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>
    <mc:Choice Requires="x15">
      <x15ac:absPath xmlns:x15ac="http://schemas.microsoft.com/office/spreadsheetml/2010/11/ac" url="D:\Users\agowda\git\AUT_FW_SEL_JAVA_GW_CM_BC_PC_CC\testdata\"/>
    </mc:Choice>
  </mc:AlternateContent>
  <xr:revisionPtr revIDLastSave="0" documentId="13_ncr:1_{D0925CAF-53B1-4F54-9ADE-26D707CAE2F3}" xr6:coauthVersionLast="47" xr6:coauthVersionMax="47" xr10:uidLastSave="{00000000-0000-0000-0000-000000000000}"/>
  <bookViews>
    <workbookView xWindow="-120" yWindow="-120" windowWidth="29040" windowHeight="13920" firstSheet="1" activeTab="3" xr2:uid="{00000000-000D-0000-FFFF-FFFF00000000}"/>
  </bookViews>
  <sheets>
    <sheet name="sv" sheetId="32" r:id="rId1"/>
    <sheet name="DB Config" sheetId="11" r:id="rId2"/>
    <sheet name="Modules" sheetId="7" r:id="rId3"/>
    <sheet name="login" sheetId="1" r:id="rId4"/>
    <sheet name="searchValues" sheetId="27" r:id="rId5"/>
    <sheet name="createAccount" sheetId="2" r:id="rId6"/>
    <sheet name="accountSummary" sheetId="5" r:id="rId7"/>
    <sheet name="organizations" sheetId="9" r:id="rId8"/>
    <sheet name="industryCode" sheetId="24" r:id="rId9"/>
    <sheet name="newSubmissions" sheetId="25" r:id="rId10"/>
    <sheet name="offering" sheetId="12" r:id="rId11"/>
    <sheet name="qualification" sheetId="13" r:id="rId12"/>
    <sheet name="policyInfo" sheetId="3" r:id="rId13"/>
    <sheet name="drivers" sheetId="18" r:id="rId14"/>
    <sheet name="vehicles" sheetId="19" r:id="rId15"/>
    <sheet name="paCoverages" sheetId="10" r:id="rId16"/>
    <sheet name="riskAnalysis" sheetId="14" r:id="rId17"/>
    <sheet name="policyReview" sheetId="15" r:id="rId18"/>
    <sheet name="quote" sheetId="20" r:id="rId19"/>
    <sheet name="forms" sheetId="21" r:id="rId20"/>
    <sheet name="payment" sheetId="22" r:id="rId21"/>
    <sheet name="submissionBound" sheetId="23" r:id="rId22"/>
    <sheet name="PolicyChange" sheetId="28" r:id="rId23"/>
    <sheet name="CancelPolicy" sheetId="29" r:id="rId24"/>
    <sheet name="Confirmation" sheetId="30" r:id="rId25"/>
    <sheet name="StartReinstatement" sheetId="31" r:id="rId26"/>
  </sheets>
  <definedNames>
    <definedName name="_xlnm._FilterDatabase" localSheetId="13" hidden="1">drivers!$A$1:$X$164</definedName>
    <definedName name="_xlnm._FilterDatabase" localSheetId="9" hidden="1">newSubmissions!$A$1:$G$174</definedName>
    <definedName name="_xlnm._FilterDatabase" localSheetId="15" hidden="1">paCoverages!$A$1:$O$164</definedName>
    <definedName name="_xlnm._FilterDatabase" localSheetId="12" hidden="1">policyInfo!$A$1:$Z$174</definedName>
    <definedName name="_xlnm._FilterDatabase" localSheetId="16" hidden="1">riskAnalysis!$A$1:$AW$164</definedName>
    <definedName name="_xlnm._FilterDatabase" localSheetId="4" hidden="1">searchValues!$A$1:$L$168</definedName>
    <definedName name="_xlnm._FilterDatabase" localSheetId="0" hidden="1">sv!$A$1:$L$167</definedName>
    <definedName name="_xlnm._FilterDatabase" localSheetId="14" hidden="1">vehicles!$A$1:$S$164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0" l="1"/>
  <c r="G8" i="30" s="1"/>
  <c r="B8" i="30"/>
  <c r="C7" i="30"/>
  <c r="G7" i="30" s="1"/>
  <c r="B7" i="30"/>
  <c r="C6" i="30"/>
  <c r="G6" i="30" s="1"/>
  <c r="B6" i="30"/>
  <c r="C5" i="30"/>
  <c r="G5" i="30" s="1"/>
  <c r="B5" i="30"/>
  <c r="G4" i="30"/>
  <c r="C4" i="30"/>
  <c r="B4" i="30"/>
  <c r="G3" i="30"/>
  <c r="C3" i="30"/>
  <c r="B3" i="30"/>
  <c r="C2" i="30"/>
  <c r="G2" i="30" s="1"/>
  <c r="B2" i="30"/>
  <c r="F8" i="29"/>
  <c r="F7" i="29"/>
  <c r="F6" i="29"/>
  <c r="F5" i="29"/>
  <c r="F4" i="29"/>
  <c r="F3" i="29"/>
  <c r="F2" i="29"/>
  <c r="C2" i="28"/>
  <c r="AG142" i="22"/>
  <c r="AE142" i="22"/>
  <c r="AA142" i="22"/>
  <c r="AG141" i="22"/>
  <c r="AE141" i="22"/>
  <c r="AA141" i="22"/>
  <c r="D174" i="20"/>
  <c r="B174" i="20"/>
  <c r="D173" i="20"/>
  <c r="B173" i="20"/>
  <c r="D172" i="20"/>
  <c r="B172" i="20"/>
  <c r="D171" i="20"/>
  <c r="B171" i="20"/>
  <c r="D170" i="20"/>
  <c r="B170" i="20"/>
  <c r="D169" i="20"/>
  <c r="C169" i="20"/>
  <c r="B169" i="20"/>
  <c r="D168" i="20"/>
  <c r="B168" i="20"/>
  <c r="D167" i="20"/>
  <c r="B167" i="20"/>
  <c r="D166" i="20"/>
  <c r="B166" i="20"/>
  <c r="D165" i="20"/>
  <c r="B165" i="20"/>
  <c r="D164" i="20"/>
  <c r="B164" i="20"/>
  <c r="D163" i="20"/>
  <c r="B163" i="20"/>
  <c r="D162" i="20"/>
  <c r="B162" i="20"/>
  <c r="D161" i="20"/>
  <c r="B161" i="20"/>
  <c r="D160" i="20"/>
  <c r="B160" i="20"/>
  <c r="D159" i="20"/>
  <c r="C159" i="20"/>
  <c r="B159" i="20"/>
  <c r="D158" i="20"/>
  <c r="B158" i="20"/>
  <c r="D157" i="20"/>
  <c r="B157" i="20"/>
  <c r="D156" i="20"/>
  <c r="B156" i="20"/>
  <c r="D155" i="20"/>
  <c r="B155" i="20"/>
  <c r="D154" i="20"/>
  <c r="B154" i="20"/>
  <c r="D153" i="20"/>
  <c r="B153" i="20"/>
  <c r="D152" i="20"/>
  <c r="B152" i="20"/>
  <c r="D151" i="20"/>
  <c r="C151" i="20"/>
  <c r="B151" i="20"/>
  <c r="D150" i="20"/>
  <c r="B150" i="20"/>
  <c r="D149" i="20"/>
  <c r="B149" i="20"/>
  <c r="D148" i="20"/>
  <c r="B148" i="20"/>
  <c r="D147" i="20"/>
  <c r="B147" i="20"/>
  <c r="D146" i="20"/>
  <c r="B146" i="20"/>
  <c r="D145" i="20"/>
  <c r="B145" i="20"/>
  <c r="D144" i="20"/>
  <c r="B144" i="20"/>
  <c r="D143" i="20"/>
  <c r="B143" i="20"/>
  <c r="D142" i="20"/>
  <c r="C142" i="20"/>
  <c r="B142" i="20"/>
  <c r="D141" i="20"/>
  <c r="B141" i="20"/>
  <c r="D140" i="20"/>
  <c r="B140" i="20"/>
  <c r="D139" i="20"/>
  <c r="B139" i="20"/>
  <c r="D138" i="20"/>
  <c r="B138" i="20"/>
  <c r="D137" i="20"/>
  <c r="B137" i="20"/>
  <c r="D136" i="20"/>
  <c r="B136" i="20"/>
  <c r="D135" i="20"/>
  <c r="C135" i="20"/>
  <c r="B135" i="20"/>
  <c r="D134" i="20"/>
  <c r="B134" i="20"/>
  <c r="D133" i="20"/>
  <c r="B133" i="20"/>
  <c r="D132" i="20"/>
  <c r="B132" i="20"/>
  <c r="D131" i="20"/>
  <c r="B131" i="20"/>
  <c r="D130" i="20"/>
  <c r="B130" i="20"/>
  <c r="D129" i="20"/>
  <c r="B129" i="20"/>
  <c r="D128" i="20"/>
  <c r="B128" i="20"/>
  <c r="D127" i="20"/>
  <c r="B127" i="20"/>
  <c r="D126" i="20"/>
  <c r="B126" i="20"/>
  <c r="D125" i="20"/>
  <c r="B125" i="20"/>
  <c r="D124" i="20"/>
  <c r="B124" i="20"/>
  <c r="D123" i="20"/>
  <c r="B123" i="20"/>
  <c r="D122" i="20"/>
  <c r="B122" i="20"/>
  <c r="D121" i="20"/>
  <c r="B121" i="20"/>
  <c r="D120" i="20"/>
  <c r="B120" i="20"/>
  <c r="D119" i="20"/>
  <c r="B119" i="20"/>
  <c r="D118" i="20"/>
  <c r="B118" i="20"/>
  <c r="D117" i="20"/>
  <c r="B117" i="20"/>
  <c r="D116" i="20"/>
  <c r="B116" i="20"/>
  <c r="D115" i="20"/>
  <c r="B115" i="20"/>
  <c r="D114" i="20"/>
  <c r="B114" i="20"/>
  <c r="D113" i="20"/>
  <c r="B113" i="20"/>
  <c r="D112" i="20"/>
  <c r="B112" i="20"/>
  <c r="D111" i="20"/>
  <c r="B111" i="20"/>
  <c r="D110" i="20"/>
  <c r="B110" i="20"/>
  <c r="D109" i="20"/>
  <c r="B109" i="20"/>
  <c r="D108" i="20"/>
  <c r="B108" i="20"/>
  <c r="D107" i="20"/>
  <c r="B107" i="20"/>
  <c r="D106" i="20"/>
  <c r="B106" i="20"/>
  <c r="D105" i="20"/>
  <c r="B105" i="20"/>
  <c r="D104" i="20"/>
  <c r="B104" i="20"/>
  <c r="D103" i="20"/>
  <c r="B103" i="20"/>
  <c r="D102" i="20"/>
  <c r="B102" i="20"/>
  <c r="D101" i="20"/>
  <c r="B101" i="20"/>
  <c r="D100" i="20"/>
  <c r="B100" i="20"/>
  <c r="D99" i="20"/>
  <c r="B99" i="20"/>
  <c r="D98" i="20"/>
  <c r="B98" i="20"/>
  <c r="D97" i="20"/>
  <c r="B97" i="20"/>
  <c r="D96" i="20"/>
  <c r="B96" i="20"/>
  <c r="D95" i="20"/>
  <c r="C95" i="20"/>
  <c r="B95" i="20"/>
  <c r="D94" i="20"/>
  <c r="C94" i="20"/>
  <c r="B94" i="20"/>
  <c r="D93" i="20"/>
  <c r="B93" i="20"/>
  <c r="D92" i="20"/>
  <c r="C92" i="20"/>
  <c r="B92" i="20"/>
  <c r="D91" i="20"/>
  <c r="B91" i="20"/>
  <c r="D90" i="20"/>
  <c r="B90" i="20"/>
  <c r="D89" i="20"/>
  <c r="B89" i="20"/>
  <c r="D88" i="20"/>
  <c r="B88" i="20"/>
  <c r="D87" i="20"/>
  <c r="B87" i="20"/>
  <c r="D86" i="20"/>
  <c r="B86" i="20"/>
  <c r="D85" i="20"/>
  <c r="B85" i="20"/>
  <c r="D84" i="20"/>
  <c r="B84" i="20"/>
  <c r="D83" i="20"/>
  <c r="B83" i="20"/>
  <c r="D82" i="20"/>
  <c r="B82" i="20"/>
  <c r="D81" i="20"/>
  <c r="B81" i="20"/>
  <c r="D80" i="20"/>
  <c r="B80" i="20"/>
  <c r="D79" i="20"/>
  <c r="B79" i="20"/>
  <c r="D78" i="20"/>
  <c r="B78" i="20"/>
  <c r="D77" i="20"/>
  <c r="B77" i="20"/>
  <c r="D76" i="20"/>
  <c r="B76" i="20"/>
  <c r="D75" i="20"/>
  <c r="B75" i="20"/>
  <c r="D74" i="20"/>
  <c r="B74" i="20"/>
  <c r="D73" i="20"/>
  <c r="B73" i="20"/>
  <c r="D72" i="20"/>
  <c r="B72" i="20"/>
  <c r="D71" i="20"/>
  <c r="C71" i="20"/>
  <c r="B71" i="20"/>
  <c r="D70" i="20"/>
  <c r="B70" i="20"/>
  <c r="D69" i="20"/>
  <c r="B69" i="20"/>
  <c r="D68" i="20"/>
  <c r="B68" i="20"/>
  <c r="D67" i="20"/>
  <c r="B67" i="20"/>
  <c r="D66" i="20"/>
  <c r="B66" i="20"/>
  <c r="D65" i="20"/>
  <c r="B65" i="20"/>
  <c r="D64" i="20"/>
  <c r="B64" i="20"/>
  <c r="D63" i="20"/>
  <c r="B63" i="20"/>
  <c r="D62" i="20"/>
  <c r="B62" i="20"/>
  <c r="D61" i="20"/>
  <c r="B61" i="20"/>
  <c r="D60" i="20"/>
  <c r="B60" i="20"/>
  <c r="D59" i="20"/>
  <c r="B59" i="20"/>
  <c r="D58" i="20"/>
  <c r="B58" i="20"/>
  <c r="D57" i="20"/>
  <c r="B57" i="20"/>
  <c r="D56" i="20"/>
  <c r="B56" i="20"/>
  <c r="D55" i="20"/>
  <c r="B55" i="20"/>
  <c r="D54" i="20"/>
  <c r="B54" i="20"/>
  <c r="D53" i="20"/>
  <c r="B53" i="20"/>
  <c r="D52" i="20"/>
  <c r="B52" i="20"/>
  <c r="D51" i="20"/>
  <c r="B51" i="20"/>
  <c r="D50" i="20"/>
  <c r="B50" i="20"/>
  <c r="D49" i="20"/>
  <c r="B49" i="20"/>
  <c r="D48" i="20"/>
  <c r="B48" i="20"/>
  <c r="D47" i="20"/>
  <c r="C47" i="20"/>
  <c r="B47" i="20"/>
  <c r="D46" i="20"/>
  <c r="B46" i="20"/>
  <c r="D45" i="20"/>
  <c r="B45" i="20"/>
  <c r="D44" i="20"/>
  <c r="C44" i="20"/>
  <c r="B44" i="20"/>
  <c r="D43" i="20"/>
  <c r="B43" i="20"/>
  <c r="D42" i="20"/>
  <c r="B42" i="20"/>
  <c r="D41" i="20"/>
  <c r="B41" i="20"/>
  <c r="D40" i="20"/>
  <c r="B40" i="20"/>
  <c r="D39" i="20"/>
  <c r="B39" i="20"/>
  <c r="D38" i="20"/>
  <c r="B38" i="20"/>
  <c r="D37" i="20"/>
  <c r="B37" i="20"/>
  <c r="D36" i="20"/>
  <c r="B36" i="20"/>
  <c r="D35" i="20"/>
  <c r="B35" i="20"/>
  <c r="D34" i="20"/>
  <c r="B34" i="20"/>
  <c r="D33" i="20"/>
  <c r="B33" i="20"/>
  <c r="D32" i="20"/>
  <c r="B32" i="20"/>
  <c r="D31" i="20"/>
  <c r="B31" i="20"/>
  <c r="D30" i="20"/>
  <c r="B30" i="20"/>
  <c r="D29" i="20"/>
  <c r="B29" i="20"/>
  <c r="D28" i="20"/>
  <c r="B28" i="20"/>
  <c r="D27" i="20"/>
  <c r="B27" i="20"/>
  <c r="D26" i="20"/>
  <c r="B26" i="20"/>
  <c r="D25" i="20"/>
  <c r="B25" i="20"/>
  <c r="D24" i="20"/>
  <c r="B24" i="20"/>
  <c r="D23" i="20"/>
  <c r="B23" i="20"/>
  <c r="D22" i="20"/>
  <c r="B22" i="20"/>
  <c r="D21" i="20"/>
  <c r="B21" i="20"/>
  <c r="D20" i="20"/>
  <c r="B20" i="20"/>
  <c r="D19" i="20"/>
  <c r="B19" i="20"/>
  <c r="D18" i="20"/>
  <c r="B18" i="20"/>
  <c r="D17" i="20"/>
  <c r="B17" i="20"/>
  <c r="D16" i="20"/>
  <c r="B16" i="20"/>
  <c r="D15" i="20"/>
  <c r="B15" i="20"/>
  <c r="D14" i="20"/>
  <c r="B14" i="20"/>
  <c r="D13" i="20"/>
  <c r="B13" i="20"/>
  <c r="D12" i="20"/>
  <c r="B12" i="20"/>
  <c r="D11" i="20"/>
  <c r="B11" i="20"/>
  <c r="D10" i="20"/>
  <c r="B10" i="20"/>
  <c r="D9" i="20"/>
  <c r="B9" i="20"/>
  <c r="D8" i="20"/>
  <c r="B8" i="20"/>
  <c r="D7" i="20"/>
  <c r="B7" i="20"/>
  <c r="D6" i="20"/>
  <c r="B6" i="20"/>
  <c r="D5" i="20"/>
  <c r="B5" i="20"/>
  <c r="D4" i="20"/>
  <c r="B4" i="20"/>
  <c r="D3" i="20"/>
  <c r="B3" i="20"/>
  <c r="D2" i="20"/>
  <c r="B2" i="20"/>
  <c r="W174" i="15"/>
  <c r="S174" i="15"/>
  <c r="G174" i="15"/>
  <c r="D174" i="15"/>
  <c r="C174" i="15"/>
  <c r="C174" i="20" s="1"/>
  <c r="B174" i="15"/>
  <c r="W173" i="15"/>
  <c r="S173" i="15"/>
  <c r="G173" i="15"/>
  <c r="D173" i="15"/>
  <c r="C173" i="15"/>
  <c r="C173" i="20" s="1"/>
  <c r="B173" i="15"/>
  <c r="W172" i="15"/>
  <c r="S172" i="15"/>
  <c r="G172" i="15"/>
  <c r="D172" i="15"/>
  <c r="C172" i="15"/>
  <c r="C172" i="20" s="1"/>
  <c r="B172" i="15"/>
  <c r="W171" i="15"/>
  <c r="S171" i="15"/>
  <c r="G171" i="15"/>
  <c r="D171" i="15"/>
  <c r="C171" i="15"/>
  <c r="C171" i="20" s="1"/>
  <c r="B171" i="15"/>
  <c r="W170" i="15"/>
  <c r="S170" i="15"/>
  <c r="G170" i="15"/>
  <c r="D170" i="15"/>
  <c r="C170" i="15"/>
  <c r="C170" i="20" s="1"/>
  <c r="B170" i="15"/>
  <c r="W169" i="15"/>
  <c r="S169" i="15"/>
  <c r="G169" i="15"/>
  <c r="D169" i="15"/>
  <c r="C169" i="15"/>
  <c r="B169" i="15"/>
  <c r="W168" i="15"/>
  <c r="S168" i="15"/>
  <c r="G168" i="15"/>
  <c r="D168" i="15"/>
  <c r="C168" i="15"/>
  <c r="C168" i="20" s="1"/>
  <c r="B168" i="15"/>
  <c r="W167" i="15"/>
  <c r="S167" i="15"/>
  <c r="G167" i="15"/>
  <c r="D167" i="15"/>
  <c r="C167" i="15"/>
  <c r="C167" i="20" s="1"/>
  <c r="B167" i="15"/>
  <c r="W166" i="15"/>
  <c r="S166" i="15"/>
  <c r="G166" i="15"/>
  <c r="D166" i="15"/>
  <c r="C166" i="15"/>
  <c r="C166" i="20" s="1"/>
  <c r="B166" i="15"/>
  <c r="W165" i="15"/>
  <c r="S165" i="15"/>
  <c r="G165" i="15"/>
  <c r="D165" i="15"/>
  <c r="C165" i="15"/>
  <c r="C165" i="20" s="1"/>
  <c r="B165" i="15"/>
  <c r="W164" i="15"/>
  <c r="S164" i="15"/>
  <c r="G164" i="15"/>
  <c r="D164" i="15"/>
  <c r="C164" i="15"/>
  <c r="C164" i="20" s="1"/>
  <c r="B164" i="15"/>
  <c r="W163" i="15"/>
  <c r="S163" i="15"/>
  <c r="G163" i="15"/>
  <c r="D163" i="15"/>
  <c r="C163" i="15"/>
  <c r="C163" i="20" s="1"/>
  <c r="B163" i="15"/>
  <c r="W162" i="15"/>
  <c r="S162" i="15"/>
  <c r="G162" i="15"/>
  <c r="D162" i="15"/>
  <c r="C162" i="15"/>
  <c r="C162" i="20" s="1"/>
  <c r="B162" i="15"/>
  <c r="W161" i="15"/>
  <c r="S161" i="15"/>
  <c r="G161" i="15"/>
  <c r="D161" i="15"/>
  <c r="C161" i="15"/>
  <c r="C161" i="20" s="1"/>
  <c r="B161" i="15"/>
  <c r="W160" i="15"/>
  <c r="S160" i="15"/>
  <c r="G160" i="15"/>
  <c r="D160" i="15"/>
  <c r="C160" i="15"/>
  <c r="C160" i="20" s="1"/>
  <c r="B160" i="15"/>
  <c r="W159" i="15"/>
  <c r="S159" i="15"/>
  <c r="G159" i="15"/>
  <c r="D159" i="15"/>
  <c r="C159" i="15"/>
  <c r="B159" i="15"/>
  <c r="W158" i="15"/>
  <c r="S158" i="15"/>
  <c r="G158" i="15"/>
  <c r="D158" i="15"/>
  <c r="C158" i="15"/>
  <c r="C158" i="20" s="1"/>
  <c r="B158" i="15"/>
  <c r="W157" i="15"/>
  <c r="S157" i="15"/>
  <c r="G157" i="15"/>
  <c r="D157" i="15"/>
  <c r="C157" i="15"/>
  <c r="C157" i="20" s="1"/>
  <c r="B157" i="15"/>
  <c r="W156" i="15"/>
  <c r="S156" i="15"/>
  <c r="G156" i="15"/>
  <c r="D156" i="15"/>
  <c r="C156" i="15"/>
  <c r="C156" i="20" s="1"/>
  <c r="B156" i="15"/>
  <c r="W155" i="15"/>
  <c r="S155" i="15"/>
  <c r="G155" i="15"/>
  <c r="D155" i="15"/>
  <c r="C155" i="15"/>
  <c r="C155" i="20" s="1"/>
  <c r="B155" i="15"/>
  <c r="W154" i="15"/>
  <c r="S154" i="15"/>
  <c r="G154" i="15"/>
  <c r="D154" i="15"/>
  <c r="C154" i="15"/>
  <c r="C154" i="20" s="1"/>
  <c r="B154" i="15"/>
  <c r="W153" i="15"/>
  <c r="S153" i="15"/>
  <c r="G153" i="15"/>
  <c r="D153" i="15"/>
  <c r="C153" i="15"/>
  <c r="C153" i="20" s="1"/>
  <c r="B153" i="15"/>
  <c r="W152" i="15"/>
  <c r="S152" i="15"/>
  <c r="G152" i="15"/>
  <c r="D152" i="15"/>
  <c r="C152" i="15"/>
  <c r="C152" i="20" s="1"/>
  <c r="B152" i="15"/>
  <c r="W151" i="15"/>
  <c r="S151" i="15"/>
  <c r="G151" i="15"/>
  <c r="D151" i="15"/>
  <c r="C151" i="15"/>
  <c r="B151" i="15"/>
  <c r="W150" i="15"/>
  <c r="S150" i="15"/>
  <c r="G150" i="15"/>
  <c r="D150" i="15"/>
  <c r="C150" i="15"/>
  <c r="C150" i="20" s="1"/>
  <c r="B150" i="15"/>
  <c r="W149" i="15"/>
  <c r="S149" i="15"/>
  <c r="G149" i="15"/>
  <c r="D149" i="15"/>
  <c r="C149" i="15"/>
  <c r="C149" i="20" s="1"/>
  <c r="B149" i="15"/>
  <c r="W148" i="15"/>
  <c r="S148" i="15"/>
  <c r="G148" i="15"/>
  <c r="D148" i="15"/>
  <c r="C148" i="15"/>
  <c r="C148" i="20" s="1"/>
  <c r="B148" i="15"/>
  <c r="W147" i="15"/>
  <c r="S147" i="15"/>
  <c r="G147" i="15"/>
  <c r="D147" i="15"/>
  <c r="C147" i="15"/>
  <c r="C147" i="20" s="1"/>
  <c r="B147" i="15"/>
  <c r="W146" i="15"/>
  <c r="S146" i="15"/>
  <c r="G146" i="15"/>
  <c r="D146" i="15"/>
  <c r="C146" i="15"/>
  <c r="C146" i="20" s="1"/>
  <c r="B146" i="15"/>
  <c r="W145" i="15"/>
  <c r="G145" i="15"/>
  <c r="D145" i="15"/>
  <c r="C145" i="15"/>
  <c r="C145" i="20" s="1"/>
  <c r="B145" i="15"/>
  <c r="W144" i="15"/>
  <c r="G144" i="15"/>
  <c r="D144" i="15"/>
  <c r="C144" i="15"/>
  <c r="C144" i="20" s="1"/>
  <c r="B144" i="15"/>
  <c r="W143" i="15"/>
  <c r="G143" i="15"/>
  <c r="D143" i="15"/>
  <c r="C143" i="15"/>
  <c r="C143" i="20" s="1"/>
  <c r="B143" i="15"/>
  <c r="W142" i="15"/>
  <c r="G142" i="15"/>
  <c r="D142" i="15"/>
  <c r="C142" i="15"/>
  <c r="B142" i="15"/>
  <c r="W141" i="15"/>
  <c r="G141" i="15"/>
  <c r="D141" i="15"/>
  <c r="C141" i="15"/>
  <c r="C141" i="20" s="1"/>
  <c r="B141" i="15"/>
  <c r="W140" i="15"/>
  <c r="G140" i="15"/>
  <c r="D140" i="15"/>
  <c r="C140" i="15"/>
  <c r="C140" i="20" s="1"/>
  <c r="B140" i="15"/>
  <c r="W139" i="15"/>
  <c r="G139" i="15"/>
  <c r="D139" i="15"/>
  <c r="C139" i="15"/>
  <c r="C139" i="20" s="1"/>
  <c r="B139" i="15"/>
  <c r="W138" i="15"/>
  <c r="S138" i="15"/>
  <c r="G138" i="15"/>
  <c r="D138" i="15"/>
  <c r="C138" i="15"/>
  <c r="C138" i="20" s="1"/>
  <c r="B138" i="15"/>
  <c r="W137" i="15"/>
  <c r="G137" i="15"/>
  <c r="D137" i="15"/>
  <c r="C137" i="15"/>
  <c r="C137" i="20" s="1"/>
  <c r="B137" i="15"/>
  <c r="W136" i="15"/>
  <c r="G136" i="15"/>
  <c r="D136" i="15"/>
  <c r="C136" i="15"/>
  <c r="C136" i="20" s="1"/>
  <c r="B136" i="15"/>
  <c r="W135" i="15"/>
  <c r="G135" i="15"/>
  <c r="D135" i="15"/>
  <c r="C135" i="15"/>
  <c r="B135" i="15"/>
  <c r="W134" i="15"/>
  <c r="G134" i="15"/>
  <c r="D134" i="15"/>
  <c r="C134" i="15"/>
  <c r="C134" i="20" s="1"/>
  <c r="B134" i="15"/>
  <c r="W133" i="15"/>
  <c r="G133" i="15"/>
  <c r="D133" i="15"/>
  <c r="C133" i="15"/>
  <c r="C133" i="20" s="1"/>
  <c r="B133" i="15"/>
  <c r="W132" i="15"/>
  <c r="G132" i="15"/>
  <c r="D132" i="15"/>
  <c r="C132" i="15"/>
  <c r="C132" i="20" s="1"/>
  <c r="B132" i="15"/>
  <c r="W131" i="15"/>
  <c r="G131" i="15"/>
  <c r="D131" i="15"/>
  <c r="C131" i="15"/>
  <c r="C131" i="20" s="1"/>
  <c r="B131" i="15"/>
  <c r="W130" i="15"/>
  <c r="G130" i="15"/>
  <c r="D130" i="15"/>
  <c r="C130" i="15"/>
  <c r="C130" i="20" s="1"/>
  <c r="B130" i="15"/>
  <c r="W129" i="15"/>
  <c r="G129" i="15"/>
  <c r="D129" i="15"/>
  <c r="C129" i="15"/>
  <c r="C129" i="20" s="1"/>
  <c r="B129" i="15"/>
  <c r="W128" i="15"/>
  <c r="G128" i="15"/>
  <c r="D128" i="15"/>
  <c r="C128" i="15"/>
  <c r="C128" i="20" s="1"/>
  <c r="B128" i="15"/>
  <c r="W127" i="15"/>
  <c r="G127" i="15"/>
  <c r="D127" i="15"/>
  <c r="C127" i="15"/>
  <c r="C127" i="20" s="1"/>
  <c r="B127" i="15"/>
  <c r="W126" i="15"/>
  <c r="S126" i="15"/>
  <c r="G126" i="15"/>
  <c r="D126" i="15"/>
  <c r="C126" i="15"/>
  <c r="C126" i="20" s="1"/>
  <c r="B126" i="15"/>
  <c r="W125" i="15"/>
  <c r="G125" i="15"/>
  <c r="D125" i="15"/>
  <c r="C125" i="15"/>
  <c r="C125" i="20" s="1"/>
  <c r="B125" i="15"/>
  <c r="W124" i="15"/>
  <c r="G124" i="15"/>
  <c r="D124" i="15"/>
  <c r="C124" i="15"/>
  <c r="C124" i="20" s="1"/>
  <c r="B124" i="15"/>
  <c r="W123" i="15"/>
  <c r="G123" i="15"/>
  <c r="D123" i="15"/>
  <c r="C123" i="15"/>
  <c r="C123" i="20" s="1"/>
  <c r="B123" i="15"/>
  <c r="W122" i="15"/>
  <c r="S122" i="15"/>
  <c r="G122" i="15"/>
  <c r="D122" i="15"/>
  <c r="C122" i="15"/>
  <c r="C122" i="20" s="1"/>
  <c r="B122" i="15"/>
  <c r="W121" i="15"/>
  <c r="G121" i="15"/>
  <c r="D121" i="15"/>
  <c r="C121" i="15"/>
  <c r="C121" i="20" s="1"/>
  <c r="B121" i="15"/>
  <c r="W120" i="15"/>
  <c r="G120" i="15"/>
  <c r="D120" i="15"/>
  <c r="C120" i="15"/>
  <c r="C120" i="20" s="1"/>
  <c r="B120" i="15"/>
  <c r="W119" i="15"/>
  <c r="G119" i="15"/>
  <c r="D119" i="15"/>
  <c r="C119" i="15"/>
  <c r="C119" i="20" s="1"/>
  <c r="B119" i="15"/>
  <c r="W118" i="15"/>
  <c r="G118" i="15"/>
  <c r="D118" i="15"/>
  <c r="C118" i="15"/>
  <c r="C118" i="20" s="1"/>
  <c r="B118" i="15"/>
  <c r="W117" i="15"/>
  <c r="G117" i="15"/>
  <c r="D117" i="15"/>
  <c r="C117" i="15"/>
  <c r="C117" i="20" s="1"/>
  <c r="B117" i="15"/>
  <c r="W116" i="15"/>
  <c r="G116" i="15"/>
  <c r="D116" i="15"/>
  <c r="C116" i="15"/>
  <c r="C116" i="20" s="1"/>
  <c r="B116" i="15"/>
  <c r="W115" i="15"/>
  <c r="G115" i="15"/>
  <c r="D115" i="15"/>
  <c r="C115" i="15"/>
  <c r="C115" i="20" s="1"/>
  <c r="B115" i="15"/>
  <c r="W114" i="15"/>
  <c r="G114" i="15"/>
  <c r="D114" i="15"/>
  <c r="C114" i="15"/>
  <c r="C114" i="20" s="1"/>
  <c r="B114" i="15"/>
  <c r="W113" i="15"/>
  <c r="G113" i="15"/>
  <c r="D113" i="15"/>
  <c r="C113" i="15"/>
  <c r="C113" i="20" s="1"/>
  <c r="B113" i="15"/>
  <c r="W112" i="15"/>
  <c r="G112" i="15"/>
  <c r="D112" i="15"/>
  <c r="C112" i="15"/>
  <c r="C112" i="20" s="1"/>
  <c r="B112" i="15"/>
  <c r="W111" i="15"/>
  <c r="G111" i="15"/>
  <c r="D111" i="15"/>
  <c r="C111" i="15"/>
  <c r="C111" i="20" s="1"/>
  <c r="B111" i="15"/>
  <c r="W110" i="15"/>
  <c r="S110" i="15"/>
  <c r="G110" i="15"/>
  <c r="D110" i="15"/>
  <c r="C110" i="15"/>
  <c r="C110" i="20" s="1"/>
  <c r="B110" i="15"/>
  <c r="W109" i="15"/>
  <c r="G109" i="15"/>
  <c r="D109" i="15"/>
  <c r="C109" i="15"/>
  <c r="C109" i="20" s="1"/>
  <c r="B109" i="15"/>
  <c r="W108" i="15"/>
  <c r="G108" i="15"/>
  <c r="D108" i="15"/>
  <c r="C108" i="15"/>
  <c r="C108" i="20" s="1"/>
  <c r="B108" i="15"/>
  <c r="W107" i="15"/>
  <c r="G107" i="15"/>
  <c r="D107" i="15"/>
  <c r="C107" i="15"/>
  <c r="C107" i="20" s="1"/>
  <c r="B107" i="15"/>
  <c r="W106" i="15"/>
  <c r="S106" i="15"/>
  <c r="G106" i="15"/>
  <c r="D106" i="15"/>
  <c r="C106" i="15"/>
  <c r="C106" i="20" s="1"/>
  <c r="B106" i="15"/>
  <c r="W105" i="15"/>
  <c r="G105" i="15"/>
  <c r="D105" i="15"/>
  <c r="C105" i="15"/>
  <c r="C105" i="20" s="1"/>
  <c r="B105" i="15"/>
  <c r="W104" i="15"/>
  <c r="G104" i="15"/>
  <c r="D104" i="15"/>
  <c r="C104" i="15"/>
  <c r="C104" i="20" s="1"/>
  <c r="B104" i="15"/>
  <c r="W103" i="15"/>
  <c r="G103" i="15"/>
  <c r="D103" i="15"/>
  <c r="C103" i="15"/>
  <c r="C103" i="20" s="1"/>
  <c r="B103" i="15"/>
  <c r="W102" i="15"/>
  <c r="G102" i="15"/>
  <c r="D102" i="15"/>
  <c r="C102" i="15"/>
  <c r="C102" i="20" s="1"/>
  <c r="B102" i="15"/>
  <c r="W101" i="15"/>
  <c r="G101" i="15"/>
  <c r="D101" i="15"/>
  <c r="C101" i="15"/>
  <c r="C101" i="20" s="1"/>
  <c r="B101" i="15"/>
  <c r="W100" i="15"/>
  <c r="G100" i="15"/>
  <c r="D100" i="15"/>
  <c r="C100" i="15"/>
  <c r="C100" i="20" s="1"/>
  <c r="B100" i="15"/>
  <c r="W99" i="15"/>
  <c r="G99" i="15"/>
  <c r="D99" i="15"/>
  <c r="C99" i="15"/>
  <c r="C99" i="20" s="1"/>
  <c r="B99" i="15"/>
  <c r="W98" i="15"/>
  <c r="S98" i="15"/>
  <c r="G98" i="15"/>
  <c r="D98" i="15"/>
  <c r="C98" i="15"/>
  <c r="C98" i="20" s="1"/>
  <c r="B98" i="15"/>
  <c r="W97" i="15"/>
  <c r="G97" i="15"/>
  <c r="D97" i="15"/>
  <c r="C97" i="15"/>
  <c r="C97" i="20" s="1"/>
  <c r="B97" i="15"/>
  <c r="W96" i="15"/>
  <c r="G96" i="15"/>
  <c r="D96" i="15"/>
  <c r="C96" i="15"/>
  <c r="C96" i="20" s="1"/>
  <c r="B96" i="15"/>
  <c r="W95" i="15"/>
  <c r="G95" i="15"/>
  <c r="D95" i="15"/>
  <c r="C95" i="15"/>
  <c r="B95" i="15"/>
  <c r="W94" i="15"/>
  <c r="S94" i="15"/>
  <c r="G94" i="15"/>
  <c r="D94" i="15"/>
  <c r="C94" i="15"/>
  <c r="B94" i="15"/>
  <c r="W93" i="15"/>
  <c r="G93" i="15"/>
  <c r="D93" i="15"/>
  <c r="C93" i="15"/>
  <c r="C93" i="20" s="1"/>
  <c r="B93" i="15"/>
  <c r="W92" i="15"/>
  <c r="G92" i="15"/>
  <c r="D92" i="15"/>
  <c r="C92" i="15"/>
  <c r="B92" i="15"/>
  <c r="W91" i="15"/>
  <c r="G91" i="15"/>
  <c r="D91" i="15"/>
  <c r="C91" i="15"/>
  <c r="C91" i="20" s="1"/>
  <c r="B91" i="15"/>
  <c r="W90" i="15"/>
  <c r="G90" i="15"/>
  <c r="D90" i="15"/>
  <c r="C90" i="15"/>
  <c r="C90" i="20" s="1"/>
  <c r="B90" i="15"/>
  <c r="W89" i="15"/>
  <c r="G89" i="15"/>
  <c r="D89" i="15"/>
  <c r="C89" i="15"/>
  <c r="C89" i="20" s="1"/>
  <c r="B89" i="15"/>
  <c r="W88" i="15"/>
  <c r="G88" i="15"/>
  <c r="D88" i="15"/>
  <c r="C88" i="15"/>
  <c r="C88" i="20" s="1"/>
  <c r="B88" i="15"/>
  <c r="W87" i="15"/>
  <c r="G87" i="15"/>
  <c r="D87" i="15"/>
  <c r="C87" i="15"/>
  <c r="C87" i="20" s="1"/>
  <c r="B87" i="15"/>
  <c r="W86" i="15"/>
  <c r="G86" i="15"/>
  <c r="D86" i="15"/>
  <c r="C86" i="15"/>
  <c r="C86" i="20" s="1"/>
  <c r="B86" i="15"/>
  <c r="W85" i="15"/>
  <c r="G85" i="15"/>
  <c r="D85" i="15"/>
  <c r="C85" i="15"/>
  <c r="C85" i="20" s="1"/>
  <c r="B85" i="15"/>
  <c r="W84" i="15"/>
  <c r="G84" i="15"/>
  <c r="D84" i="15"/>
  <c r="C84" i="15"/>
  <c r="C84" i="20" s="1"/>
  <c r="B84" i="15"/>
  <c r="W83" i="15"/>
  <c r="G83" i="15"/>
  <c r="D83" i="15"/>
  <c r="C83" i="15"/>
  <c r="C83" i="20" s="1"/>
  <c r="B83" i="15"/>
  <c r="W82" i="15"/>
  <c r="S82" i="15"/>
  <c r="G82" i="15"/>
  <c r="D82" i="15"/>
  <c r="C82" i="15"/>
  <c r="C82" i="20" s="1"/>
  <c r="B82" i="15"/>
  <c r="W81" i="15"/>
  <c r="G81" i="15"/>
  <c r="D81" i="15"/>
  <c r="C81" i="15"/>
  <c r="C81" i="20" s="1"/>
  <c r="B81" i="15"/>
  <c r="W80" i="15"/>
  <c r="G80" i="15"/>
  <c r="D80" i="15"/>
  <c r="C80" i="15"/>
  <c r="C80" i="20" s="1"/>
  <c r="B80" i="15"/>
  <c r="W79" i="15"/>
  <c r="G79" i="15"/>
  <c r="D79" i="15"/>
  <c r="C79" i="15"/>
  <c r="C79" i="20" s="1"/>
  <c r="B79" i="15"/>
  <c r="W78" i="15"/>
  <c r="G78" i="15"/>
  <c r="D78" i="15"/>
  <c r="C78" i="15"/>
  <c r="C78" i="20" s="1"/>
  <c r="B78" i="15"/>
  <c r="W77" i="15"/>
  <c r="G77" i="15"/>
  <c r="D77" i="15"/>
  <c r="C77" i="15"/>
  <c r="C77" i="20" s="1"/>
  <c r="B77" i="15"/>
  <c r="W76" i="15"/>
  <c r="G76" i="15"/>
  <c r="D76" i="15"/>
  <c r="C76" i="15"/>
  <c r="C76" i="20" s="1"/>
  <c r="B76" i="15"/>
  <c r="W75" i="15"/>
  <c r="G75" i="15"/>
  <c r="D75" i="15"/>
  <c r="C75" i="15"/>
  <c r="C75" i="20" s="1"/>
  <c r="B75" i="15"/>
  <c r="W74" i="15"/>
  <c r="S74" i="15"/>
  <c r="G74" i="15"/>
  <c r="D74" i="15"/>
  <c r="C74" i="15"/>
  <c r="C74" i="20" s="1"/>
  <c r="B74" i="15"/>
  <c r="W73" i="15"/>
  <c r="G73" i="15"/>
  <c r="D73" i="15"/>
  <c r="C73" i="15"/>
  <c r="C73" i="20" s="1"/>
  <c r="B73" i="15"/>
  <c r="W72" i="15"/>
  <c r="G72" i="15"/>
  <c r="D72" i="15"/>
  <c r="C72" i="15"/>
  <c r="C72" i="20" s="1"/>
  <c r="B72" i="15"/>
  <c r="W71" i="15"/>
  <c r="G71" i="15"/>
  <c r="D71" i="15"/>
  <c r="C71" i="15"/>
  <c r="B71" i="15"/>
  <c r="W70" i="15"/>
  <c r="G70" i="15"/>
  <c r="D70" i="15"/>
  <c r="C70" i="15"/>
  <c r="C70" i="20" s="1"/>
  <c r="B70" i="15"/>
  <c r="W69" i="15"/>
  <c r="G69" i="15"/>
  <c r="D69" i="15"/>
  <c r="C69" i="15"/>
  <c r="C69" i="20" s="1"/>
  <c r="B69" i="15"/>
  <c r="W68" i="15"/>
  <c r="G68" i="15"/>
  <c r="D68" i="15"/>
  <c r="C68" i="15"/>
  <c r="C68" i="20" s="1"/>
  <c r="B68" i="15"/>
  <c r="W67" i="15"/>
  <c r="G67" i="15"/>
  <c r="D67" i="15"/>
  <c r="C67" i="15"/>
  <c r="C67" i="20" s="1"/>
  <c r="B67" i="15"/>
  <c r="W66" i="15"/>
  <c r="S66" i="15"/>
  <c r="G66" i="15"/>
  <c r="D66" i="15"/>
  <c r="C66" i="15"/>
  <c r="C66" i="20" s="1"/>
  <c r="B66" i="15"/>
  <c r="W65" i="15"/>
  <c r="G65" i="15"/>
  <c r="D65" i="15"/>
  <c r="C65" i="15"/>
  <c r="C65" i="20" s="1"/>
  <c r="B65" i="15"/>
  <c r="W64" i="15"/>
  <c r="G64" i="15"/>
  <c r="D64" i="15"/>
  <c r="C64" i="15"/>
  <c r="C64" i="20" s="1"/>
  <c r="B64" i="15"/>
  <c r="W63" i="15"/>
  <c r="G63" i="15"/>
  <c r="D63" i="15"/>
  <c r="C63" i="15"/>
  <c r="C63" i="20" s="1"/>
  <c r="B63" i="15"/>
  <c r="W62" i="15"/>
  <c r="S62" i="15"/>
  <c r="G62" i="15"/>
  <c r="D62" i="15"/>
  <c r="C62" i="15"/>
  <c r="C62" i="20" s="1"/>
  <c r="B62" i="15"/>
  <c r="W61" i="15"/>
  <c r="G61" i="15"/>
  <c r="D61" i="15"/>
  <c r="C61" i="15"/>
  <c r="C61" i="20" s="1"/>
  <c r="B61" i="15"/>
  <c r="W60" i="15"/>
  <c r="G60" i="15"/>
  <c r="D60" i="15"/>
  <c r="C60" i="15"/>
  <c r="C60" i="20" s="1"/>
  <c r="B60" i="15"/>
  <c r="W59" i="15"/>
  <c r="G59" i="15"/>
  <c r="D59" i="15"/>
  <c r="C59" i="15"/>
  <c r="C59" i="20" s="1"/>
  <c r="B59" i="15"/>
  <c r="W58" i="15"/>
  <c r="S58" i="15"/>
  <c r="G58" i="15"/>
  <c r="D58" i="15"/>
  <c r="C58" i="15"/>
  <c r="C58" i="20" s="1"/>
  <c r="B58" i="15"/>
  <c r="W57" i="15"/>
  <c r="G57" i="15"/>
  <c r="D57" i="15"/>
  <c r="C57" i="15"/>
  <c r="C57" i="20" s="1"/>
  <c r="B57" i="15"/>
  <c r="W56" i="15"/>
  <c r="G56" i="15"/>
  <c r="D56" i="15"/>
  <c r="C56" i="15"/>
  <c r="C56" i="20" s="1"/>
  <c r="B56" i="15"/>
  <c r="W55" i="15"/>
  <c r="G55" i="15"/>
  <c r="D55" i="15"/>
  <c r="C55" i="15"/>
  <c r="C55" i="20" s="1"/>
  <c r="B55" i="15"/>
  <c r="W54" i="15"/>
  <c r="G54" i="15"/>
  <c r="D54" i="15"/>
  <c r="C54" i="15"/>
  <c r="C54" i="20" s="1"/>
  <c r="B54" i="15"/>
  <c r="W53" i="15"/>
  <c r="G53" i="15"/>
  <c r="D53" i="15"/>
  <c r="C53" i="15"/>
  <c r="C53" i="20" s="1"/>
  <c r="B53" i="15"/>
  <c r="W52" i="15"/>
  <c r="G52" i="15"/>
  <c r="D52" i="15"/>
  <c r="C52" i="15"/>
  <c r="C52" i="20" s="1"/>
  <c r="B52" i="15"/>
  <c r="W51" i="15"/>
  <c r="G51" i="15"/>
  <c r="D51" i="15"/>
  <c r="C51" i="15"/>
  <c r="C51" i="20" s="1"/>
  <c r="B51" i="15"/>
  <c r="W50" i="15"/>
  <c r="S50" i="15"/>
  <c r="G50" i="15"/>
  <c r="D50" i="15"/>
  <c r="C50" i="15"/>
  <c r="C50" i="20" s="1"/>
  <c r="B50" i="15"/>
  <c r="W49" i="15"/>
  <c r="G49" i="15"/>
  <c r="D49" i="15"/>
  <c r="C49" i="15"/>
  <c r="C49" i="20" s="1"/>
  <c r="B49" i="15"/>
  <c r="W48" i="15"/>
  <c r="G48" i="15"/>
  <c r="D48" i="15"/>
  <c r="C48" i="15"/>
  <c r="C48" i="20" s="1"/>
  <c r="B48" i="15"/>
  <c r="W47" i="15"/>
  <c r="G47" i="15"/>
  <c r="D47" i="15"/>
  <c r="C47" i="15"/>
  <c r="B47" i="15"/>
  <c r="W46" i="15"/>
  <c r="G46" i="15"/>
  <c r="D46" i="15"/>
  <c r="C46" i="15"/>
  <c r="C46" i="20" s="1"/>
  <c r="B46" i="15"/>
  <c r="W45" i="15"/>
  <c r="G45" i="15"/>
  <c r="D45" i="15"/>
  <c r="C45" i="15"/>
  <c r="C45" i="20" s="1"/>
  <c r="B45" i="15"/>
  <c r="W44" i="15"/>
  <c r="S44" i="15"/>
  <c r="G44" i="15"/>
  <c r="D44" i="15"/>
  <c r="C44" i="15"/>
  <c r="B44" i="15"/>
  <c r="W43" i="15"/>
  <c r="G43" i="15"/>
  <c r="D43" i="15"/>
  <c r="C43" i="15"/>
  <c r="C43" i="20" s="1"/>
  <c r="B43" i="15"/>
  <c r="W42" i="15"/>
  <c r="G42" i="15"/>
  <c r="D42" i="15"/>
  <c r="C42" i="15"/>
  <c r="C42" i="20" s="1"/>
  <c r="B42" i="15"/>
  <c r="W41" i="15"/>
  <c r="G41" i="15"/>
  <c r="D41" i="15"/>
  <c r="C41" i="15"/>
  <c r="C41" i="20" s="1"/>
  <c r="B41" i="15"/>
  <c r="W40" i="15"/>
  <c r="G40" i="15"/>
  <c r="D40" i="15"/>
  <c r="C40" i="15"/>
  <c r="C40" i="20" s="1"/>
  <c r="B40" i="15"/>
  <c r="W39" i="15"/>
  <c r="G39" i="15"/>
  <c r="D39" i="15"/>
  <c r="C39" i="15"/>
  <c r="C39" i="20" s="1"/>
  <c r="B39" i="15"/>
  <c r="W38" i="15"/>
  <c r="G38" i="15"/>
  <c r="D38" i="15"/>
  <c r="C38" i="15"/>
  <c r="C38" i="20" s="1"/>
  <c r="B38" i="15"/>
  <c r="W37" i="15"/>
  <c r="G37" i="15"/>
  <c r="D37" i="15"/>
  <c r="C37" i="15"/>
  <c r="C37" i="20" s="1"/>
  <c r="B37" i="15"/>
  <c r="W36" i="15"/>
  <c r="S36" i="15"/>
  <c r="G36" i="15"/>
  <c r="D36" i="15"/>
  <c r="C36" i="15"/>
  <c r="C36" i="20" s="1"/>
  <c r="B36" i="15"/>
  <c r="W35" i="15"/>
  <c r="G35" i="15"/>
  <c r="D35" i="15"/>
  <c r="C35" i="15"/>
  <c r="C35" i="20" s="1"/>
  <c r="B35" i="15"/>
  <c r="W34" i="15"/>
  <c r="G34" i="15"/>
  <c r="D34" i="15"/>
  <c r="C34" i="15"/>
  <c r="C34" i="20" s="1"/>
  <c r="B34" i="15"/>
  <c r="W33" i="15"/>
  <c r="G33" i="15"/>
  <c r="D33" i="15"/>
  <c r="C33" i="15"/>
  <c r="C33" i="20" s="1"/>
  <c r="B33" i="15"/>
  <c r="W32" i="15"/>
  <c r="G32" i="15"/>
  <c r="D32" i="15"/>
  <c r="C32" i="15"/>
  <c r="C32" i="20" s="1"/>
  <c r="B32" i="15"/>
  <c r="W31" i="15"/>
  <c r="G31" i="15"/>
  <c r="D31" i="15"/>
  <c r="C31" i="15"/>
  <c r="C31" i="20" s="1"/>
  <c r="B31" i="15"/>
  <c r="W30" i="15"/>
  <c r="S30" i="15"/>
  <c r="G30" i="15"/>
  <c r="D30" i="15"/>
  <c r="C30" i="15"/>
  <c r="C30" i="20" s="1"/>
  <c r="B30" i="15"/>
  <c r="W29" i="15"/>
  <c r="G29" i="15"/>
  <c r="D29" i="15"/>
  <c r="C29" i="15"/>
  <c r="C29" i="20" s="1"/>
  <c r="B29" i="15"/>
  <c r="W28" i="15"/>
  <c r="G28" i="15"/>
  <c r="D28" i="15"/>
  <c r="C28" i="15"/>
  <c r="C28" i="20" s="1"/>
  <c r="B28" i="15"/>
  <c r="W27" i="15"/>
  <c r="G27" i="15"/>
  <c r="D27" i="15"/>
  <c r="C27" i="15"/>
  <c r="C27" i="20" s="1"/>
  <c r="B27" i="15"/>
  <c r="W26" i="15"/>
  <c r="G26" i="15"/>
  <c r="D26" i="15"/>
  <c r="C26" i="15"/>
  <c r="C26" i="20" s="1"/>
  <c r="B26" i="15"/>
  <c r="W25" i="15"/>
  <c r="G25" i="15"/>
  <c r="D25" i="15"/>
  <c r="C25" i="15"/>
  <c r="C25" i="20" s="1"/>
  <c r="B25" i="15"/>
  <c r="W24" i="15"/>
  <c r="G24" i="15"/>
  <c r="D24" i="15"/>
  <c r="C24" i="15"/>
  <c r="C24" i="20" s="1"/>
  <c r="B24" i="15"/>
  <c r="W23" i="15"/>
  <c r="G23" i="15"/>
  <c r="D23" i="15"/>
  <c r="C23" i="15"/>
  <c r="C23" i="20" s="1"/>
  <c r="B23" i="15"/>
  <c r="W22" i="15"/>
  <c r="S22" i="15"/>
  <c r="G22" i="15"/>
  <c r="D22" i="15"/>
  <c r="C22" i="15"/>
  <c r="C22" i="20" s="1"/>
  <c r="B22" i="15"/>
  <c r="W21" i="15"/>
  <c r="G21" i="15"/>
  <c r="D21" i="15"/>
  <c r="C21" i="15"/>
  <c r="C21" i="20" s="1"/>
  <c r="B21" i="15"/>
  <c r="W20" i="15"/>
  <c r="G20" i="15"/>
  <c r="D20" i="15"/>
  <c r="C20" i="15"/>
  <c r="C20" i="20" s="1"/>
  <c r="B20" i="15"/>
  <c r="W19" i="15"/>
  <c r="G19" i="15"/>
  <c r="D19" i="15"/>
  <c r="C19" i="15"/>
  <c r="C19" i="20" s="1"/>
  <c r="B19" i="15"/>
  <c r="W18" i="15"/>
  <c r="S18" i="15"/>
  <c r="G18" i="15"/>
  <c r="D18" i="15"/>
  <c r="C18" i="15"/>
  <c r="C18" i="20" s="1"/>
  <c r="B18" i="15"/>
  <c r="W17" i="15"/>
  <c r="G17" i="15"/>
  <c r="D17" i="15"/>
  <c r="C17" i="15"/>
  <c r="C17" i="20" s="1"/>
  <c r="B17" i="15"/>
  <c r="W16" i="15"/>
  <c r="G16" i="15"/>
  <c r="D16" i="15"/>
  <c r="C16" i="15"/>
  <c r="C16" i="20" s="1"/>
  <c r="B16" i="15"/>
  <c r="W15" i="15"/>
  <c r="G15" i="15"/>
  <c r="D15" i="15"/>
  <c r="C15" i="15"/>
  <c r="C15" i="20" s="1"/>
  <c r="B15" i="15"/>
  <c r="W14" i="15"/>
  <c r="G14" i="15"/>
  <c r="D14" i="15"/>
  <c r="C14" i="15"/>
  <c r="C14" i="20" s="1"/>
  <c r="B14" i="15"/>
  <c r="W13" i="15"/>
  <c r="G13" i="15"/>
  <c r="D13" i="15"/>
  <c r="C13" i="15"/>
  <c r="C13" i="20" s="1"/>
  <c r="B13" i="15"/>
  <c r="W12" i="15"/>
  <c r="S12" i="15"/>
  <c r="G12" i="15"/>
  <c r="D12" i="15"/>
  <c r="C12" i="15"/>
  <c r="C12" i="20" s="1"/>
  <c r="B12" i="15"/>
  <c r="W11" i="15"/>
  <c r="G11" i="15"/>
  <c r="D11" i="15"/>
  <c r="C11" i="15"/>
  <c r="C11" i="20" s="1"/>
  <c r="B11" i="15"/>
  <c r="W10" i="15"/>
  <c r="S10" i="15"/>
  <c r="G10" i="15"/>
  <c r="D10" i="15"/>
  <c r="C10" i="15"/>
  <c r="C10" i="20" s="1"/>
  <c r="B10" i="15"/>
  <c r="W9" i="15"/>
  <c r="G9" i="15"/>
  <c r="D9" i="15"/>
  <c r="C9" i="15"/>
  <c r="C9" i="20" s="1"/>
  <c r="B9" i="15"/>
  <c r="W8" i="15"/>
  <c r="G8" i="15"/>
  <c r="D8" i="15"/>
  <c r="C8" i="15"/>
  <c r="C8" i="20" s="1"/>
  <c r="B8" i="15"/>
  <c r="W7" i="15"/>
  <c r="G7" i="15"/>
  <c r="D7" i="15"/>
  <c r="C7" i="15"/>
  <c r="C7" i="20" s="1"/>
  <c r="B7" i="15"/>
  <c r="W6" i="15"/>
  <c r="G6" i="15"/>
  <c r="D6" i="15"/>
  <c r="C6" i="15"/>
  <c r="C6" i="20" s="1"/>
  <c r="B6" i="15"/>
  <c r="W5" i="15"/>
  <c r="G5" i="15"/>
  <c r="D5" i="15"/>
  <c r="C5" i="15"/>
  <c r="C5" i="20" s="1"/>
  <c r="B5" i="15"/>
  <c r="W4" i="15"/>
  <c r="S4" i="15"/>
  <c r="G4" i="15"/>
  <c r="D4" i="15"/>
  <c r="C4" i="15"/>
  <c r="C4" i="20" s="1"/>
  <c r="B4" i="15"/>
  <c r="W3" i="15"/>
  <c r="G3" i="15"/>
  <c r="D3" i="15"/>
  <c r="C3" i="15"/>
  <c r="C3" i="20" s="1"/>
  <c r="B3" i="15"/>
  <c r="W2" i="15"/>
  <c r="S2" i="15"/>
  <c r="M2" i="15"/>
  <c r="K2" i="15"/>
  <c r="G2" i="15"/>
  <c r="D2" i="15"/>
  <c r="C2" i="15"/>
  <c r="C2" i="20" s="1"/>
  <c r="B2" i="15"/>
  <c r="AA114" i="14"/>
  <c r="AB114" i="14" s="1"/>
  <c r="V114" i="14"/>
  <c r="T114" i="14"/>
  <c r="AA113" i="14"/>
  <c r="AB113" i="14" s="1"/>
  <c r="V113" i="14"/>
  <c r="T113" i="14"/>
  <c r="AA112" i="14"/>
  <c r="AB112" i="14" s="1"/>
  <c r="V112" i="14"/>
  <c r="T112" i="14"/>
  <c r="AA111" i="14"/>
  <c r="AB111" i="14" s="1"/>
  <c r="V111" i="14"/>
  <c r="T111" i="14"/>
  <c r="AA110" i="14"/>
  <c r="AB110" i="14" s="1"/>
  <c r="V110" i="14"/>
  <c r="T110" i="14"/>
  <c r="AA109" i="14"/>
  <c r="AB109" i="14" s="1"/>
  <c r="V109" i="14"/>
  <c r="T109" i="14"/>
  <c r="AA108" i="14"/>
  <c r="AB108" i="14" s="1"/>
  <c r="V108" i="14"/>
  <c r="T108" i="14"/>
  <c r="AA107" i="14"/>
  <c r="AB107" i="14" s="1"/>
  <c r="V107" i="14"/>
  <c r="T107" i="14"/>
  <c r="AA106" i="14"/>
  <c r="AB106" i="14" s="1"/>
  <c r="V106" i="14"/>
  <c r="T106" i="14"/>
  <c r="AA105" i="14"/>
  <c r="AB105" i="14" s="1"/>
  <c r="V105" i="14"/>
  <c r="T105" i="14"/>
  <c r="AA104" i="14"/>
  <c r="AB104" i="14" s="1"/>
  <c r="V104" i="14"/>
  <c r="T104" i="14"/>
  <c r="AA103" i="14"/>
  <c r="AB103" i="14" s="1"/>
  <c r="V103" i="14"/>
  <c r="T103" i="14"/>
  <c r="AA102" i="14"/>
  <c r="AB102" i="14" s="1"/>
  <c r="V102" i="14"/>
  <c r="T102" i="14"/>
  <c r="AA101" i="14"/>
  <c r="AB101" i="14" s="1"/>
  <c r="V101" i="14"/>
  <c r="T101" i="14"/>
  <c r="P174" i="19"/>
  <c r="N174" i="19"/>
  <c r="F174" i="19"/>
  <c r="P173" i="19"/>
  <c r="N173" i="19"/>
  <c r="S145" i="15" s="1"/>
  <c r="F173" i="19"/>
  <c r="P172" i="19"/>
  <c r="N172" i="19"/>
  <c r="S144" i="15" s="1"/>
  <c r="F172" i="19"/>
  <c r="P171" i="19"/>
  <c r="N171" i="19"/>
  <c r="S143" i="15" s="1"/>
  <c r="F171" i="19"/>
  <c r="P170" i="19"/>
  <c r="N170" i="19"/>
  <c r="S142" i="15" s="1"/>
  <c r="F170" i="19"/>
  <c r="P169" i="19"/>
  <c r="N169" i="19"/>
  <c r="S141" i="15" s="1"/>
  <c r="F169" i="19"/>
  <c r="P168" i="19"/>
  <c r="N168" i="19"/>
  <c r="S140" i="15" s="1"/>
  <c r="F168" i="19"/>
  <c r="P167" i="19"/>
  <c r="N167" i="19"/>
  <c r="S139" i="15" s="1"/>
  <c r="F167" i="19"/>
  <c r="P166" i="19"/>
  <c r="N166" i="19"/>
  <c r="F166" i="19"/>
  <c r="P165" i="19"/>
  <c r="N165" i="19"/>
  <c r="S137" i="15" s="1"/>
  <c r="F165" i="19"/>
  <c r="P164" i="19"/>
  <c r="N164" i="19"/>
  <c r="S136" i="15" s="1"/>
  <c r="F164" i="19"/>
  <c r="P163" i="19"/>
  <c r="N163" i="19"/>
  <c r="S135" i="15" s="1"/>
  <c r="F163" i="19"/>
  <c r="P162" i="19"/>
  <c r="N162" i="19"/>
  <c r="S134" i="15" s="1"/>
  <c r="F162" i="19"/>
  <c r="P161" i="19"/>
  <c r="N161" i="19"/>
  <c r="S133" i="15" s="1"/>
  <c r="F161" i="19"/>
  <c r="P160" i="19"/>
  <c r="N160" i="19"/>
  <c r="S132" i="15" s="1"/>
  <c r="F160" i="19"/>
  <c r="P159" i="19"/>
  <c r="N159" i="19"/>
  <c r="S131" i="15" s="1"/>
  <c r="F159" i="19"/>
  <c r="P158" i="19"/>
  <c r="N158" i="19"/>
  <c r="S130" i="15" s="1"/>
  <c r="F158" i="19"/>
  <c r="P157" i="19"/>
  <c r="N157" i="19"/>
  <c r="S129" i="15" s="1"/>
  <c r="F157" i="19"/>
  <c r="P156" i="19"/>
  <c r="N156" i="19"/>
  <c r="S128" i="15" s="1"/>
  <c r="F156" i="19"/>
  <c r="P155" i="19"/>
  <c r="N155" i="19"/>
  <c r="S127" i="15" s="1"/>
  <c r="F155" i="19"/>
  <c r="P154" i="19"/>
  <c r="N154" i="19"/>
  <c r="F154" i="19"/>
  <c r="P153" i="19"/>
  <c r="N153" i="19"/>
  <c r="S125" i="15" s="1"/>
  <c r="F153" i="19"/>
  <c r="P152" i="19"/>
  <c r="N152" i="19"/>
  <c r="S124" i="15" s="1"/>
  <c r="F152" i="19"/>
  <c r="P151" i="19"/>
  <c r="N151" i="19"/>
  <c r="S123" i="15" s="1"/>
  <c r="F151" i="19"/>
  <c r="P150" i="19"/>
  <c r="N150" i="19"/>
  <c r="F150" i="19"/>
  <c r="P149" i="19"/>
  <c r="N149" i="19"/>
  <c r="S121" i="15" s="1"/>
  <c r="F149" i="19"/>
  <c r="P148" i="19"/>
  <c r="N148" i="19"/>
  <c r="S120" i="15" s="1"/>
  <c r="F148" i="19"/>
  <c r="P147" i="19"/>
  <c r="N147" i="19"/>
  <c r="S119" i="15" s="1"/>
  <c r="F147" i="19"/>
  <c r="P146" i="19"/>
  <c r="N146" i="19"/>
  <c r="S118" i="15" s="1"/>
  <c r="F146" i="19"/>
  <c r="P145" i="19"/>
  <c r="N145" i="19"/>
  <c r="S117" i="15" s="1"/>
  <c r="F145" i="19"/>
  <c r="P144" i="19"/>
  <c r="N144" i="19"/>
  <c r="S116" i="15" s="1"/>
  <c r="F144" i="19"/>
  <c r="P143" i="19"/>
  <c r="N143" i="19"/>
  <c r="S115" i="15" s="1"/>
  <c r="F143" i="19"/>
  <c r="P142" i="19"/>
  <c r="N142" i="19"/>
  <c r="S114" i="15" s="1"/>
  <c r="F142" i="19"/>
  <c r="P141" i="19"/>
  <c r="N141" i="19"/>
  <c r="S113" i="15" s="1"/>
  <c r="F141" i="19"/>
  <c r="P140" i="19"/>
  <c r="N140" i="19"/>
  <c r="S112" i="15" s="1"/>
  <c r="F140" i="19"/>
  <c r="P139" i="19"/>
  <c r="N139" i="19"/>
  <c r="S111" i="15" s="1"/>
  <c r="F139" i="19"/>
  <c r="P138" i="19"/>
  <c r="N138" i="19"/>
  <c r="F138" i="19"/>
  <c r="P137" i="19"/>
  <c r="N137" i="19"/>
  <c r="S109" i="15" s="1"/>
  <c r="F137" i="19"/>
  <c r="P136" i="19"/>
  <c r="N136" i="19"/>
  <c r="S108" i="15" s="1"/>
  <c r="F136" i="19"/>
  <c r="P135" i="19"/>
  <c r="N135" i="19"/>
  <c r="S107" i="15" s="1"/>
  <c r="F135" i="19"/>
  <c r="P134" i="19"/>
  <c r="N134" i="19"/>
  <c r="F134" i="19"/>
  <c r="P133" i="19"/>
  <c r="N133" i="19"/>
  <c r="S105" i="15" s="1"/>
  <c r="F133" i="19"/>
  <c r="P132" i="19"/>
  <c r="N132" i="19"/>
  <c r="S104" i="15" s="1"/>
  <c r="F132" i="19"/>
  <c r="P131" i="19"/>
  <c r="N131" i="19"/>
  <c r="S103" i="15" s="1"/>
  <c r="F131" i="19"/>
  <c r="P130" i="19"/>
  <c r="N130" i="19"/>
  <c r="S102" i="15" s="1"/>
  <c r="F130" i="19"/>
  <c r="P129" i="19"/>
  <c r="N129" i="19"/>
  <c r="S101" i="15" s="1"/>
  <c r="F129" i="19"/>
  <c r="P128" i="19"/>
  <c r="N128" i="19"/>
  <c r="S100" i="15" s="1"/>
  <c r="F128" i="19"/>
  <c r="P127" i="19"/>
  <c r="N127" i="19"/>
  <c r="S99" i="15" s="1"/>
  <c r="F127" i="19"/>
  <c r="P126" i="19"/>
  <c r="N126" i="19"/>
  <c r="F126" i="19"/>
  <c r="P125" i="19"/>
  <c r="N125" i="19"/>
  <c r="S97" i="15" s="1"/>
  <c r="F125" i="19"/>
  <c r="P124" i="19"/>
  <c r="N124" i="19"/>
  <c r="S96" i="15" s="1"/>
  <c r="F124" i="19"/>
  <c r="P123" i="19"/>
  <c r="N123" i="19"/>
  <c r="S95" i="15" s="1"/>
  <c r="F123" i="19"/>
  <c r="P122" i="19"/>
  <c r="N122" i="19"/>
  <c r="F122" i="19"/>
  <c r="P121" i="19"/>
  <c r="N121" i="19"/>
  <c r="S93" i="15" s="1"/>
  <c r="F121" i="19"/>
  <c r="P120" i="19"/>
  <c r="N120" i="19"/>
  <c r="S92" i="15" s="1"/>
  <c r="F120" i="19"/>
  <c r="P119" i="19"/>
  <c r="N119" i="19"/>
  <c r="S91" i="15" s="1"/>
  <c r="F119" i="19"/>
  <c r="P118" i="19"/>
  <c r="N118" i="19"/>
  <c r="S90" i="15" s="1"/>
  <c r="F118" i="19"/>
  <c r="P117" i="19"/>
  <c r="N117" i="19"/>
  <c r="S89" i="15" s="1"/>
  <c r="F117" i="19"/>
  <c r="P116" i="19"/>
  <c r="N116" i="19"/>
  <c r="S88" i="15" s="1"/>
  <c r="F116" i="19"/>
  <c r="P115" i="19"/>
  <c r="N115" i="19"/>
  <c r="S87" i="15" s="1"/>
  <c r="F115" i="19"/>
  <c r="P114" i="19"/>
  <c r="N114" i="19"/>
  <c r="S86" i="15" s="1"/>
  <c r="F114" i="19"/>
  <c r="P113" i="19"/>
  <c r="N113" i="19"/>
  <c r="S85" i="15" s="1"/>
  <c r="F113" i="19"/>
  <c r="P112" i="19"/>
  <c r="N112" i="19"/>
  <c r="S84" i="15" s="1"/>
  <c r="F112" i="19"/>
  <c r="P111" i="19"/>
  <c r="N111" i="19"/>
  <c r="S83" i="15" s="1"/>
  <c r="F111" i="19"/>
  <c r="P110" i="19"/>
  <c r="N110" i="19"/>
  <c r="F110" i="19"/>
  <c r="P109" i="19"/>
  <c r="N109" i="19"/>
  <c r="S81" i="15" s="1"/>
  <c r="F109" i="19"/>
  <c r="P108" i="19"/>
  <c r="N108" i="19"/>
  <c r="S80" i="15" s="1"/>
  <c r="F108" i="19"/>
  <c r="P107" i="19"/>
  <c r="N107" i="19"/>
  <c r="S79" i="15" s="1"/>
  <c r="F107" i="19"/>
  <c r="P106" i="19"/>
  <c r="N106" i="19"/>
  <c r="S78" i="15" s="1"/>
  <c r="F106" i="19"/>
  <c r="P105" i="19"/>
  <c r="N105" i="19"/>
  <c r="S77" i="15" s="1"/>
  <c r="F105" i="19"/>
  <c r="P104" i="19"/>
  <c r="N104" i="19"/>
  <c r="S76" i="15" s="1"/>
  <c r="F104" i="19"/>
  <c r="P103" i="19"/>
  <c r="N103" i="19"/>
  <c r="S75" i="15" s="1"/>
  <c r="F103" i="19"/>
  <c r="P102" i="19"/>
  <c r="N102" i="19"/>
  <c r="F102" i="19"/>
  <c r="P101" i="19"/>
  <c r="N101" i="19"/>
  <c r="S73" i="15" s="1"/>
  <c r="F101" i="19"/>
  <c r="P100" i="19"/>
  <c r="N100" i="19"/>
  <c r="S72" i="15" s="1"/>
  <c r="F100" i="19"/>
  <c r="P99" i="19"/>
  <c r="N99" i="19"/>
  <c r="S71" i="15" s="1"/>
  <c r="F99" i="19"/>
  <c r="P98" i="19"/>
  <c r="N98" i="19"/>
  <c r="S70" i="15" s="1"/>
  <c r="F98" i="19"/>
  <c r="P97" i="19"/>
  <c r="N97" i="19"/>
  <c r="S69" i="15" s="1"/>
  <c r="F97" i="19"/>
  <c r="P96" i="19"/>
  <c r="N96" i="19"/>
  <c r="S68" i="15" s="1"/>
  <c r="F96" i="19"/>
  <c r="P95" i="19"/>
  <c r="N95" i="19"/>
  <c r="S67" i="15" s="1"/>
  <c r="F95" i="19"/>
  <c r="P94" i="19"/>
  <c r="N94" i="19"/>
  <c r="F94" i="19"/>
  <c r="P93" i="19"/>
  <c r="N93" i="19"/>
  <c r="S65" i="15" s="1"/>
  <c r="F93" i="19"/>
  <c r="P92" i="19"/>
  <c r="N92" i="19"/>
  <c r="S64" i="15" s="1"/>
  <c r="F92" i="19"/>
  <c r="P91" i="19"/>
  <c r="N91" i="19"/>
  <c r="S63" i="15" s="1"/>
  <c r="F91" i="19"/>
  <c r="P90" i="19"/>
  <c r="N90" i="19"/>
  <c r="F90" i="19"/>
  <c r="P89" i="19"/>
  <c r="N89" i="19"/>
  <c r="S61" i="15" s="1"/>
  <c r="F89" i="19"/>
  <c r="P88" i="19"/>
  <c r="N88" i="19"/>
  <c r="S60" i="15" s="1"/>
  <c r="F88" i="19"/>
  <c r="P87" i="19"/>
  <c r="N87" i="19"/>
  <c r="S59" i="15" s="1"/>
  <c r="F87" i="19"/>
  <c r="P86" i="19"/>
  <c r="N86" i="19"/>
  <c r="F86" i="19"/>
  <c r="P85" i="19"/>
  <c r="N85" i="19"/>
  <c r="S57" i="15" s="1"/>
  <c r="F85" i="19"/>
  <c r="P84" i="19"/>
  <c r="N84" i="19"/>
  <c r="S56" i="15" s="1"/>
  <c r="F84" i="19"/>
  <c r="P83" i="19"/>
  <c r="N83" i="19"/>
  <c r="S55" i="15" s="1"/>
  <c r="F83" i="19"/>
  <c r="P82" i="19"/>
  <c r="N82" i="19"/>
  <c r="S54" i="15" s="1"/>
  <c r="F82" i="19"/>
  <c r="P81" i="19"/>
  <c r="N81" i="19"/>
  <c r="S53" i="15" s="1"/>
  <c r="F81" i="19"/>
  <c r="P80" i="19"/>
  <c r="N80" i="19"/>
  <c r="S52" i="15" s="1"/>
  <c r="F80" i="19"/>
  <c r="P79" i="19"/>
  <c r="N79" i="19"/>
  <c r="S51" i="15" s="1"/>
  <c r="F79" i="19"/>
  <c r="P78" i="19"/>
  <c r="N78" i="19"/>
  <c r="F78" i="19"/>
  <c r="P77" i="19"/>
  <c r="N77" i="19"/>
  <c r="S49" i="15" s="1"/>
  <c r="F77" i="19"/>
  <c r="P76" i="19"/>
  <c r="N76" i="19"/>
  <c r="S48" i="15" s="1"/>
  <c r="F76" i="19"/>
  <c r="P75" i="19"/>
  <c r="N75" i="19"/>
  <c r="S47" i="15" s="1"/>
  <c r="F75" i="19"/>
  <c r="P74" i="19"/>
  <c r="N74" i="19"/>
  <c r="S46" i="15" s="1"/>
  <c r="F74" i="19"/>
  <c r="P73" i="19"/>
  <c r="N73" i="19"/>
  <c r="S45" i="15" s="1"/>
  <c r="F73" i="19"/>
  <c r="P72" i="19"/>
  <c r="N72" i="19"/>
  <c r="F72" i="19"/>
  <c r="P71" i="19"/>
  <c r="N71" i="19"/>
  <c r="S43" i="15" s="1"/>
  <c r="F71" i="19"/>
  <c r="P70" i="19"/>
  <c r="N70" i="19"/>
  <c r="S42" i="15" s="1"/>
  <c r="F70" i="19"/>
  <c r="P69" i="19"/>
  <c r="N69" i="19"/>
  <c r="S41" i="15" s="1"/>
  <c r="F69" i="19"/>
  <c r="P68" i="19"/>
  <c r="N68" i="19"/>
  <c r="S40" i="15" s="1"/>
  <c r="F68" i="19"/>
  <c r="P67" i="19"/>
  <c r="N67" i="19"/>
  <c r="S39" i="15" s="1"/>
  <c r="F67" i="19"/>
  <c r="P66" i="19"/>
  <c r="N66" i="19"/>
  <c r="S38" i="15" s="1"/>
  <c r="F66" i="19"/>
  <c r="P65" i="19"/>
  <c r="N65" i="19"/>
  <c r="S37" i="15" s="1"/>
  <c r="F65" i="19"/>
  <c r="P64" i="19"/>
  <c r="N64" i="19"/>
  <c r="F64" i="19"/>
  <c r="P63" i="19"/>
  <c r="N63" i="19"/>
  <c r="S35" i="15" s="1"/>
  <c r="F63" i="19"/>
  <c r="P62" i="19"/>
  <c r="N62" i="19"/>
  <c r="S34" i="15" s="1"/>
  <c r="F62" i="19"/>
  <c r="P61" i="19"/>
  <c r="N61" i="19"/>
  <c r="S33" i="15" s="1"/>
  <c r="F61" i="19"/>
  <c r="P60" i="19"/>
  <c r="N60" i="19"/>
  <c r="S32" i="15" s="1"/>
  <c r="F60" i="19"/>
  <c r="P59" i="19"/>
  <c r="N59" i="19"/>
  <c r="S31" i="15" s="1"/>
  <c r="F59" i="19"/>
  <c r="P58" i="19"/>
  <c r="N58" i="19"/>
  <c r="F58" i="19"/>
  <c r="P57" i="19"/>
  <c r="N57" i="19"/>
  <c r="S29" i="15" s="1"/>
  <c r="F57" i="19"/>
  <c r="P56" i="19"/>
  <c r="N56" i="19"/>
  <c r="S28" i="15" s="1"/>
  <c r="F56" i="19"/>
  <c r="P55" i="19"/>
  <c r="N55" i="19"/>
  <c r="S27" i="15" s="1"/>
  <c r="F55" i="19"/>
  <c r="P54" i="19"/>
  <c r="N54" i="19"/>
  <c r="S26" i="15" s="1"/>
  <c r="F54" i="19"/>
  <c r="P53" i="19"/>
  <c r="N53" i="19"/>
  <c r="S25" i="15" s="1"/>
  <c r="F53" i="19"/>
  <c r="P52" i="19"/>
  <c r="N52" i="19"/>
  <c r="S24" i="15" s="1"/>
  <c r="F52" i="19"/>
  <c r="P51" i="19"/>
  <c r="N51" i="19"/>
  <c r="S23" i="15" s="1"/>
  <c r="F51" i="19"/>
  <c r="P50" i="19"/>
  <c r="N50" i="19"/>
  <c r="F50" i="19"/>
  <c r="P49" i="19"/>
  <c r="N49" i="19"/>
  <c r="S21" i="15" s="1"/>
  <c r="F49" i="19"/>
  <c r="P48" i="19"/>
  <c r="N48" i="19"/>
  <c r="S20" i="15" s="1"/>
  <c r="F48" i="19"/>
  <c r="P47" i="19"/>
  <c r="N47" i="19"/>
  <c r="S19" i="15" s="1"/>
  <c r="F47" i="19"/>
  <c r="P46" i="19"/>
  <c r="N46" i="19"/>
  <c r="F46" i="19"/>
  <c r="P45" i="19"/>
  <c r="N45" i="19"/>
  <c r="S17" i="15" s="1"/>
  <c r="F45" i="19"/>
  <c r="P44" i="19"/>
  <c r="N44" i="19"/>
  <c r="S16" i="15" s="1"/>
  <c r="F44" i="19"/>
  <c r="P43" i="19"/>
  <c r="N43" i="19"/>
  <c r="S15" i="15" s="1"/>
  <c r="F43" i="19"/>
  <c r="P42" i="19"/>
  <c r="N42" i="19"/>
  <c r="S14" i="15" s="1"/>
  <c r="F42" i="19"/>
  <c r="P41" i="19"/>
  <c r="N41" i="19"/>
  <c r="S13" i="15" s="1"/>
  <c r="F41" i="19"/>
  <c r="P40" i="19"/>
  <c r="N40" i="19"/>
  <c r="F40" i="19"/>
  <c r="P39" i="19"/>
  <c r="N39" i="19"/>
  <c r="S11" i="15" s="1"/>
  <c r="F39" i="19"/>
  <c r="P38" i="19"/>
  <c r="N38" i="19"/>
  <c r="F38" i="19"/>
  <c r="P37" i="19"/>
  <c r="N37" i="19"/>
  <c r="S9" i="15" s="1"/>
  <c r="F37" i="19"/>
  <c r="P36" i="19"/>
  <c r="N36" i="19"/>
  <c r="S8" i="15" s="1"/>
  <c r="F36" i="19"/>
  <c r="P35" i="19"/>
  <c r="N35" i="19"/>
  <c r="S7" i="15" s="1"/>
  <c r="F35" i="19"/>
  <c r="P34" i="19"/>
  <c r="N34" i="19"/>
  <c r="S6" i="15" s="1"/>
  <c r="F34" i="19"/>
  <c r="P33" i="19"/>
  <c r="N33" i="19"/>
  <c r="S5" i="15" s="1"/>
  <c r="F33" i="19"/>
  <c r="P32" i="19"/>
  <c r="N32" i="19"/>
  <c r="F32" i="19"/>
  <c r="P31" i="19"/>
  <c r="N31" i="19"/>
  <c r="S3" i="15" s="1"/>
  <c r="F31" i="19"/>
  <c r="P30" i="19"/>
  <c r="N30" i="19"/>
  <c r="F30" i="19"/>
  <c r="P29" i="19"/>
  <c r="N29" i="19"/>
  <c r="F29" i="19"/>
  <c r="P28" i="19"/>
  <c r="N28" i="19"/>
  <c r="F28" i="19"/>
  <c r="P27" i="19"/>
  <c r="N27" i="19"/>
  <c r="F27" i="19"/>
  <c r="P26" i="19"/>
  <c r="N26" i="19"/>
  <c r="F26" i="19"/>
  <c r="P25" i="19"/>
  <c r="N25" i="19"/>
  <c r="F25" i="19"/>
  <c r="P24" i="19"/>
  <c r="N24" i="19"/>
  <c r="F24" i="19"/>
  <c r="P23" i="19"/>
  <c r="N23" i="19"/>
  <c r="F23" i="19"/>
  <c r="P22" i="19"/>
  <c r="N22" i="19"/>
  <c r="F22" i="19"/>
  <c r="P21" i="19"/>
  <c r="N21" i="19"/>
  <c r="F21" i="19"/>
  <c r="P20" i="19"/>
  <c r="N20" i="19"/>
  <c r="F20" i="19"/>
  <c r="P19" i="19"/>
  <c r="N19" i="19"/>
  <c r="F19" i="19"/>
  <c r="P18" i="19"/>
  <c r="N18" i="19"/>
  <c r="F18" i="19"/>
  <c r="P17" i="19"/>
  <c r="N17" i="19"/>
  <c r="F17" i="19"/>
  <c r="P16" i="19"/>
  <c r="N16" i="19"/>
  <c r="F16" i="19"/>
  <c r="P15" i="19"/>
  <c r="N15" i="19"/>
  <c r="F15" i="19"/>
  <c r="P14" i="19"/>
  <c r="N14" i="19"/>
  <c r="F14" i="19"/>
  <c r="P13" i="19"/>
  <c r="N13" i="19"/>
  <c r="F13" i="19"/>
  <c r="P12" i="19"/>
  <c r="N12" i="19"/>
  <c r="F12" i="19"/>
  <c r="P11" i="19"/>
  <c r="N11" i="19"/>
  <c r="F11" i="19"/>
  <c r="P10" i="19"/>
  <c r="N10" i="19"/>
  <c r="F10" i="19"/>
  <c r="P9" i="19"/>
  <c r="N9" i="19"/>
  <c r="F9" i="19"/>
  <c r="P8" i="19"/>
  <c r="N8" i="19"/>
  <c r="F8" i="19"/>
  <c r="P7" i="19"/>
  <c r="N7" i="19"/>
  <c r="F7" i="19"/>
  <c r="P6" i="19"/>
  <c r="N6" i="19"/>
  <c r="F6" i="19"/>
  <c r="P5" i="19"/>
  <c r="N5" i="19"/>
  <c r="F5" i="19"/>
  <c r="P4" i="19"/>
  <c r="N4" i="19"/>
  <c r="F4" i="19"/>
  <c r="P3" i="19"/>
  <c r="N3" i="19"/>
  <c r="F3" i="19"/>
  <c r="P2" i="19"/>
  <c r="N2" i="19"/>
  <c r="F2" i="19"/>
  <c r="X174" i="18"/>
  <c r="T174" i="18"/>
  <c r="I174" i="18"/>
  <c r="H174" i="18"/>
  <c r="C174" i="18"/>
  <c r="X173" i="18"/>
  <c r="T173" i="18"/>
  <c r="I173" i="18"/>
  <c r="H173" i="18"/>
  <c r="C173" i="18"/>
  <c r="X172" i="18"/>
  <c r="T172" i="18"/>
  <c r="I172" i="18"/>
  <c r="H172" i="18"/>
  <c r="C172" i="18"/>
  <c r="X171" i="18"/>
  <c r="T171" i="18"/>
  <c r="I171" i="18"/>
  <c r="H171" i="18"/>
  <c r="C171" i="18"/>
  <c r="X170" i="18"/>
  <c r="T170" i="18"/>
  <c r="I170" i="18"/>
  <c r="H170" i="18"/>
  <c r="C170" i="18"/>
  <c r="X169" i="18"/>
  <c r="T169" i="18"/>
  <c r="I169" i="18"/>
  <c r="H169" i="18"/>
  <c r="C169" i="18"/>
  <c r="X168" i="18"/>
  <c r="T168" i="18"/>
  <c r="I168" i="18"/>
  <c r="H168" i="18"/>
  <c r="C168" i="18"/>
  <c r="X167" i="18"/>
  <c r="T167" i="18"/>
  <c r="I167" i="18"/>
  <c r="H167" i="18"/>
  <c r="C167" i="18"/>
  <c r="X166" i="18"/>
  <c r="T166" i="18"/>
  <c r="I166" i="18"/>
  <c r="H166" i="18"/>
  <c r="C166" i="18"/>
  <c r="X165" i="18"/>
  <c r="T165" i="18"/>
  <c r="I165" i="18"/>
  <c r="H165" i="18"/>
  <c r="C165" i="18"/>
  <c r="X164" i="18"/>
  <c r="T164" i="18"/>
  <c r="I164" i="18"/>
  <c r="H164" i="18"/>
  <c r="C164" i="18"/>
  <c r="X163" i="18"/>
  <c r="T163" i="18"/>
  <c r="I163" i="18"/>
  <c r="H163" i="18"/>
  <c r="C163" i="18"/>
  <c r="X162" i="18"/>
  <c r="T162" i="18"/>
  <c r="I162" i="18"/>
  <c r="H162" i="18"/>
  <c r="C162" i="18"/>
  <c r="X161" i="18"/>
  <c r="T161" i="18"/>
  <c r="I161" i="18"/>
  <c r="H161" i="18"/>
  <c r="C161" i="18"/>
  <c r="X160" i="18"/>
  <c r="T160" i="18"/>
  <c r="I160" i="18"/>
  <c r="H160" i="18"/>
  <c r="C160" i="18"/>
  <c r="X159" i="18"/>
  <c r="T159" i="18"/>
  <c r="I159" i="18"/>
  <c r="H159" i="18"/>
  <c r="C159" i="18"/>
  <c r="X158" i="18"/>
  <c r="T158" i="18"/>
  <c r="I158" i="18"/>
  <c r="H158" i="18"/>
  <c r="C158" i="18"/>
  <c r="X157" i="18"/>
  <c r="T157" i="18"/>
  <c r="I157" i="18"/>
  <c r="H157" i="18"/>
  <c r="C157" i="18"/>
  <c r="X156" i="18"/>
  <c r="T156" i="18"/>
  <c r="I156" i="18"/>
  <c r="H156" i="18"/>
  <c r="C156" i="18"/>
  <c r="X155" i="18"/>
  <c r="T155" i="18"/>
  <c r="I155" i="18"/>
  <c r="H155" i="18"/>
  <c r="C155" i="18"/>
  <c r="X154" i="18"/>
  <c r="T154" i="18"/>
  <c r="I154" i="18"/>
  <c r="H154" i="18"/>
  <c r="C154" i="18"/>
  <c r="X153" i="18"/>
  <c r="T153" i="18"/>
  <c r="I153" i="18"/>
  <c r="H153" i="18"/>
  <c r="C153" i="18"/>
  <c r="X152" i="18"/>
  <c r="T152" i="18"/>
  <c r="I152" i="18"/>
  <c r="H152" i="18"/>
  <c r="C152" i="18"/>
  <c r="X151" i="18"/>
  <c r="T151" i="18"/>
  <c r="I151" i="18"/>
  <c r="H151" i="18"/>
  <c r="C151" i="18"/>
  <c r="X150" i="18"/>
  <c r="T150" i="18"/>
  <c r="I150" i="18"/>
  <c r="H150" i="18"/>
  <c r="C150" i="18"/>
  <c r="X149" i="18"/>
  <c r="T149" i="18"/>
  <c r="I149" i="18"/>
  <c r="H149" i="18"/>
  <c r="C149" i="18"/>
  <c r="X148" i="18"/>
  <c r="T148" i="18"/>
  <c r="I148" i="18"/>
  <c r="H148" i="18"/>
  <c r="C148" i="18"/>
  <c r="X147" i="18"/>
  <c r="T147" i="18"/>
  <c r="I147" i="18"/>
  <c r="H147" i="18"/>
  <c r="C147" i="18"/>
  <c r="X146" i="18"/>
  <c r="T146" i="18"/>
  <c r="I146" i="18"/>
  <c r="H146" i="18"/>
  <c r="C146" i="18"/>
  <c r="X145" i="18"/>
  <c r="T145" i="18"/>
  <c r="I145" i="18"/>
  <c r="H145" i="18"/>
  <c r="C145" i="18"/>
  <c r="X144" i="18"/>
  <c r="T144" i="18"/>
  <c r="I144" i="18"/>
  <c r="H144" i="18"/>
  <c r="C144" i="18"/>
  <c r="X143" i="18"/>
  <c r="T143" i="18"/>
  <c r="I143" i="18"/>
  <c r="H143" i="18"/>
  <c r="C143" i="18"/>
  <c r="X142" i="18"/>
  <c r="T142" i="18"/>
  <c r="I142" i="18"/>
  <c r="H142" i="18"/>
  <c r="C142" i="18"/>
  <c r="X141" i="18"/>
  <c r="T141" i="18"/>
  <c r="I141" i="18"/>
  <c r="H141" i="18"/>
  <c r="C141" i="18"/>
  <c r="X140" i="18"/>
  <c r="T140" i="18"/>
  <c r="I140" i="18"/>
  <c r="H140" i="18"/>
  <c r="C140" i="18"/>
  <c r="X139" i="18"/>
  <c r="T139" i="18"/>
  <c r="I139" i="18"/>
  <c r="H139" i="18"/>
  <c r="C139" i="18"/>
  <c r="X138" i="18"/>
  <c r="T138" i="18"/>
  <c r="I138" i="18"/>
  <c r="H138" i="18"/>
  <c r="C138" i="18"/>
  <c r="X137" i="18"/>
  <c r="T137" i="18"/>
  <c r="I137" i="18"/>
  <c r="H137" i="18"/>
  <c r="C137" i="18"/>
  <c r="X136" i="18"/>
  <c r="T136" i="18"/>
  <c r="I136" i="18"/>
  <c r="H136" i="18"/>
  <c r="C136" i="18"/>
  <c r="X135" i="18"/>
  <c r="T135" i="18"/>
  <c r="I135" i="18"/>
  <c r="H135" i="18"/>
  <c r="C135" i="18"/>
  <c r="X134" i="18"/>
  <c r="T134" i="18"/>
  <c r="I134" i="18"/>
  <c r="H134" i="18"/>
  <c r="C134" i="18"/>
  <c r="X133" i="18"/>
  <c r="T133" i="18"/>
  <c r="I133" i="18"/>
  <c r="H133" i="18"/>
  <c r="C133" i="18"/>
  <c r="X132" i="18"/>
  <c r="T132" i="18"/>
  <c r="I132" i="18"/>
  <c r="H132" i="18"/>
  <c r="C132" i="18"/>
  <c r="X131" i="18"/>
  <c r="T131" i="18"/>
  <c r="I131" i="18"/>
  <c r="H131" i="18"/>
  <c r="C131" i="18"/>
  <c r="X130" i="18"/>
  <c r="T130" i="18"/>
  <c r="I130" i="18"/>
  <c r="H130" i="18"/>
  <c r="C130" i="18"/>
  <c r="X129" i="18"/>
  <c r="T129" i="18"/>
  <c r="I129" i="18"/>
  <c r="H129" i="18"/>
  <c r="C129" i="18"/>
  <c r="X128" i="18"/>
  <c r="T128" i="18"/>
  <c r="I128" i="18"/>
  <c r="H128" i="18"/>
  <c r="C128" i="18"/>
  <c r="X127" i="18"/>
  <c r="T127" i="18"/>
  <c r="I127" i="18"/>
  <c r="H127" i="18"/>
  <c r="C127" i="18"/>
  <c r="X126" i="18"/>
  <c r="T126" i="18"/>
  <c r="I126" i="18"/>
  <c r="H126" i="18"/>
  <c r="C126" i="18"/>
  <c r="X125" i="18"/>
  <c r="T125" i="18"/>
  <c r="I125" i="18"/>
  <c r="H125" i="18"/>
  <c r="C125" i="18"/>
  <c r="X124" i="18"/>
  <c r="T124" i="18"/>
  <c r="I124" i="18"/>
  <c r="H124" i="18"/>
  <c r="C124" i="18"/>
  <c r="X123" i="18"/>
  <c r="T123" i="18"/>
  <c r="I123" i="18"/>
  <c r="H123" i="18"/>
  <c r="C123" i="18"/>
  <c r="X122" i="18"/>
  <c r="T122" i="18"/>
  <c r="I122" i="18"/>
  <c r="H122" i="18"/>
  <c r="C122" i="18"/>
  <c r="X121" i="18"/>
  <c r="T121" i="18"/>
  <c r="I121" i="18"/>
  <c r="H121" i="18"/>
  <c r="C121" i="18"/>
  <c r="X120" i="18"/>
  <c r="T120" i="18"/>
  <c r="I120" i="18"/>
  <c r="H120" i="18"/>
  <c r="C120" i="18"/>
  <c r="X119" i="18"/>
  <c r="T119" i="18"/>
  <c r="I119" i="18"/>
  <c r="H119" i="18"/>
  <c r="C119" i="18"/>
  <c r="X118" i="18"/>
  <c r="T118" i="18"/>
  <c r="I118" i="18"/>
  <c r="H118" i="18"/>
  <c r="C118" i="18"/>
  <c r="X117" i="18"/>
  <c r="T117" i="18"/>
  <c r="I117" i="18"/>
  <c r="H117" i="18"/>
  <c r="C117" i="18"/>
  <c r="X116" i="18"/>
  <c r="T116" i="18"/>
  <c r="I116" i="18"/>
  <c r="H116" i="18"/>
  <c r="C116" i="18"/>
  <c r="X115" i="18"/>
  <c r="T115" i="18"/>
  <c r="I115" i="18"/>
  <c r="H115" i="18"/>
  <c r="C115" i="18"/>
  <c r="X114" i="18"/>
  <c r="T114" i="18"/>
  <c r="I114" i="18"/>
  <c r="H114" i="18"/>
  <c r="C114" i="18"/>
  <c r="X113" i="18"/>
  <c r="T113" i="18"/>
  <c r="I113" i="18"/>
  <c r="H113" i="18"/>
  <c r="C113" i="18"/>
  <c r="X112" i="18"/>
  <c r="T112" i="18"/>
  <c r="I112" i="18"/>
  <c r="H112" i="18"/>
  <c r="C112" i="18"/>
  <c r="X111" i="18"/>
  <c r="T111" i="18"/>
  <c r="I111" i="18"/>
  <c r="H111" i="18"/>
  <c r="C111" i="18"/>
  <c r="X110" i="18"/>
  <c r="T110" i="18"/>
  <c r="I110" i="18"/>
  <c r="H110" i="18"/>
  <c r="C110" i="18"/>
  <c r="X109" i="18"/>
  <c r="T109" i="18"/>
  <c r="I109" i="18"/>
  <c r="H109" i="18"/>
  <c r="C109" i="18"/>
  <c r="X108" i="18"/>
  <c r="T108" i="18"/>
  <c r="I108" i="18"/>
  <c r="H108" i="18"/>
  <c r="C108" i="18"/>
  <c r="X107" i="18"/>
  <c r="T107" i="18"/>
  <c r="I107" i="18"/>
  <c r="H107" i="18"/>
  <c r="C107" i="18"/>
  <c r="X106" i="18"/>
  <c r="T106" i="18"/>
  <c r="I106" i="18"/>
  <c r="H106" i="18"/>
  <c r="C106" i="18"/>
  <c r="X105" i="18"/>
  <c r="T105" i="18"/>
  <c r="I105" i="18"/>
  <c r="H105" i="18"/>
  <c r="C105" i="18"/>
  <c r="X104" i="18"/>
  <c r="T104" i="18"/>
  <c r="I104" i="18"/>
  <c r="H104" i="18"/>
  <c r="C104" i="18"/>
  <c r="X103" i="18"/>
  <c r="T103" i="18"/>
  <c r="I103" i="18"/>
  <c r="H103" i="18"/>
  <c r="C103" i="18"/>
  <c r="X102" i="18"/>
  <c r="T102" i="18"/>
  <c r="I102" i="18"/>
  <c r="H102" i="18"/>
  <c r="C102" i="18"/>
  <c r="X101" i="18"/>
  <c r="T101" i="18"/>
  <c r="I101" i="18"/>
  <c r="H101" i="18"/>
  <c r="C101" i="18"/>
  <c r="X100" i="18"/>
  <c r="T100" i="18"/>
  <c r="I100" i="18"/>
  <c r="H100" i="18"/>
  <c r="C100" i="18"/>
  <c r="X99" i="18"/>
  <c r="T99" i="18"/>
  <c r="I99" i="18"/>
  <c r="H99" i="18"/>
  <c r="C99" i="18"/>
  <c r="X98" i="18"/>
  <c r="T98" i="18"/>
  <c r="I98" i="18"/>
  <c r="H98" i="18"/>
  <c r="C98" i="18"/>
  <c r="X97" i="18"/>
  <c r="T97" i="18"/>
  <c r="I97" i="18"/>
  <c r="H97" i="18"/>
  <c r="C97" i="18"/>
  <c r="X96" i="18"/>
  <c r="T96" i="18"/>
  <c r="I96" i="18"/>
  <c r="H96" i="18"/>
  <c r="C96" i="18"/>
  <c r="X95" i="18"/>
  <c r="T95" i="18"/>
  <c r="I95" i="18"/>
  <c r="H95" i="18"/>
  <c r="C95" i="18"/>
  <c r="X94" i="18"/>
  <c r="T94" i="18"/>
  <c r="I94" i="18"/>
  <c r="H94" i="18"/>
  <c r="C94" i="18"/>
  <c r="X93" i="18"/>
  <c r="T93" i="18"/>
  <c r="I93" i="18"/>
  <c r="H93" i="18"/>
  <c r="C93" i="18"/>
  <c r="X92" i="18"/>
  <c r="T92" i="18"/>
  <c r="I92" i="18"/>
  <c r="H92" i="18"/>
  <c r="C92" i="18"/>
  <c r="X91" i="18"/>
  <c r="T91" i="18"/>
  <c r="I91" i="18"/>
  <c r="H91" i="18"/>
  <c r="C91" i="18"/>
  <c r="X90" i="18"/>
  <c r="T90" i="18"/>
  <c r="I90" i="18"/>
  <c r="H90" i="18"/>
  <c r="C90" i="18"/>
  <c r="X89" i="18"/>
  <c r="T89" i="18"/>
  <c r="I89" i="18"/>
  <c r="H89" i="18"/>
  <c r="C89" i="18"/>
  <c r="X88" i="18"/>
  <c r="T88" i="18"/>
  <c r="I88" i="18"/>
  <c r="H88" i="18"/>
  <c r="C88" i="18"/>
  <c r="X87" i="18"/>
  <c r="T87" i="18"/>
  <c r="I87" i="18"/>
  <c r="H87" i="18"/>
  <c r="C87" i="18"/>
  <c r="X86" i="18"/>
  <c r="T86" i="18"/>
  <c r="I86" i="18"/>
  <c r="H86" i="18"/>
  <c r="C86" i="18"/>
  <c r="X85" i="18"/>
  <c r="T85" i="18"/>
  <c r="I85" i="18"/>
  <c r="H85" i="18"/>
  <c r="C85" i="18"/>
  <c r="X84" i="18"/>
  <c r="T84" i="18"/>
  <c r="I84" i="18"/>
  <c r="H84" i="18"/>
  <c r="C84" i="18"/>
  <c r="X83" i="18"/>
  <c r="T83" i="18"/>
  <c r="I83" i="18"/>
  <c r="H83" i="18"/>
  <c r="C83" i="18"/>
  <c r="X82" i="18"/>
  <c r="T82" i="18"/>
  <c r="I82" i="18"/>
  <c r="H82" i="18"/>
  <c r="C82" i="18"/>
  <c r="X81" i="18"/>
  <c r="T81" i="18"/>
  <c r="I81" i="18"/>
  <c r="H81" i="18"/>
  <c r="C81" i="18"/>
  <c r="X80" i="18"/>
  <c r="T80" i="18"/>
  <c r="I80" i="18"/>
  <c r="H80" i="18"/>
  <c r="C80" i="18"/>
  <c r="X79" i="18"/>
  <c r="T79" i="18"/>
  <c r="I79" i="18"/>
  <c r="H79" i="18"/>
  <c r="C79" i="18"/>
  <c r="X78" i="18"/>
  <c r="T78" i="18"/>
  <c r="I78" i="18"/>
  <c r="H78" i="18"/>
  <c r="C78" i="18"/>
  <c r="X77" i="18"/>
  <c r="T77" i="18"/>
  <c r="I77" i="18"/>
  <c r="H77" i="18"/>
  <c r="C77" i="18"/>
  <c r="X76" i="18"/>
  <c r="T76" i="18"/>
  <c r="I76" i="18"/>
  <c r="H76" i="18"/>
  <c r="C76" i="18"/>
  <c r="X75" i="18"/>
  <c r="T75" i="18"/>
  <c r="I75" i="18"/>
  <c r="H75" i="18"/>
  <c r="C75" i="18"/>
  <c r="X74" i="18"/>
  <c r="T74" i="18"/>
  <c r="I74" i="18"/>
  <c r="H74" i="18"/>
  <c r="C74" i="18"/>
  <c r="X73" i="18"/>
  <c r="T73" i="18"/>
  <c r="I73" i="18"/>
  <c r="H73" i="18"/>
  <c r="C73" i="18"/>
  <c r="X72" i="18"/>
  <c r="T72" i="18"/>
  <c r="I72" i="18"/>
  <c r="H72" i="18"/>
  <c r="C72" i="18"/>
  <c r="X71" i="18"/>
  <c r="T71" i="18"/>
  <c r="I71" i="18"/>
  <c r="H71" i="18"/>
  <c r="C71" i="18"/>
  <c r="X70" i="18"/>
  <c r="T70" i="18"/>
  <c r="I70" i="18"/>
  <c r="H70" i="18"/>
  <c r="C70" i="18"/>
  <c r="X69" i="18"/>
  <c r="T69" i="18"/>
  <c r="I69" i="18"/>
  <c r="H69" i="18"/>
  <c r="C69" i="18"/>
  <c r="X68" i="18"/>
  <c r="T68" i="18"/>
  <c r="I68" i="18"/>
  <c r="H68" i="18"/>
  <c r="C68" i="18"/>
  <c r="X67" i="18"/>
  <c r="T67" i="18"/>
  <c r="I67" i="18"/>
  <c r="H67" i="18"/>
  <c r="C67" i="18"/>
  <c r="X66" i="18"/>
  <c r="T66" i="18"/>
  <c r="I66" i="18"/>
  <c r="H66" i="18"/>
  <c r="C66" i="18"/>
  <c r="X65" i="18"/>
  <c r="T65" i="18"/>
  <c r="I65" i="18"/>
  <c r="H65" i="18"/>
  <c r="C65" i="18"/>
  <c r="X64" i="18"/>
  <c r="T64" i="18"/>
  <c r="I64" i="18"/>
  <c r="H64" i="18"/>
  <c r="C64" i="18"/>
  <c r="X63" i="18"/>
  <c r="T63" i="18"/>
  <c r="I63" i="18"/>
  <c r="H63" i="18"/>
  <c r="C63" i="18"/>
  <c r="X62" i="18"/>
  <c r="T62" i="18"/>
  <c r="I62" i="18"/>
  <c r="H62" i="18"/>
  <c r="C62" i="18"/>
  <c r="X61" i="18"/>
  <c r="T61" i="18"/>
  <c r="I61" i="18"/>
  <c r="H61" i="18"/>
  <c r="C61" i="18"/>
  <c r="X60" i="18"/>
  <c r="T60" i="18"/>
  <c r="I60" i="18"/>
  <c r="H60" i="18"/>
  <c r="C60" i="18"/>
  <c r="X59" i="18"/>
  <c r="T59" i="18"/>
  <c r="I59" i="18"/>
  <c r="H59" i="18"/>
  <c r="C59" i="18"/>
  <c r="X58" i="18"/>
  <c r="T58" i="18"/>
  <c r="I58" i="18"/>
  <c r="H58" i="18"/>
  <c r="C58" i="18"/>
  <c r="X57" i="18"/>
  <c r="T57" i="18"/>
  <c r="I57" i="18"/>
  <c r="H57" i="18"/>
  <c r="C57" i="18"/>
  <c r="X56" i="18"/>
  <c r="T56" i="18"/>
  <c r="I56" i="18"/>
  <c r="H56" i="18"/>
  <c r="C56" i="18"/>
  <c r="X55" i="18"/>
  <c r="T55" i="18"/>
  <c r="I55" i="18"/>
  <c r="H55" i="18"/>
  <c r="C55" i="18"/>
  <c r="X54" i="18"/>
  <c r="T54" i="18"/>
  <c r="I54" i="18"/>
  <c r="H54" i="18"/>
  <c r="C54" i="18"/>
  <c r="X53" i="18"/>
  <c r="T53" i="18"/>
  <c r="I53" i="18"/>
  <c r="H53" i="18"/>
  <c r="C53" i="18"/>
  <c r="X52" i="18"/>
  <c r="T52" i="18"/>
  <c r="I52" i="18"/>
  <c r="H52" i="18"/>
  <c r="C52" i="18"/>
  <c r="X51" i="18"/>
  <c r="T51" i="18"/>
  <c r="I51" i="18"/>
  <c r="H51" i="18"/>
  <c r="C51" i="18"/>
  <c r="X50" i="18"/>
  <c r="T50" i="18"/>
  <c r="I50" i="18"/>
  <c r="H50" i="18"/>
  <c r="C50" i="18"/>
  <c r="X49" i="18"/>
  <c r="T49" i="18"/>
  <c r="I49" i="18"/>
  <c r="H49" i="18"/>
  <c r="C49" i="18"/>
  <c r="X48" i="18"/>
  <c r="T48" i="18"/>
  <c r="I48" i="18"/>
  <c r="H48" i="18"/>
  <c r="C48" i="18"/>
  <c r="X47" i="18"/>
  <c r="T47" i="18"/>
  <c r="I47" i="18"/>
  <c r="H47" i="18"/>
  <c r="C47" i="18"/>
  <c r="X46" i="18"/>
  <c r="T46" i="18"/>
  <c r="I46" i="18"/>
  <c r="H46" i="18"/>
  <c r="C46" i="18"/>
  <c r="X45" i="18"/>
  <c r="T45" i="18"/>
  <c r="I45" i="18"/>
  <c r="H45" i="18"/>
  <c r="C45" i="18"/>
  <c r="X44" i="18"/>
  <c r="T44" i="18"/>
  <c r="I44" i="18"/>
  <c r="H44" i="18"/>
  <c r="C44" i="18"/>
  <c r="X43" i="18"/>
  <c r="T43" i="18"/>
  <c r="I43" i="18"/>
  <c r="H43" i="18"/>
  <c r="C43" i="18"/>
  <c r="X42" i="18"/>
  <c r="T42" i="18"/>
  <c r="I42" i="18"/>
  <c r="H42" i="18"/>
  <c r="C42" i="18"/>
  <c r="X41" i="18"/>
  <c r="T41" i="18"/>
  <c r="I41" i="18"/>
  <c r="H41" i="18"/>
  <c r="C41" i="18"/>
  <c r="X40" i="18"/>
  <c r="T40" i="18"/>
  <c r="I40" i="18"/>
  <c r="H40" i="18"/>
  <c r="C40" i="18"/>
  <c r="X39" i="18"/>
  <c r="T39" i="18"/>
  <c r="I39" i="18"/>
  <c r="H39" i="18"/>
  <c r="C39" i="18"/>
  <c r="X38" i="18"/>
  <c r="T38" i="18"/>
  <c r="I38" i="18"/>
  <c r="H38" i="18"/>
  <c r="C38" i="18"/>
  <c r="X37" i="18"/>
  <c r="T37" i="18"/>
  <c r="I37" i="18"/>
  <c r="H37" i="18"/>
  <c r="C37" i="18"/>
  <c r="X36" i="18"/>
  <c r="T36" i="18"/>
  <c r="I36" i="18"/>
  <c r="H36" i="18"/>
  <c r="C36" i="18"/>
  <c r="X35" i="18"/>
  <c r="T35" i="18"/>
  <c r="I35" i="18"/>
  <c r="H35" i="18"/>
  <c r="C35" i="18"/>
  <c r="X34" i="18"/>
  <c r="T34" i="18"/>
  <c r="I34" i="18"/>
  <c r="H34" i="18"/>
  <c r="C34" i="18"/>
  <c r="X33" i="18"/>
  <c r="T33" i="18"/>
  <c r="I33" i="18"/>
  <c r="H33" i="18"/>
  <c r="C33" i="18"/>
  <c r="X32" i="18"/>
  <c r="T32" i="18"/>
  <c r="I32" i="18"/>
  <c r="H32" i="18"/>
  <c r="C32" i="18"/>
  <c r="X31" i="18"/>
  <c r="T31" i="18"/>
  <c r="I31" i="18"/>
  <c r="H31" i="18"/>
  <c r="C31" i="18"/>
  <c r="X30" i="18"/>
  <c r="T30" i="18"/>
  <c r="I30" i="18"/>
  <c r="H30" i="18"/>
  <c r="C30" i="18"/>
  <c r="X29" i="18"/>
  <c r="T29" i="18"/>
  <c r="I29" i="18"/>
  <c r="H29" i="18"/>
  <c r="C29" i="18"/>
  <c r="X28" i="18"/>
  <c r="T28" i="18"/>
  <c r="I28" i="18"/>
  <c r="H28" i="18"/>
  <c r="C28" i="18"/>
  <c r="X27" i="18"/>
  <c r="T27" i="18"/>
  <c r="I27" i="18"/>
  <c r="H27" i="18"/>
  <c r="C27" i="18"/>
  <c r="X26" i="18"/>
  <c r="T26" i="18"/>
  <c r="I26" i="18"/>
  <c r="H26" i="18"/>
  <c r="C26" i="18"/>
  <c r="X25" i="18"/>
  <c r="T25" i="18"/>
  <c r="I25" i="18"/>
  <c r="H25" i="18"/>
  <c r="C25" i="18"/>
  <c r="X24" i="18"/>
  <c r="T24" i="18"/>
  <c r="I24" i="18"/>
  <c r="H24" i="18"/>
  <c r="C24" i="18"/>
  <c r="X23" i="18"/>
  <c r="T23" i="18"/>
  <c r="I23" i="18"/>
  <c r="H23" i="18"/>
  <c r="C23" i="18"/>
  <c r="X22" i="18"/>
  <c r="T22" i="18"/>
  <c r="I22" i="18"/>
  <c r="H22" i="18"/>
  <c r="C22" i="18"/>
  <c r="X21" i="18"/>
  <c r="T21" i="18"/>
  <c r="I21" i="18"/>
  <c r="H21" i="18"/>
  <c r="C21" i="18"/>
  <c r="X20" i="18"/>
  <c r="T20" i="18"/>
  <c r="I20" i="18"/>
  <c r="H20" i="18"/>
  <c r="C20" i="18"/>
  <c r="X19" i="18"/>
  <c r="T19" i="18"/>
  <c r="I19" i="18"/>
  <c r="H19" i="18"/>
  <c r="C19" i="18"/>
  <c r="X18" i="18"/>
  <c r="T18" i="18"/>
  <c r="I18" i="18"/>
  <c r="H18" i="18"/>
  <c r="C18" i="18"/>
  <c r="X17" i="18"/>
  <c r="T17" i="18"/>
  <c r="I17" i="18"/>
  <c r="H17" i="18"/>
  <c r="C17" i="18"/>
  <c r="X16" i="18"/>
  <c r="T16" i="18"/>
  <c r="I16" i="18"/>
  <c r="H16" i="18"/>
  <c r="C16" i="18"/>
  <c r="X15" i="18"/>
  <c r="T15" i="18"/>
  <c r="I15" i="18"/>
  <c r="H15" i="18"/>
  <c r="C15" i="18"/>
  <c r="X14" i="18"/>
  <c r="T14" i="18"/>
  <c r="I14" i="18"/>
  <c r="H14" i="18"/>
  <c r="C14" i="18"/>
  <c r="X13" i="18"/>
  <c r="T13" i="18"/>
  <c r="I13" i="18"/>
  <c r="H13" i="18"/>
  <c r="C13" i="18"/>
  <c r="X12" i="18"/>
  <c r="T12" i="18"/>
  <c r="I12" i="18"/>
  <c r="H12" i="18"/>
  <c r="C12" i="18"/>
  <c r="X11" i="18"/>
  <c r="T11" i="18"/>
  <c r="I11" i="18"/>
  <c r="H11" i="18"/>
  <c r="C11" i="18"/>
  <c r="X10" i="18"/>
  <c r="T10" i="18"/>
  <c r="I10" i="18"/>
  <c r="H10" i="18"/>
  <c r="C10" i="18"/>
  <c r="X9" i="18"/>
  <c r="T9" i="18"/>
  <c r="I9" i="18"/>
  <c r="H9" i="18"/>
  <c r="C9" i="18"/>
  <c r="X8" i="18"/>
  <c r="T8" i="18"/>
  <c r="I8" i="18"/>
  <c r="H8" i="18"/>
  <c r="C8" i="18"/>
  <c r="X7" i="18"/>
  <c r="T7" i="18"/>
  <c r="I7" i="18"/>
  <c r="H7" i="18"/>
  <c r="C7" i="18"/>
  <c r="X6" i="18"/>
  <c r="T6" i="18"/>
  <c r="I6" i="18"/>
  <c r="H6" i="18"/>
  <c r="C6" i="18"/>
  <c r="X5" i="18"/>
  <c r="T5" i="18"/>
  <c r="I5" i="18"/>
  <c r="H5" i="18"/>
  <c r="C5" i="18"/>
  <c r="X4" i="18"/>
  <c r="T4" i="18"/>
  <c r="I4" i="18"/>
  <c r="H4" i="18"/>
  <c r="C4" i="18"/>
  <c r="X3" i="18"/>
  <c r="T3" i="18"/>
  <c r="I3" i="18"/>
  <c r="H3" i="18"/>
  <c r="C3" i="18"/>
  <c r="X2" i="18"/>
  <c r="T2" i="18"/>
  <c r="I2" i="18"/>
  <c r="H2" i="18"/>
  <c r="C2" i="18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E203" i="27"/>
  <c r="E202" i="27"/>
  <c r="G173" i="25" s="1"/>
  <c r="E201" i="27"/>
  <c r="E200" i="27"/>
  <c r="E199" i="27"/>
  <c r="G170" i="25" s="1"/>
  <c r="E198" i="27"/>
  <c r="G169" i="25" s="1"/>
  <c r="E197" i="27"/>
  <c r="B168" i="3" s="1"/>
  <c r="F168" i="15" s="1"/>
  <c r="E196" i="27"/>
  <c r="B167" i="3" s="1"/>
  <c r="F167" i="15" s="1"/>
  <c r="E195" i="27"/>
  <c r="R166" i="3" s="1"/>
  <c r="E194" i="27"/>
  <c r="R165" i="3" s="1"/>
  <c r="E193" i="27"/>
  <c r="R164" i="3" s="1"/>
  <c r="H164" i="15" s="1"/>
  <c r="E192" i="27"/>
  <c r="E191" i="27"/>
  <c r="G162" i="18" s="1"/>
  <c r="E190" i="27"/>
  <c r="G154" i="25" s="1"/>
  <c r="E189" i="27"/>
  <c r="G167" i="25" s="1"/>
  <c r="E188" i="27"/>
  <c r="T159" i="3" s="1"/>
  <c r="E187" i="27"/>
  <c r="R158" i="3" s="1"/>
  <c r="E186" i="27"/>
  <c r="G164" i="25" s="1"/>
  <c r="E185" i="27"/>
  <c r="R156" i="3" s="1"/>
  <c r="E184" i="27"/>
  <c r="T155" i="3" s="1"/>
  <c r="E183" i="27"/>
  <c r="G161" i="25" s="1"/>
  <c r="E182" i="27"/>
  <c r="G153" i="25" s="1"/>
  <c r="E181" i="27"/>
  <c r="G152" i="25" s="1"/>
  <c r="E180" i="27"/>
  <c r="T151" i="3" s="1"/>
  <c r="E179" i="27"/>
  <c r="E178" i="27"/>
  <c r="G149" i="25" s="1"/>
  <c r="E177" i="27"/>
  <c r="G148" i="25" s="1"/>
  <c r="E176" i="27"/>
  <c r="E175" i="27"/>
  <c r="R146" i="3" s="1"/>
  <c r="E174" i="27"/>
  <c r="E173" i="27"/>
  <c r="T144" i="3" s="1"/>
  <c r="E172" i="27"/>
  <c r="E171" i="27"/>
  <c r="E170" i="27"/>
  <c r="R141" i="3" s="1"/>
  <c r="E169" i="27"/>
  <c r="R140" i="3" s="1"/>
  <c r="E168" i="27"/>
  <c r="T139" i="3" s="1"/>
  <c r="E167" i="27"/>
  <c r="G138" i="25" s="1"/>
  <c r="E166" i="27"/>
  <c r="G137" i="25" s="1"/>
  <c r="E165" i="27"/>
  <c r="T136" i="3" s="1"/>
  <c r="E164" i="27"/>
  <c r="B135" i="3" s="1"/>
  <c r="F135" i="15" s="1"/>
  <c r="E163" i="27"/>
  <c r="R134" i="3" s="1"/>
  <c r="E162" i="27"/>
  <c r="G133" i="25" s="1"/>
  <c r="E161" i="27"/>
  <c r="G132" i="25" s="1"/>
  <c r="E160" i="27"/>
  <c r="E159" i="27"/>
  <c r="G130" i="18" s="1"/>
  <c r="E158" i="27"/>
  <c r="G129" i="25" s="1"/>
  <c r="E157" i="27"/>
  <c r="B128" i="3" s="1"/>
  <c r="F128" i="15" s="1"/>
  <c r="E156" i="27"/>
  <c r="T127" i="3" s="1"/>
  <c r="E155" i="27"/>
  <c r="E154" i="27"/>
  <c r="G125" i="25" s="1"/>
  <c r="E153" i="27"/>
  <c r="G124" i="25" s="1"/>
  <c r="E152" i="27"/>
  <c r="B123" i="3" s="1"/>
  <c r="F123" i="15" s="1"/>
  <c r="E151" i="27"/>
  <c r="T122" i="3" s="1"/>
  <c r="E150" i="27"/>
  <c r="G121" i="25" s="1"/>
  <c r="E149" i="27"/>
  <c r="G120" i="25" s="1"/>
  <c r="E148" i="27"/>
  <c r="G119" i="25" s="1"/>
  <c r="E147" i="27"/>
  <c r="E146" i="27"/>
  <c r="G117" i="25" s="1"/>
  <c r="E145" i="27"/>
  <c r="T116" i="3" s="1"/>
  <c r="E144" i="27"/>
  <c r="E143" i="27"/>
  <c r="T114" i="3" s="1"/>
  <c r="E142" i="27"/>
  <c r="T113" i="3" s="1"/>
  <c r="E141" i="27"/>
  <c r="E140" i="27"/>
  <c r="G111" i="18" s="1"/>
  <c r="E139" i="27"/>
  <c r="B110" i="3" s="1"/>
  <c r="F110" i="15" s="1"/>
  <c r="E138" i="27"/>
  <c r="G109" i="25" s="1"/>
  <c r="E137" i="27"/>
  <c r="T108" i="3" s="1"/>
  <c r="E136" i="27"/>
  <c r="B107" i="3" s="1"/>
  <c r="F107" i="15" s="1"/>
  <c r="E135" i="27"/>
  <c r="G106" i="25" s="1"/>
  <c r="E134" i="27"/>
  <c r="G105" i="25" s="1"/>
  <c r="E133" i="27"/>
  <c r="B104" i="3" s="1"/>
  <c r="F104" i="15" s="1"/>
  <c r="E132" i="27"/>
  <c r="T103" i="3" s="1"/>
  <c r="E131" i="27"/>
  <c r="B102" i="3" s="1"/>
  <c r="F102" i="15" s="1"/>
  <c r="E130" i="27"/>
  <c r="G101" i="25" s="1"/>
  <c r="E129" i="27"/>
  <c r="G100" i="25" s="1"/>
  <c r="E128" i="27"/>
  <c r="B99" i="3" s="1"/>
  <c r="F99" i="15" s="1"/>
  <c r="E127" i="27"/>
  <c r="T98" i="3" s="1"/>
  <c r="E126" i="27"/>
  <c r="G97" i="25" s="1"/>
  <c r="E125" i="27"/>
  <c r="B96" i="3" s="1"/>
  <c r="F96" i="15" s="1"/>
  <c r="E124" i="27"/>
  <c r="T95" i="3" s="1"/>
  <c r="E123" i="27"/>
  <c r="B94" i="3" s="1"/>
  <c r="F94" i="15" s="1"/>
  <c r="E122" i="27"/>
  <c r="G93" i="25" s="1"/>
  <c r="E121" i="27"/>
  <c r="G92" i="25" s="1"/>
  <c r="E120" i="27"/>
  <c r="B91" i="3" s="1"/>
  <c r="F91" i="15" s="1"/>
  <c r="E119" i="27"/>
  <c r="T90" i="3" s="1"/>
  <c r="E118" i="27"/>
  <c r="G89" i="25" s="1"/>
  <c r="E117" i="27"/>
  <c r="T88" i="3" s="1"/>
  <c r="E116" i="27"/>
  <c r="L87" i="18" s="1"/>
  <c r="E115" i="27"/>
  <c r="R86" i="3" s="1"/>
  <c r="E114" i="27"/>
  <c r="G85" i="25" s="1"/>
  <c r="E113" i="27"/>
  <c r="G84" i="25" s="1"/>
  <c r="E112" i="27"/>
  <c r="E111" i="27"/>
  <c r="T82" i="3" s="1"/>
  <c r="E110" i="27"/>
  <c r="T81" i="3" s="1"/>
  <c r="E109" i="27"/>
  <c r="G80" i="25" s="1"/>
  <c r="E108" i="27"/>
  <c r="E107" i="27"/>
  <c r="E106" i="27"/>
  <c r="G77" i="25" s="1"/>
  <c r="E105" i="27"/>
  <c r="T76" i="3" s="1"/>
  <c r="E104" i="27"/>
  <c r="B75" i="3" s="1"/>
  <c r="F75" i="15" s="1"/>
  <c r="E103" i="27"/>
  <c r="G74" i="25" s="1"/>
  <c r="E102" i="27"/>
  <c r="G73" i="25" s="1"/>
  <c r="E101" i="27"/>
  <c r="T72" i="3" s="1"/>
  <c r="E100" i="27"/>
  <c r="L71" i="18" s="1"/>
  <c r="E99" i="27"/>
  <c r="B70" i="3" s="1"/>
  <c r="F70" i="15" s="1"/>
  <c r="E98" i="27"/>
  <c r="G69" i="25" s="1"/>
  <c r="E97" i="27"/>
  <c r="T68" i="3" s="1"/>
  <c r="E96" i="27"/>
  <c r="B67" i="3" s="1"/>
  <c r="F67" i="15" s="1"/>
  <c r="E95" i="27"/>
  <c r="T66" i="3" s="1"/>
  <c r="E94" i="27"/>
  <c r="G65" i="25" s="1"/>
  <c r="E93" i="27"/>
  <c r="B64" i="3" s="1"/>
  <c r="F64" i="15" s="1"/>
  <c r="E92" i="27"/>
  <c r="T63" i="3" s="1"/>
  <c r="E91" i="27"/>
  <c r="L62" i="18" s="1"/>
  <c r="E90" i="27"/>
  <c r="G61" i="25" s="1"/>
  <c r="E89" i="27"/>
  <c r="G60" i="25" s="1"/>
  <c r="E88" i="27"/>
  <c r="B59" i="3" s="1"/>
  <c r="F59" i="15" s="1"/>
  <c r="E87" i="27"/>
  <c r="T58" i="3" s="1"/>
  <c r="E86" i="27"/>
  <c r="T57" i="3" s="1"/>
  <c r="E85" i="27"/>
  <c r="G56" i="25" s="1"/>
  <c r="E84" i="27"/>
  <c r="L55" i="18" s="1"/>
  <c r="E83" i="27"/>
  <c r="L54" i="18" s="1"/>
  <c r="E82" i="27"/>
  <c r="G53" i="25" s="1"/>
  <c r="E81" i="27"/>
  <c r="T52" i="3" s="1"/>
  <c r="E80" i="27"/>
  <c r="E79" i="27"/>
  <c r="T50" i="3" s="1"/>
  <c r="E78" i="27"/>
  <c r="T49" i="3" s="1"/>
  <c r="E77" i="27"/>
  <c r="B48" i="3" s="1"/>
  <c r="F48" i="15" s="1"/>
  <c r="E76" i="27"/>
  <c r="G47" i="25" s="1"/>
  <c r="E75" i="27"/>
  <c r="E74" i="27"/>
  <c r="G45" i="25" s="1"/>
  <c r="E73" i="27"/>
  <c r="G44" i="18" s="1"/>
  <c r="E72" i="27"/>
  <c r="E71" i="27"/>
  <c r="R42" i="3" s="1"/>
  <c r="E70" i="27"/>
  <c r="G41" i="25" s="1"/>
  <c r="E69" i="27"/>
  <c r="G40" i="25" s="1"/>
  <c r="E68" i="27"/>
  <c r="T39" i="3" s="1"/>
  <c r="E67" i="27"/>
  <c r="E66" i="27"/>
  <c r="G37" i="18" s="1"/>
  <c r="E65" i="27"/>
  <c r="T36" i="3" s="1"/>
  <c r="E64" i="27"/>
  <c r="T35" i="3" s="1"/>
  <c r="E63" i="27"/>
  <c r="R34" i="3" s="1"/>
  <c r="E62" i="27"/>
  <c r="R33" i="3" s="1"/>
  <c r="E61" i="27"/>
  <c r="G32" i="18" s="1"/>
  <c r="E60" i="27"/>
  <c r="T31" i="3" s="1"/>
  <c r="E59" i="27"/>
  <c r="E58" i="27"/>
  <c r="G29" i="18" s="1"/>
  <c r="E57" i="27"/>
  <c r="B28" i="3" s="1"/>
  <c r="F28" i="15" s="1"/>
  <c r="E56" i="27"/>
  <c r="T27" i="3" s="1"/>
  <c r="E55" i="27"/>
  <c r="R26" i="3" s="1"/>
  <c r="E54" i="27"/>
  <c r="R25" i="3" s="1"/>
  <c r="E53" i="27"/>
  <c r="G24" i="25" s="1"/>
  <c r="E52" i="27"/>
  <c r="T23" i="3" s="1"/>
  <c r="E51" i="27"/>
  <c r="E50" i="27"/>
  <c r="G21" i="18" s="1"/>
  <c r="E49" i="27"/>
  <c r="G20" i="18" s="1"/>
  <c r="E48" i="27"/>
  <c r="T19" i="3" s="1"/>
  <c r="E47" i="27"/>
  <c r="R18" i="3" s="1"/>
  <c r="E46" i="27"/>
  <c r="R17" i="3" s="1"/>
  <c r="E45" i="27"/>
  <c r="G16" i="25" s="1"/>
  <c r="E44" i="27"/>
  <c r="T15" i="3" s="1"/>
  <c r="E43" i="27"/>
  <c r="T14" i="3" s="1"/>
  <c r="E42" i="27"/>
  <c r="G13" i="18" s="1"/>
  <c r="E41" i="27"/>
  <c r="G12" i="25" s="1"/>
  <c r="E40" i="27"/>
  <c r="G11" i="18" s="1"/>
  <c r="E39" i="27"/>
  <c r="R10" i="3" s="1"/>
  <c r="E38" i="27"/>
  <c r="R9" i="3" s="1"/>
  <c r="E37" i="27"/>
  <c r="G8" i="18" s="1"/>
  <c r="E36" i="27"/>
  <c r="T7" i="3" s="1"/>
  <c r="E35" i="27"/>
  <c r="E34" i="27"/>
  <c r="G5" i="18" s="1"/>
  <c r="E33" i="27"/>
  <c r="G4" i="18" s="1"/>
  <c r="E32" i="27"/>
  <c r="T3" i="3" s="1"/>
  <c r="E31" i="27"/>
  <c r="R2" i="3" s="1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G2" i="25" l="1"/>
  <c r="G122" i="25"/>
  <c r="T37" i="3"/>
  <c r="G18" i="25"/>
  <c r="G28" i="18"/>
  <c r="G31" i="18"/>
  <c r="G34" i="25"/>
  <c r="G3" i="18"/>
  <c r="G50" i="25"/>
  <c r="T47" i="3"/>
  <c r="G76" i="18"/>
  <c r="G114" i="18"/>
  <c r="B20" i="3"/>
  <c r="F20" i="15" s="1"/>
  <c r="G16" i="18"/>
  <c r="G95" i="25"/>
  <c r="T5" i="3"/>
  <c r="T28" i="3"/>
  <c r="G141" i="25"/>
  <c r="G15" i="25"/>
  <c r="G31" i="25"/>
  <c r="G68" i="25"/>
  <c r="B24" i="3"/>
  <c r="F24" i="15" s="1"/>
  <c r="B33" i="3"/>
  <c r="F33" i="15" s="1"/>
  <c r="T42" i="3"/>
  <c r="B60" i="3"/>
  <c r="F60" i="15" s="1"/>
  <c r="T65" i="3"/>
  <c r="B76" i="3"/>
  <c r="F76" i="15" s="1"/>
  <c r="B100" i="3"/>
  <c r="F100" i="15" s="1"/>
  <c r="B124" i="3"/>
  <c r="F124" i="15" s="1"/>
  <c r="G60" i="18"/>
  <c r="G4" i="25"/>
  <c r="G20" i="25"/>
  <c r="G36" i="25"/>
  <c r="G52" i="25"/>
  <c r="G98" i="25"/>
  <c r="T11" i="3"/>
  <c r="B16" i="3"/>
  <c r="F16" i="15" s="1"/>
  <c r="B25" i="3"/>
  <c r="F25" i="15" s="1"/>
  <c r="B44" i="3"/>
  <c r="F44" i="15" s="1"/>
  <c r="T71" i="3"/>
  <c r="T100" i="3"/>
  <c r="T106" i="3"/>
  <c r="R149" i="3"/>
  <c r="S149" i="3" s="1"/>
  <c r="I149" i="15" s="1"/>
  <c r="G40" i="18"/>
  <c r="G5" i="25"/>
  <c r="G21" i="25"/>
  <c r="G37" i="25"/>
  <c r="B12" i="3"/>
  <c r="F12" i="15" s="1"/>
  <c r="T20" i="3"/>
  <c r="T29" i="3"/>
  <c r="T84" i="3"/>
  <c r="R132" i="3"/>
  <c r="H132" i="15" s="1"/>
  <c r="R162" i="3"/>
  <c r="S162" i="3" s="1"/>
  <c r="I162" i="15" s="1"/>
  <c r="G12" i="18"/>
  <c r="G15" i="18"/>
  <c r="G7" i="25"/>
  <c r="G23" i="25"/>
  <c r="G39" i="25"/>
  <c r="G55" i="25"/>
  <c r="G127" i="25"/>
  <c r="B8" i="3"/>
  <c r="F8" i="15" s="1"/>
  <c r="B17" i="3"/>
  <c r="F17" i="15" s="1"/>
  <c r="B40" i="3"/>
  <c r="F40" i="15" s="1"/>
  <c r="T44" i="3"/>
  <c r="B68" i="3"/>
  <c r="F68" i="15" s="1"/>
  <c r="B92" i="3"/>
  <c r="F92" i="15" s="1"/>
  <c r="T97" i="3"/>
  <c r="B108" i="3"/>
  <c r="F108" i="15" s="1"/>
  <c r="R157" i="3"/>
  <c r="H157" i="15" s="1"/>
  <c r="G24" i="18"/>
  <c r="G36" i="18"/>
  <c r="G39" i="18"/>
  <c r="G10" i="25"/>
  <c r="G26" i="25"/>
  <c r="G42" i="25"/>
  <c r="G58" i="25"/>
  <c r="G88" i="25"/>
  <c r="G130" i="25"/>
  <c r="G157" i="25"/>
  <c r="B4" i="3"/>
  <c r="F4" i="15" s="1"/>
  <c r="T12" i="3"/>
  <c r="T21" i="3"/>
  <c r="B36" i="3"/>
  <c r="F36" i="15" s="1"/>
  <c r="B45" i="3"/>
  <c r="F45" i="15" s="1"/>
  <c r="R133" i="3"/>
  <c r="S133" i="3" s="1"/>
  <c r="I133" i="15" s="1"/>
  <c r="G28" i="25"/>
  <c r="G44" i="25"/>
  <c r="G90" i="25"/>
  <c r="G162" i="25"/>
  <c r="B9" i="3"/>
  <c r="F9" i="15" s="1"/>
  <c r="B32" i="3"/>
  <c r="F32" i="15" s="1"/>
  <c r="T74" i="3"/>
  <c r="G23" i="18"/>
  <c r="G13" i="25"/>
  <c r="G29" i="25"/>
  <c r="G116" i="25"/>
  <c r="T4" i="3"/>
  <c r="T13" i="3"/>
  <c r="B160" i="3"/>
  <c r="F160" i="15" s="1"/>
  <c r="G7" i="18"/>
  <c r="H86" i="15"/>
  <c r="S86" i="3"/>
  <c r="I86" i="15" s="1"/>
  <c r="H141" i="15"/>
  <c r="S141" i="3"/>
  <c r="I141" i="15" s="1"/>
  <c r="H25" i="15"/>
  <c r="S25" i="3"/>
  <c r="I25" i="15" s="1"/>
  <c r="H166" i="15"/>
  <c r="S166" i="3"/>
  <c r="I166" i="15" s="1"/>
  <c r="H134" i="15"/>
  <c r="S134" i="3"/>
  <c r="I134" i="15" s="1"/>
  <c r="H158" i="15"/>
  <c r="S158" i="3"/>
  <c r="I158" i="15" s="1"/>
  <c r="H9" i="15"/>
  <c r="S9" i="3"/>
  <c r="I9" i="15" s="1"/>
  <c r="H33" i="15"/>
  <c r="S33" i="3"/>
  <c r="I33" i="15" s="1"/>
  <c r="H2" i="15"/>
  <c r="S2" i="3"/>
  <c r="I2" i="15" s="1"/>
  <c r="H10" i="15"/>
  <c r="S10" i="3"/>
  <c r="I10" i="15" s="1"/>
  <c r="H18" i="15"/>
  <c r="S18" i="3"/>
  <c r="I18" i="15" s="1"/>
  <c r="H26" i="15"/>
  <c r="S26" i="3"/>
  <c r="I26" i="15" s="1"/>
  <c r="H34" i="15"/>
  <c r="S34" i="3"/>
  <c r="I34" i="15" s="1"/>
  <c r="H42" i="15"/>
  <c r="S42" i="3"/>
  <c r="I42" i="15" s="1"/>
  <c r="H17" i="15"/>
  <c r="S17" i="3"/>
  <c r="I17" i="15" s="1"/>
  <c r="L6" i="18"/>
  <c r="K6" i="18"/>
  <c r="B6" i="3"/>
  <c r="F6" i="15" s="1"/>
  <c r="K46" i="18"/>
  <c r="G46" i="18"/>
  <c r="R46" i="3"/>
  <c r="I106" i="14"/>
  <c r="J106" i="14" s="1"/>
  <c r="S106" i="14"/>
  <c r="U106" i="14" s="1"/>
  <c r="T78" i="3"/>
  <c r="K78" i="18"/>
  <c r="G78" i="18"/>
  <c r="G78" i="25"/>
  <c r="K118" i="18"/>
  <c r="L118" i="18"/>
  <c r="T118" i="3"/>
  <c r="G118" i="18"/>
  <c r="G118" i="25"/>
  <c r="K150" i="18"/>
  <c r="L150" i="18"/>
  <c r="T150" i="3"/>
  <c r="G150" i="18"/>
  <c r="B150" i="3"/>
  <c r="F150" i="15" s="1"/>
  <c r="G150" i="25"/>
  <c r="L8" i="18"/>
  <c r="K8" i="18"/>
  <c r="L32" i="18"/>
  <c r="K32" i="18"/>
  <c r="R64" i="3"/>
  <c r="K64" i="18"/>
  <c r="L64" i="18"/>
  <c r="G64" i="18"/>
  <c r="G96" i="18"/>
  <c r="R96" i="3"/>
  <c r="K96" i="18"/>
  <c r="L96" i="18"/>
  <c r="AI112" i="14"/>
  <c r="AH112" i="14"/>
  <c r="K112" i="18"/>
  <c r="R112" i="3"/>
  <c r="L112" i="18"/>
  <c r="G112" i="18"/>
  <c r="K128" i="18"/>
  <c r="R128" i="3"/>
  <c r="L128" i="18"/>
  <c r="G128" i="18"/>
  <c r="G2" i="31"/>
  <c r="G168" i="18"/>
  <c r="K168" i="18"/>
  <c r="T168" i="3"/>
  <c r="D2" i="31" s="1"/>
  <c r="R168" i="3"/>
  <c r="L168" i="18"/>
  <c r="G144" i="25"/>
  <c r="R16" i="3"/>
  <c r="R3" i="3"/>
  <c r="L3" i="18"/>
  <c r="K3" i="18"/>
  <c r="R19" i="3"/>
  <c r="L19" i="18"/>
  <c r="K19" i="18"/>
  <c r="R35" i="3"/>
  <c r="L35" i="18"/>
  <c r="K35" i="18"/>
  <c r="K51" i="18"/>
  <c r="T51" i="3"/>
  <c r="R51" i="3"/>
  <c r="L51" i="18"/>
  <c r="K67" i="18"/>
  <c r="T67" i="3"/>
  <c r="R67" i="3"/>
  <c r="L67" i="18"/>
  <c r="G67" i="25"/>
  <c r="S111" i="14"/>
  <c r="U111" i="14" s="1"/>
  <c r="I111" i="14"/>
  <c r="J111" i="14" s="1"/>
  <c r="K83" i="18"/>
  <c r="T83" i="3"/>
  <c r="R83" i="3"/>
  <c r="L83" i="18"/>
  <c r="G83" i="25"/>
  <c r="K99" i="18"/>
  <c r="G99" i="18"/>
  <c r="L99" i="18"/>
  <c r="T99" i="3"/>
  <c r="R99" i="3"/>
  <c r="G99" i="25"/>
  <c r="K115" i="18"/>
  <c r="G115" i="18"/>
  <c r="L115" i="18"/>
  <c r="T115" i="3"/>
  <c r="R115" i="3"/>
  <c r="G115" i="25"/>
  <c r="K131" i="18"/>
  <c r="G131" i="18"/>
  <c r="R131" i="3"/>
  <c r="L131" i="18"/>
  <c r="T131" i="3"/>
  <c r="G131" i="25"/>
  <c r="K147" i="18"/>
  <c r="G147" i="18"/>
  <c r="R147" i="3"/>
  <c r="L147" i="18"/>
  <c r="T147" i="3"/>
  <c r="G147" i="25"/>
  <c r="K163" i="18"/>
  <c r="G163" i="18"/>
  <c r="R163" i="3"/>
  <c r="L163" i="18"/>
  <c r="T163" i="3"/>
  <c r="B163" i="3"/>
  <c r="F163" i="15" s="1"/>
  <c r="G159" i="25"/>
  <c r="B3" i="3"/>
  <c r="F3" i="15" s="1"/>
  <c r="L46" i="18"/>
  <c r="L78" i="18"/>
  <c r="L4" i="18"/>
  <c r="K4" i="18"/>
  <c r="R4" i="3"/>
  <c r="L12" i="18"/>
  <c r="K12" i="18"/>
  <c r="R12" i="3"/>
  <c r="L20" i="18"/>
  <c r="K20" i="18"/>
  <c r="R20" i="3"/>
  <c r="L28" i="18"/>
  <c r="K28" i="18"/>
  <c r="R28" i="3"/>
  <c r="L36" i="18"/>
  <c r="K36" i="18"/>
  <c r="R36" i="3"/>
  <c r="K44" i="18"/>
  <c r="L44" i="18"/>
  <c r="K52" i="18"/>
  <c r="L52" i="18"/>
  <c r="R52" i="3"/>
  <c r="K60" i="18"/>
  <c r="L60" i="18"/>
  <c r="R60" i="3"/>
  <c r="K68" i="18"/>
  <c r="L68" i="18"/>
  <c r="R68" i="3"/>
  <c r="S104" i="14"/>
  <c r="U104" i="14" s="1"/>
  <c r="I104" i="14"/>
  <c r="J104" i="14" s="1"/>
  <c r="K76" i="18"/>
  <c r="L76" i="18"/>
  <c r="R76" i="3"/>
  <c r="S112" i="14"/>
  <c r="U112" i="14" s="1"/>
  <c r="I112" i="14"/>
  <c r="J112" i="14" s="1"/>
  <c r="K84" i="18"/>
  <c r="L84" i="18"/>
  <c r="R84" i="3"/>
  <c r="G92" i="18"/>
  <c r="K92" i="18"/>
  <c r="L92" i="18"/>
  <c r="R92" i="3"/>
  <c r="K100" i="18"/>
  <c r="G100" i="18"/>
  <c r="L100" i="18"/>
  <c r="R100" i="3"/>
  <c r="AI108" i="14"/>
  <c r="AH108" i="14"/>
  <c r="K108" i="18"/>
  <c r="G108" i="18"/>
  <c r="L108" i="18"/>
  <c r="R108" i="3"/>
  <c r="Z141" i="22"/>
  <c r="K116" i="18"/>
  <c r="G116" i="18"/>
  <c r="L116" i="18"/>
  <c r="R116" i="3"/>
  <c r="K124" i="18"/>
  <c r="G124" i="18"/>
  <c r="L124" i="18"/>
  <c r="R124" i="3"/>
  <c r="K132" i="18"/>
  <c r="G132" i="18"/>
  <c r="L132" i="18"/>
  <c r="B132" i="3"/>
  <c r="F132" i="15" s="1"/>
  <c r="T132" i="3"/>
  <c r="K140" i="18"/>
  <c r="G140" i="18"/>
  <c r="L140" i="18"/>
  <c r="T140" i="3"/>
  <c r="B140" i="3"/>
  <c r="F140" i="15" s="1"/>
  <c r="K148" i="18"/>
  <c r="G148" i="18"/>
  <c r="L148" i="18"/>
  <c r="B148" i="3"/>
  <c r="F148" i="15" s="1"/>
  <c r="T148" i="3"/>
  <c r="K156" i="18"/>
  <c r="G156" i="18"/>
  <c r="L156" i="18"/>
  <c r="T156" i="3"/>
  <c r="B156" i="3"/>
  <c r="F156" i="15" s="1"/>
  <c r="G163" i="25"/>
  <c r="K164" i="18"/>
  <c r="G164" i="18"/>
  <c r="L164" i="18"/>
  <c r="B164" i="3"/>
  <c r="F164" i="15" s="1"/>
  <c r="T164" i="3"/>
  <c r="G6" i="31"/>
  <c r="G172" i="18"/>
  <c r="K172" i="18"/>
  <c r="R172" i="3"/>
  <c r="T172" i="3"/>
  <c r="D6" i="31" s="1"/>
  <c r="L172" i="18"/>
  <c r="G8" i="25"/>
  <c r="G32" i="25"/>
  <c r="G48" i="25"/>
  <c r="G96" i="25"/>
  <c r="G128" i="25"/>
  <c r="G160" i="25"/>
  <c r="R5" i="3"/>
  <c r="R7" i="3"/>
  <c r="R13" i="3"/>
  <c r="R15" i="3"/>
  <c r="R21" i="3"/>
  <c r="R23" i="3"/>
  <c r="R29" i="3"/>
  <c r="R31" i="3"/>
  <c r="R37" i="3"/>
  <c r="R39" i="3"/>
  <c r="R41" i="3"/>
  <c r="T48" i="3"/>
  <c r="B52" i="3"/>
  <c r="F52" i="15" s="1"/>
  <c r="R54" i="3"/>
  <c r="B72" i="3"/>
  <c r="F72" i="15" s="1"/>
  <c r="B78" i="3"/>
  <c r="F78" i="15" s="1"/>
  <c r="B84" i="3"/>
  <c r="F84" i="15" s="1"/>
  <c r="B116" i="3"/>
  <c r="F116" i="15" s="1"/>
  <c r="R118" i="3"/>
  <c r="R130" i="3"/>
  <c r="R148" i="3"/>
  <c r="G9" i="18"/>
  <c r="G17" i="18"/>
  <c r="G25" i="18"/>
  <c r="G33" i="18"/>
  <c r="G41" i="18"/>
  <c r="G51" i="18"/>
  <c r="G67" i="18"/>
  <c r="G83" i="18"/>
  <c r="G159" i="18"/>
  <c r="L30" i="18"/>
  <c r="K30" i="18"/>
  <c r="B30" i="3"/>
  <c r="F30" i="15" s="1"/>
  <c r="T70" i="3"/>
  <c r="K70" i="18"/>
  <c r="G70" i="18"/>
  <c r="AH110" i="14"/>
  <c r="K110" i="18"/>
  <c r="L110" i="18"/>
  <c r="T110" i="3"/>
  <c r="G110" i="18"/>
  <c r="G110" i="25"/>
  <c r="AI110" i="14"/>
  <c r="K158" i="18"/>
  <c r="L158" i="18"/>
  <c r="T158" i="3"/>
  <c r="G158" i="18"/>
  <c r="B158" i="3"/>
  <c r="F158" i="15" s="1"/>
  <c r="L16" i="18"/>
  <c r="K16" i="18"/>
  <c r="R40" i="3"/>
  <c r="L40" i="18"/>
  <c r="K40" i="18"/>
  <c r="R56" i="3"/>
  <c r="K56" i="18"/>
  <c r="L56" i="18"/>
  <c r="G56" i="18"/>
  <c r="R88" i="3"/>
  <c r="K88" i="18"/>
  <c r="L88" i="18"/>
  <c r="G88" i="18"/>
  <c r="AI104" i="14"/>
  <c r="AH104" i="14"/>
  <c r="K104" i="18"/>
  <c r="R104" i="3"/>
  <c r="L104" i="18"/>
  <c r="G104" i="18"/>
  <c r="K120" i="18"/>
  <c r="R120" i="3"/>
  <c r="L120" i="18"/>
  <c r="G120" i="18"/>
  <c r="K152" i="18"/>
  <c r="R152" i="3"/>
  <c r="L152" i="18"/>
  <c r="G152" i="18"/>
  <c r="B152" i="3"/>
  <c r="F152" i="15" s="1"/>
  <c r="G70" i="25"/>
  <c r="G112" i="25"/>
  <c r="R6" i="3"/>
  <c r="R11" i="3"/>
  <c r="L11" i="18"/>
  <c r="K11" i="18"/>
  <c r="R27" i="3"/>
  <c r="L27" i="18"/>
  <c r="K27" i="18"/>
  <c r="T43" i="3"/>
  <c r="L43" i="18"/>
  <c r="K43" i="18"/>
  <c r="B43" i="3"/>
  <c r="F43" i="15" s="1"/>
  <c r="K59" i="18"/>
  <c r="T59" i="3"/>
  <c r="R59" i="3"/>
  <c r="L59" i="18"/>
  <c r="G59" i="25"/>
  <c r="S103" i="14"/>
  <c r="U103" i="14" s="1"/>
  <c r="I103" i="14"/>
  <c r="J103" i="14" s="1"/>
  <c r="K75" i="18"/>
  <c r="T75" i="3"/>
  <c r="R75" i="3"/>
  <c r="L75" i="18"/>
  <c r="G75" i="25"/>
  <c r="G91" i="18"/>
  <c r="K91" i="18"/>
  <c r="T91" i="3"/>
  <c r="R91" i="3"/>
  <c r="G91" i="25"/>
  <c r="AI107" i="14"/>
  <c r="AH107" i="14"/>
  <c r="K107" i="18"/>
  <c r="G107" i="18"/>
  <c r="L107" i="18"/>
  <c r="T107" i="3"/>
  <c r="R107" i="3"/>
  <c r="G107" i="25"/>
  <c r="K123" i="18"/>
  <c r="G123" i="18"/>
  <c r="L123" i="18"/>
  <c r="T123" i="3"/>
  <c r="R123" i="3"/>
  <c r="G123" i="25"/>
  <c r="K139" i="18"/>
  <c r="G139" i="18"/>
  <c r="R139" i="3"/>
  <c r="L139" i="18"/>
  <c r="B139" i="3"/>
  <c r="F139" i="15" s="1"/>
  <c r="G139" i="25"/>
  <c r="K155" i="18"/>
  <c r="G155" i="18"/>
  <c r="R155" i="3"/>
  <c r="L155" i="18"/>
  <c r="B155" i="3"/>
  <c r="F155" i="15" s="1"/>
  <c r="G5" i="31"/>
  <c r="G171" i="18"/>
  <c r="T171" i="3"/>
  <c r="D5" i="31" s="1"/>
  <c r="K171" i="18"/>
  <c r="R171" i="3"/>
  <c r="B171" i="3"/>
  <c r="F171" i="15" s="1"/>
  <c r="L171" i="18"/>
  <c r="G171" i="25"/>
  <c r="G64" i="25"/>
  <c r="B11" i="3"/>
  <c r="F11" i="15" s="1"/>
  <c r="B19" i="3"/>
  <c r="F19" i="15" s="1"/>
  <c r="B27" i="3"/>
  <c r="F27" i="15" s="1"/>
  <c r="B35" i="3"/>
  <c r="F35" i="15" s="1"/>
  <c r="T56" i="3"/>
  <c r="T120" i="3"/>
  <c r="B5" i="3"/>
  <c r="F5" i="15" s="1"/>
  <c r="L5" i="18"/>
  <c r="K5" i="18"/>
  <c r="B13" i="3"/>
  <c r="F13" i="15" s="1"/>
  <c r="L13" i="18"/>
  <c r="K13" i="18"/>
  <c r="B21" i="3"/>
  <c r="F21" i="15" s="1"/>
  <c r="L21" i="18"/>
  <c r="K21" i="18"/>
  <c r="B29" i="3"/>
  <c r="F29" i="15" s="1"/>
  <c r="L29" i="18"/>
  <c r="K29" i="18"/>
  <c r="B37" i="3"/>
  <c r="F37" i="15" s="1"/>
  <c r="L37" i="18"/>
  <c r="K37" i="18"/>
  <c r="K45" i="18"/>
  <c r="T45" i="3"/>
  <c r="G45" i="18"/>
  <c r="R45" i="3"/>
  <c r="L45" i="18"/>
  <c r="K53" i="18"/>
  <c r="T53" i="3"/>
  <c r="G53" i="18"/>
  <c r="R53" i="3"/>
  <c r="B53" i="3"/>
  <c r="F53" i="15" s="1"/>
  <c r="L53" i="18"/>
  <c r="K61" i="18"/>
  <c r="T61" i="3"/>
  <c r="G61" i="18"/>
  <c r="R61" i="3"/>
  <c r="B61" i="3"/>
  <c r="F61" i="15" s="1"/>
  <c r="L61" i="18"/>
  <c r="K69" i="18"/>
  <c r="T69" i="3"/>
  <c r="G69" i="18"/>
  <c r="R69" i="3"/>
  <c r="B69" i="3"/>
  <c r="F69" i="15" s="1"/>
  <c r="L69" i="18"/>
  <c r="S105" i="14"/>
  <c r="U105" i="14" s="1"/>
  <c r="I105" i="14"/>
  <c r="J105" i="14" s="1"/>
  <c r="K77" i="18"/>
  <c r="T77" i="3"/>
  <c r="G77" i="18"/>
  <c r="R77" i="3"/>
  <c r="B77" i="3"/>
  <c r="F77" i="15" s="1"/>
  <c r="L77" i="18"/>
  <c r="S113" i="14"/>
  <c r="U113" i="14" s="1"/>
  <c r="I113" i="14"/>
  <c r="J113" i="14" s="1"/>
  <c r="K85" i="18"/>
  <c r="T85" i="3"/>
  <c r="G85" i="18"/>
  <c r="R85" i="3"/>
  <c r="B85" i="3"/>
  <c r="F85" i="15" s="1"/>
  <c r="L85" i="18"/>
  <c r="G93" i="18"/>
  <c r="K93" i="18"/>
  <c r="T93" i="3"/>
  <c r="R93" i="3"/>
  <c r="L93" i="18"/>
  <c r="B93" i="3"/>
  <c r="F93" i="15" s="1"/>
  <c r="AI101" i="14"/>
  <c r="AH101" i="14"/>
  <c r="K101" i="18"/>
  <c r="G101" i="18"/>
  <c r="T101" i="3"/>
  <c r="R101" i="3"/>
  <c r="B101" i="3"/>
  <c r="F101" i="15" s="1"/>
  <c r="L101" i="18"/>
  <c r="AI109" i="14"/>
  <c r="AH109" i="14"/>
  <c r="K109" i="18"/>
  <c r="G109" i="18"/>
  <c r="T109" i="3"/>
  <c r="L109" i="18"/>
  <c r="R109" i="3"/>
  <c r="B109" i="3"/>
  <c r="F109" i="15" s="1"/>
  <c r="Z142" i="22"/>
  <c r="K117" i="18"/>
  <c r="G117" i="18"/>
  <c r="T117" i="3"/>
  <c r="R117" i="3"/>
  <c r="B117" i="3"/>
  <c r="F117" i="15" s="1"/>
  <c r="L117" i="18"/>
  <c r="K125" i="18"/>
  <c r="G125" i="18"/>
  <c r="T125" i="3"/>
  <c r="L125" i="18"/>
  <c r="R125" i="3"/>
  <c r="B125" i="3"/>
  <c r="F125" i="15" s="1"/>
  <c r="K133" i="18"/>
  <c r="G133" i="18"/>
  <c r="B133" i="3"/>
  <c r="F133" i="15" s="1"/>
  <c r="T133" i="3"/>
  <c r="L133" i="18"/>
  <c r="K141" i="18"/>
  <c r="G141" i="18"/>
  <c r="B141" i="3"/>
  <c r="F141" i="15" s="1"/>
  <c r="T141" i="3"/>
  <c r="L141" i="18"/>
  <c r="K149" i="18"/>
  <c r="G149" i="18"/>
  <c r="B149" i="3"/>
  <c r="F149" i="15" s="1"/>
  <c r="T149" i="3"/>
  <c r="L149" i="18"/>
  <c r="K157" i="18"/>
  <c r="G157" i="18"/>
  <c r="B157" i="3"/>
  <c r="F157" i="15" s="1"/>
  <c r="T157" i="3"/>
  <c r="L157" i="18"/>
  <c r="G165" i="18"/>
  <c r="K165" i="18"/>
  <c r="L165" i="18"/>
  <c r="B165" i="3"/>
  <c r="F165" i="15" s="1"/>
  <c r="T165" i="3"/>
  <c r="G158" i="25"/>
  <c r="G7" i="31"/>
  <c r="G173" i="18"/>
  <c r="R173" i="3"/>
  <c r="K173" i="18"/>
  <c r="L173" i="18"/>
  <c r="T173" i="3"/>
  <c r="D7" i="31" s="1"/>
  <c r="B173" i="3"/>
  <c r="F173" i="15" s="1"/>
  <c r="G9" i="25"/>
  <c r="G17" i="25"/>
  <c r="G25" i="25"/>
  <c r="G33" i="25"/>
  <c r="G49" i="25"/>
  <c r="G57" i="25"/>
  <c r="G66" i="25"/>
  <c r="G76" i="25"/>
  <c r="G87" i="25"/>
  <c r="G108" i="25"/>
  <c r="G140" i="25"/>
  <c r="G151" i="25"/>
  <c r="G172" i="25"/>
  <c r="R44" i="3"/>
  <c r="T46" i="3"/>
  <c r="T60" i="3"/>
  <c r="T80" i="3"/>
  <c r="T89" i="3"/>
  <c r="T92" i="3"/>
  <c r="T112" i="3"/>
  <c r="T121" i="3"/>
  <c r="T124" i="3"/>
  <c r="B131" i="3"/>
  <c r="F131" i="15" s="1"/>
  <c r="B172" i="3"/>
  <c r="F172" i="15" s="1"/>
  <c r="L22" i="18"/>
  <c r="K22" i="18"/>
  <c r="B22" i="3"/>
  <c r="F22" i="15" s="1"/>
  <c r="T62" i="3"/>
  <c r="K62" i="18"/>
  <c r="G62" i="18"/>
  <c r="I114" i="14"/>
  <c r="J114" i="14" s="1"/>
  <c r="S114" i="14"/>
  <c r="U114" i="14" s="1"/>
  <c r="T86" i="3"/>
  <c r="K86" i="18"/>
  <c r="G86" i="18"/>
  <c r="G86" i="25"/>
  <c r="K142" i="18"/>
  <c r="L142" i="18"/>
  <c r="T142" i="3"/>
  <c r="G142" i="18"/>
  <c r="G142" i="25"/>
  <c r="B142" i="3"/>
  <c r="F142" i="15" s="1"/>
  <c r="G8" i="31"/>
  <c r="G174" i="18"/>
  <c r="T174" i="3"/>
  <c r="D8" i="31" s="1"/>
  <c r="K174" i="18"/>
  <c r="B174" i="3"/>
  <c r="F174" i="15" s="1"/>
  <c r="L174" i="18"/>
  <c r="R174" i="3"/>
  <c r="G174" i="25"/>
  <c r="R110" i="3"/>
  <c r="H156" i="15"/>
  <c r="S156" i="3"/>
  <c r="I156" i="15" s="1"/>
  <c r="L7" i="18"/>
  <c r="K7" i="18"/>
  <c r="L15" i="18"/>
  <c r="K15" i="18"/>
  <c r="L23" i="18"/>
  <c r="K23" i="18"/>
  <c r="L31" i="18"/>
  <c r="K31" i="18"/>
  <c r="L39" i="18"/>
  <c r="K39" i="18"/>
  <c r="K47" i="18"/>
  <c r="R47" i="3"/>
  <c r="H47" i="15" s="1"/>
  <c r="G47" i="18"/>
  <c r="B47" i="3"/>
  <c r="F47" i="15" s="1"/>
  <c r="K55" i="18"/>
  <c r="R55" i="3"/>
  <c r="G55" i="18"/>
  <c r="B55" i="3"/>
  <c r="F55" i="15" s="1"/>
  <c r="K63" i="18"/>
  <c r="R63" i="3"/>
  <c r="G63" i="18"/>
  <c r="B63" i="3"/>
  <c r="F63" i="15" s="1"/>
  <c r="K71" i="18"/>
  <c r="R71" i="3"/>
  <c r="G71" i="18"/>
  <c r="B71" i="3"/>
  <c r="F71" i="15" s="1"/>
  <c r="S107" i="14"/>
  <c r="U107" i="14" s="1"/>
  <c r="I107" i="14"/>
  <c r="J107" i="14" s="1"/>
  <c r="K79" i="18"/>
  <c r="R79" i="3"/>
  <c r="G79" i="18"/>
  <c r="B79" i="3"/>
  <c r="F79" i="15" s="1"/>
  <c r="K87" i="18"/>
  <c r="R87" i="3"/>
  <c r="G87" i="18"/>
  <c r="B87" i="3"/>
  <c r="F87" i="15" s="1"/>
  <c r="G95" i="18"/>
  <c r="K95" i="18"/>
  <c r="R95" i="3"/>
  <c r="B95" i="3"/>
  <c r="F95" i="15" s="1"/>
  <c r="AI103" i="14"/>
  <c r="AH103" i="14"/>
  <c r="K103" i="18"/>
  <c r="L103" i="18"/>
  <c r="R103" i="3"/>
  <c r="B103" i="3"/>
  <c r="F103" i="15" s="1"/>
  <c r="G103" i="18"/>
  <c r="AI111" i="14"/>
  <c r="AH111" i="14"/>
  <c r="K111" i="18"/>
  <c r="L111" i="18"/>
  <c r="R111" i="3"/>
  <c r="B111" i="3"/>
  <c r="F111" i="15" s="1"/>
  <c r="K119" i="18"/>
  <c r="L119" i="18"/>
  <c r="R119" i="3"/>
  <c r="B119" i="3"/>
  <c r="F119" i="15" s="1"/>
  <c r="G119" i="18"/>
  <c r="K127" i="18"/>
  <c r="L127" i="18"/>
  <c r="R127" i="3"/>
  <c r="B127" i="3"/>
  <c r="F127" i="15" s="1"/>
  <c r="K135" i="18"/>
  <c r="L135" i="18"/>
  <c r="R135" i="3"/>
  <c r="G135" i="18"/>
  <c r="K143" i="18"/>
  <c r="L143" i="18"/>
  <c r="R143" i="3"/>
  <c r="B143" i="3"/>
  <c r="F143" i="15" s="1"/>
  <c r="K151" i="18"/>
  <c r="L151" i="18"/>
  <c r="R151" i="3"/>
  <c r="G151" i="18"/>
  <c r="K159" i="18"/>
  <c r="L159" i="18"/>
  <c r="R159" i="3"/>
  <c r="B159" i="3"/>
  <c r="F159" i="15" s="1"/>
  <c r="G166" i="25"/>
  <c r="G167" i="18"/>
  <c r="K167" i="18"/>
  <c r="R167" i="3"/>
  <c r="L167" i="18"/>
  <c r="T167" i="3"/>
  <c r="G3" i="25"/>
  <c r="G11" i="25"/>
  <c r="G19" i="25"/>
  <c r="G27" i="25"/>
  <c r="G35" i="25"/>
  <c r="G43" i="25"/>
  <c r="G51" i="25"/>
  <c r="G79" i="25"/>
  <c r="G111" i="25"/>
  <c r="G143" i="25"/>
  <c r="B2" i="3"/>
  <c r="F2" i="15" s="1"/>
  <c r="B10" i="3"/>
  <c r="F10" i="15" s="1"/>
  <c r="B18" i="3"/>
  <c r="F18" i="15" s="1"/>
  <c r="B26" i="3"/>
  <c r="F26" i="15" s="1"/>
  <c r="B34" i="3"/>
  <c r="F34" i="15" s="1"/>
  <c r="S47" i="3"/>
  <c r="I47" i="15" s="1"/>
  <c r="T55" i="3"/>
  <c r="T87" i="3"/>
  <c r="T104" i="3"/>
  <c r="T119" i="3"/>
  <c r="R142" i="3"/>
  <c r="T152" i="3"/>
  <c r="S164" i="3"/>
  <c r="I164" i="15" s="1"/>
  <c r="L70" i="18"/>
  <c r="L86" i="18"/>
  <c r="L95" i="18"/>
  <c r="AH102" i="14"/>
  <c r="AI102" i="14"/>
  <c r="K102" i="18"/>
  <c r="L102" i="18"/>
  <c r="T102" i="3"/>
  <c r="G102" i="18"/>
  <c r="G102" i="25"/>
  <c r="K136" i="18"/>
  <c r="R136" i="3"/>
  <c r="L136" i="18"/>
  <c r="G136" i="18"/>
  <c r="B136" i="3"/>
  <c r="F136" i="15" s="1"/>
  <c r="B62" i="3"/>
  <c r="F62" i="15" s="1"/>
  <c r="B88" i="3"/>
  <c r="F88" i="15" s="1"/>
  <c r="G59" i="18"/>
  <c r="G75" i="18"/>
  <c r="G127" i="18"/>
  <c r="L38" i="18"/>
  <c r="K38" i="18"/>
  <c r="B38" i="3"/>
  <c r="F38" i="15" s="1"/>
  <c r="K126" i="18"/>
  <c r="L126" i="18"/>
  <c r="T126" i="3"/>
  <c r="G126" i="18"/>
  <c r="G126" i="25"/>
  <c r="L24" i="18"/>
  <c r="K24" i="18"/>
  <c r="R72" i="3"/>
  <c r="K72" i="18"/>
  <c r="L72" i="18"/>
  <c r="G72" i="18"/>
  <c r="K144" i="18"/>
  <c r="R144" i="3"/>
  <c r="L144" i="18"/>
  <c r="G144" i="18"/>
  <c r="G165" i="25"/>
  <c r="R8" i="3"/>
  <c r="R22" i="3"/>
  <c r="R30" i="3"/>
  <c r="B56" i="3"/>
  <c r="F56" i="15" s="1"/>
  <c r="R70" i="3"/>
  <c r="R102" i="3"/>
  <c r="B120" i="3"/>
  <c r="F120" i="15" s="1"/>
  <c r="T9" i="3"/>
  <c r="L9" i="18"/>
  <c r="K9" i="18"/>
  <c r="T17" i="3"/>
  <c r="L17" i="18"/>
  <c r="K17" i="18"/>
  <c r="T25" i="3"/>
  <c r="L25" i="18"/>
  <c r="K25" i="18"/>
  <c r="T33" i="3"/>
  <c r="L33" i="18"/>
  <c r="K33" i="18"/>
  <c r="T41" i="3"/>
  <c r="L41" i="18"/>
  <c r="K41" i="18"/>
  <c r="K49" i="18"/>
  <c r="B49" i="3"/>
  <c r="F49" i="15" s="1"/>
  <c r="L49" i="18"/>
  <c r="R49" i="3"/>
  <c r="G49" i="18"/>
  <c r="K57" i="18"/>
  <c r="B57" i="3"/>
  <c r="F57" i="15" s="1"/>
  <c r="L57" i="18"/>
  <c r="R57" i="3"/>
  <c r="G57" i="18"/>
  <c r="K65" i="18"/>
  <c r="B65" i="3"/>
  <c r="F65" i="15" s="1"/>
  <c r="L65" i="18"/>
  <c r="R65" i="3"/>
  <c r="G65" i="18"/>
  <c r="S101" i="14"/>
  <c r="U101" i="14" s="1"/>
  <c r="I101" i="14"/>
  <c r="J101" i="14" s="1"/>
  <c r="K73" i="18"/>
  <c r="B73" i="3"/>
  <c r="F73" i="15" s="1"/>
  <c r="L73" i="18"/>
  <c r="R73" i="3"/>
  <c r="G73" i="18"/>
  <c r="S109" i="14"/>
  <c r="U109" i="14" s="1"/>
  <c r="I109" i="14"/>
  <c r="J109" i="14" s="1"/>
  <c r="K81" i="18"/>
  <c r="B81" i="3"/>
  <c r="F81" i="15" s="1"/>
  <c r="L81" i="18"/>
  <c r="R81" i="3"/>
  <c r="G81" i="18"/>
  <c r="G89" i="18"/>
  <c r="K89" i="18"/>
  <c r="B89" i="3"/>
  <c r="F89" i="15" s="1"/>
  <c r="R89" i="3"/>
  <c r="L89" i="18"/>
  <c r="G97" i="18"/>
  <c r="K97" i="18"/>
  <c r="B97" i="3"/>
  <c r="F97" i="15" s="1"/>
  <c r="R97" i="3"/>
  <c r="L97" i="18"/>
  <c r="AI105" i="14"/>
  <c r="AH105" i="14"/>
  <c r="K105" i="18"/>
  <c r="L105" i="18"/>
  <c r="G105" i="18"/>
  <c r="B105" i="3"/>
  <c r="F105" i="15" s="1"/>
  <c r="R105" i="3"/>
  <c r="AI113" i="14"/>
  <c r="AH113" i="14"/>
  <c r="K113" i="18"/>
  <c r="L113" i="18"/>
  <c r="G113" i="18"/>
  <c r="B113" i="3"/>
  <c r="F113" i="15" s="1"/>
  <c r="R113" i="3"/>
  <c r="K121" i="18"/>
  <c r="L121" i="18"/>
  <c r="G121" i="18"/>
  <c r="B121" i="3"/>
  <c r="F121" i="15" s="1"/>
  <c r="R121" i="3"/>
  <c r="K129" i="18"/>
  <c r="T129" i="3"/>
  <c r="L129" i="18"/>
  <c r="G129" i="18"/>
  <c r="B129" i="3"/>
  <c r="F129" i="15" s="1"/>
  <c r="R129" i="3"/>
  <c r="K137" i="18"/>
  <c r="T137" i="3"/>
  <c r="L137" i="18"/>
  <c r="G137" i="18"/>
  <c r="B137" i="3"/>
  <c r="F137" i="15" s="1"/>
  <c r="R137" i="3"/>
  <c r="K145" i="18"/>
  <c r="T145" i="3"/>
  <c r="L145" i="18"/>
  <c r="G145" i="18"/>
  <c r="B145" i="3"/>
  <c r="F145" i="15" s="1"/>
  <c r="R145" i="3"/>
  <c r="K153" i="18"/>
  <c r="T153" i="3"/>
  <c r="L153" i="18"/>
  <c r="G153" i="18"/>
  <c r="B153" i="3"/>
  <c r="F153" i="15" s="1"/>
  <c r="R153" i="3"/>
  <c r="K161" i="18"/>
  <c r="T161" i="3"/>
  <c r="L161" i="18"/>
  <c r="G161" i="18"/>
  <c r="B161" i="3"/>
  <c r="F161" i="15" s="1"/>
  <c r="R161" i="3"/>
  <c r="G3" i="31"/>
  <c r="G169" i="18"/>
  <c r="K169" i="18"/>
  <c r="L169" i="18"/>
  <c r="R169" i="3"/>
  <c r="B169" i="3"/>
  <c r="F169" i="15" s="1"/>
  <c r="G62" i="25"/>
  <c r="G71" i="25"/>
  <c r="G81" i="25"/>
  <c r="G103" i="25"/>
  <c r="G113" i="25"/>
  <c r="G135" i="25"/>
  <c r="G145" i="25"/>
  <c r="G156" i="25"/>
  <c r="T6" i="3"/>
  <c r="T22" i="3"/>
  <c r="T30" i="3"/>
  <c r="T38" i="3"/>
  <c r="T40" i="3"/>
  <c r="T64" i="3"/>
  <c r="T73" i="3"/>
  <c r="T79" i="3"/>
  <c r="T96" i="3"/>
  <c r="T105" i="3"/>
  <c r="T111" i="3"/>
  <c r="T128" i="3"/>
  <c r="T135" i="3"/>
  <c r="T143" i="3"/>
  <c r="B147" i="3"/>
  <c r="F147" i="15" s="1"/>
  <c r="R150" i="3"/>
  <c r="H165" i="15"/>
  <c r="S165" i="3"/>
  <c r="I165" i="15" s="1"/>
  <c r="L47" i="18"/>
  <c r="L63" i="18"/>
  <c r="L79" i="18"/>
  <c r="L14" i="18"/>
  <c r="K14" i="18"/>
  <c r="B14" i="3"/>
  <c r="F14" i="15" s="1"/>
  <c r="T54" i="3"/>
  <c r="K54" i="18"/>
  <c r="G54" i="18"/>
  <c r="G94" i="18"/>
  <c r="T94" i="3"/>
  <c r="K94" i="18"/>
  <c r="G94" i="25"/>
  <c r="L94" i="18"/>
  <c r="K134" i="18"/>
  <c r="L134" i="18"/>
  <c r="T134" i="3"/>
  <c r="G134" i="18"/>
  <c r="B134" i="3"/>
  <c r="F134" i="15" s="1"/>
  <c r="G134" i="25"/>
  <c r="G166" i="18"/>
  <c r="K166" i="18"/>
  <c r="T166" i="3"/>
  <c r="L166" i="18"/>
  <c r="B166" i="3"/>
  <c r="F166" i="15" s="1"/>
  <c r="R78" i="3"/>
  <c r="R48" i="3"/>
  <c r="K48" i="18"/>
  <c r="L48" i="18"/>
  <c r="G48" i="18"/>
  <c r="S108" i="14"/>
  <c r="U108" i="14" s="1"/>
  <c r="I108" i="14"/>
  <c r="J108" i="14" s="1"/>
  <c r="R80" i="3"/>
  <c r="K80" i="18"/>
  <c r="L80" i="18"/>
  <c r="G80" i="18"/>
  <c r="K160" i="18"/>
  <c r="R160" i="3"/>
  <c r="L160" i="18"/>
  <c r="G160" i="18"/>
  <c r="R14" i="3"/>
  <c r="R24" i="3"/>
  <c r="R32" i="3"/>
  <c r="R38" i="3"/>
  <c r="B126" i="3"/>
  <c r="F126" i="15" s="1"/>
  <c r="H146" i="15"/>
  <c r="S146" i="3"/>
  <c r="I146" i="15" s="1"/>
  <c r="T160" i="3"/>
  <c r="G19" i="18"/>
  <c r="G27" i="18"/>
  <c r="G35" i="18"/>
  <c r="G43" i="18"/>
  <c r="L2" i="18"/>
  <c r="K2" i="18"/>
  <c r="T2" i="3"/>
  <c r="L10" i="18"/>
  <c r="K10" i="18"/>
  <c r="T10" i="3"/>
  <c r="L18" i="18"/>
  <c r="K18" i="18"/>
  <c r="T18" i="3"/>
  <c r="L26" i="18"/>
  <c r="K26" i="18"/>
  <c r="T26" i="3"/>
  <c r="L34" i="18"/>
  <c r="K34" i="18"/>
  <c r="T34" i="3"/>
  <c r="B42" i="3"/>
  <c r="F42" i="15" s="1"/>
  <c r="L42" i="18"/>
  <c r="K42" i="18"/>
  <c r="B50" i="3"/>
  <c r="F50" i="15" s="1"/>
  <c r="K50" i="18"/>
  <c r="L50" i="18"/>
  <c r="G50" i="18"/>
  <c r="R50" i="3"/>
  <c r="B58" i="3"/>
  <c r="F58" i="15" s="1"/>
  <c r="K58" i="18"/>
  <c r="L58" i="18"/>
  <c r="G58" i="18"/>
  <c r="R58" i="3"/>
  <c r="B66" i="3"/>
  <c r="F66" i="15" s="1"/>
  <c r="K66" i="18"/>
  <c r="L66" i="18"/>
  <c r="G66" i="18"/>
  <c r="R66" i="3"/>
  <c r="I102" i="14"/>
  <c r="J102" i="14" s="1"/>
  <c r="S102" i="14"/>
  <c r="U102" i="14" s="1"/>
  <c r="B74" i="3"/>
  <c r="F74" i="15" s="1"/>
  <c r="K74" i="18"/>
  <c r="L74" i="18"/>
  <c r="G74" i="18"/>
  <c r="R74" i="3"/>
  <c r="I110" i="14"/>
  <c r="J110" i="14" s="1"/>
  <c r="S110" i="14"/>
  <c r="U110" i="14" s="1"/>
  <c r="B82" i="3"/>
  <c r="F82" i="15" s="1"/>
  <c r="K82" i="18"/>
  <c r="L82" i="18"/>
  <c r="G82" i="18"/>
  <c r="R82" i="3"/>
  <c r="G90" i="18"/>
  <c r="B90" i="3"/>
  <c r="F90" i="15" s="1"/>
  <c r="K90" i="18"/>
  <c r="L90" i="18"/>
  <c r="R90" i="3"/>
  <c r="G98" i="18"/>
  <c r="B98" i="3"/>
  <c r="F98" i="15" s="1"/>
  <c r="K98" i="18"/>
  <c r="L98" i="18"/>
  <c r="R98" i="3"/>
  <c r="AH106" i="14"/>
  <c r="AI106" i="14"/>
  <c r="K106" i="18"/>
  <c r="B106" i="3"/>
  <c r="F106" i="15" s="1"/>
  <c r="L106" i="18"/>
  <c r="G106" i="18"/>
  <c r="R106" i="3"/>
  <c r="AH114" i="14"/>
  <c r="AI114" i="14"/>
  <c r="K114" i="18"/>
  <c r="B114" i="3"/>
  <c r="F114" i="15" s="1"/>
  <c r="L114" i="18"/>
  <c r="R114" i="3"/>
  <c r="K122" i="18"/>
  <c r="B122" i="3"/>
  <c r="F122" i="15" s="1"/>
  <c r="L122" i="18"/>
  <c r="G122" i="18"/>
  <c r="R122" i="3"/>
  <c r="K130" i="18"/>
  <c r="B130" i="3"/>
  <c r="F130" i="15" s="1"/>
  <c r="L130" i="18"/>
  <c r="T130" i="3"/>
  <c r="K138" i="18"/>
  <c r="B138" i="3"/>
  <c r="F138" i="15" s="1"/>
  <c r="L138" i="18"/>
  <c r="T138" i="3"/>
  <c r="R138" i="3"/>
  <c r="G138" i="18"/>
  <c r="K146" i="18"/>
  <c r="B146" i="3"/>
  <c r="F146" i="15" s="1"/>
  <c r="L146" i="18"/>
  <c r="T146" i="3"/>
  <c r="K154" i="18"/>
  <c r="B154" i="3"/>
  <c r="F154" i="15" s="1"/>
  <c r="L154" i="18"/>
  <c r="T154" i="3"/>
  <c r="R154" i="3"/>
  <c r="G154" i="18"/>
  <c r="K162" i="18"/>
  <c r="B162" i="3"/>
  <c r="F162" i="15" s="1"/>
  <c r="L162" i="18"/>
  <c r="T162" i="3"/>
  <c r="G155" i="25"/>
  <c r="G4" i="31"/>
  <c r="G170" i="18"/>
  <c r="K170" i="18"/>
  <c r="T170" i="3"/>
  <c r="D4" i="31" s="1"/>
  <c r="R170" i="3"/>
  <c r="L170" i="18"/>
  <c r="B170" i="3"/>
  <c r="F170" i="15" s="1"/>
  <c r="G6" i="25"/>
  <c r="G14" i="25"/>
  <c r="G22" i="25"/>
  <c r="G30" i="25"/>
  <c r="G38" i="25"/>
  <c r="G46" i="25"/>
  <c r="G54" i="25"/>
  <c r="G63" i="25"/>
  <c r="G72" i="25"/>
  <c r="G82" i="25"/>
  <c r="G104" i="25"/>
  <c r="G114" i="25"/>
  <c r="G136" i="25"/>
  <c r="G146" i="25"/>
  <c r="G168" i="25"/>
  <c r="B7" i="3"/>
  <c r="F7" i="15" s="1"/>
  <c r="T8" i="3"/>
  <c r="B15" i="3"/>
  <c r="F15" i="15" s="1"/>
  <c r="T16" i="3"/>
  <c r="B23" i="3"/>
  <c r="F23" i="15" s="1"/>
  <c r="T24" i="3"/>
  <c r="B31" i="3"/>
  <c r="F31" i="15" s="1"/>
  <c r="T32" i="3"/>
  <c r="B39" i="3"/>
  <c r="F39" i="15" s="1"/>
  <c r="B41" i="3"/>
  <c r="F41" i="15" s="1"/>
  <c r="R43" i="3"/>
  <c r="B46" i="3"/>
  <c r="F46" i="15" s="1"/>
  <c r="B51" i="3"/>
  <c r="F51" i="15" s="1"/>
  <c r="B54" i="3"/>
  <c r="F54" i="15" s="1"/>
  <c r="R62" i="3"/>
  <c r="B80" i="3"/>
  <c r="F80" i="15" s="1"/>
  <c r="B83" i="3"/>
  <c r="F83" i="15" s="1"/>
  <c r="B86" i="3"/>
  <c r="F86" i="15" s="1"/>
  <c r="R94" i="3"/>
  <c r="B112" i="3"/>
  <c r="F112" i="15" s="1"/>
  <c r="B115" i="3"/>
  <c r="F115" i="15" s="1"/>
  <c r="B118" i="3"/>
  <c r="F118" i="15" s="1"/>
  <c r="R126" i="3"/>
  <c r="H140" i="15"/>
  <c r="S140" i="3"/>
  <c r="I140" i="15" s="1"/>
  <c r="B144" i="3"/>
  <c r="F144" i="15" s="1"/>
  <c r="B151" i="3"/>
  <c r="F151" i="15" s="1"/>
  <c r="T169" i="3"/>
  <c r="D3" i="31" s="1"/>
  <c r="G2" i="18"/>
  <c r="G6" i="18"/>
  <c r="G10" i="18"/>
  <c r="G14" i="18"/>
  <c r="G18" i="18"/>
  <c r="G22" i="18"/>
  <c r="G26" i="18"/>
  <c r="G30" i="18"/>
  <c r="G34" i="18"/>
  <c r="G38" i="18"/>
  <c r="G42" i="18"/>
  <c r="G52" i="18"/>
  <c r="G68" i="18"/>
  <c r="G84" i="18"/>
  <c r="L91" i="18"/>
  <c r="G143" i="18"/>
  <c r="G146" i="18"/>
  <c r="H149" i="15" l="1"/>
  <c r="S157" i="3"/>
  <c r="I157" i="15" s="1"/>
  <c r="H133" i="15"/>
  <c r="S132" i="3"/>
  <c r="I132" i="15" s="1"/>
  <c r="H162" i="15"/>
  <c r="H111" i="15"/>
  <c r="S111" i="3"/>
  <c r="I111" i="15" s="1"/>
  <c r="E8" i="31"/>
  <c r="H174" i="15"/>
  <c r="S174" i="3"/>
  <c r="H37" i="15"/>
  <c r="S37" i="3"/>
  <c r="I37" i="15" s="1"/>
  <c r="H57" i="15"/>
  <c r="S57" i="3"/>
  <c r="I57" i="15" s="1"/>
  <c r="H20" i="15"/>
  <c r="S20" i="3"/>
  <c r="I20" i="15" s="1"/>
  <c r="H115" i="15"/>
  <c r="S115" i="3"/>
  <c r="I115" i="15" s="1"/>
  <c r="H51" i="15"/>
  <c r="S51" i="3"/>
  <c r="I51" i="15" s="1"/>
  <c r="H96" i="15"/>
  <c r="S96" i="3"/>
  <c r="I96" i="15" s="1"/>
  <c r="H129" i="15"/>
  <c r="S129" i="3"/>
  <c r="I129" i="15" s="1"/>
  <c r="H167" i="15"/>
  <c r="S167" i="3"/>
  <c r="I167" i="15" s="1"/>
  <c r="H123" i="15"/>
  <c r="S123" i="3"/>
  <c r="I123" i="15" s="1"/>
  <c r="H6" i="15"/>
  <c r="S6" i="3"/>
  <c r="I6" i="15" s="1"/>
  <c r="H29" i="15"/>
  <c r="S29" i="3"/>
  <c r="I29" i="15" s="1"/>
  <c r="H92" i="15"/>
  <c r="S92" i="3"/>
  <c r="I92" i="15" s="1"/>
  <c r="H91" i="15"/>
  <c r="S91" i="3"/>
  <c r="I91" i="15" s="1"/>
  <c r="H160" i="15"/>
  <c r="S160" i="3"/>
  <c r="I160" i="15" s="1"/>
  <c r="H150" i="15"/>
  <c r="S150" i="3"/>
  <c r="I150" i="15" s="1"/>
  <c r="H70" i="15"/>
  <c r="S70" i="3"/>
  <c r="I70" i="15" s="1"/>
  <c r="H144" i="15"/>
  <c r="S144" i="3"/>
  <c r="I144" i="15" s="1"/>
  <c r="H136" i="15"/>
  <c r="S136" i="3"/>
  <c r="I136" i="15" s="1"/>
  <c r="H142" i="15"/>
  <c r="S142" i="3"/>
  <c r="I142" i="15" s="1"/>
  <c r="H151" i="15"/>
  <c r="S151" i="3"/>
  <c r="I151" i="15" s="1"/>
  <c r="H135" i="15"/>
  <c r="S135" i="3"/>
  <c r="I135" i="15" s="1"/>
  <c r="H44" i="15"/>
  <c r="S44" i="3"/>
  <c r="I44" i="15" s="1"/>
  <c r="H125" i="15"/>
  <c r="S125" i="3"/>
  <c r="I125" i="15" s="1"/>
  <c r="H53" i="15"/>
  <c r="S53" i="3"/>
  <c r="I53" i="15" s="1"/>
  <c r="H56" i="15"/>
  <c r="S56" i="3"/>
  <c r="I56" i="15" s="1"/>
  <c r="H54" i="15"/>
  <c r="S54" i="3"/>
  <c r="I54" i="15" s="1"/>
  <c r="H23" i="15"/>
  <c r="S23" i="3"/>
  <c r="I23" i="15" s="1"/>
  <c r="H116" i="15"/>
  <c r="S116" i="3"/>
  <c r="I116" i="15" s="1"/>
  <c r="H76" i="15"/>
  <c r="S76" i="3"/>
  <c r="I76" i="15" s="1"/>
  <c r="H60" i="15"/>
  <c r="S60" i="3"/>
  <c r="I60" i="15" s="1"/>
  <c r="H36" i="15"/>
  <c r="S36" i="3"/>
  <c r="I36" i="15" s="1"/>
  <c r="H112" i="15"/>
  <c r="S112" i="3"/>
  <c r="I112" i="15" s="1"/>
  <c r="S138" i="3"/>
  <c r="I138" i="15" s="1"/>
  <c r="H138" i="15"/>
  <c r="H90" i="15"/>
  <c r="S90" i="3"/>
  <c r="I90" i="15" s="1"/>
  <c r="H155" i="15"/>
  <c r="S155" i="3"/>
  <c r="I155" i="15" s="1"/>
  <c r="H68" i="15"/>
  <c r="S68" i="3"/>
  <c r="I68" i="15" s="1"/>
  <c r="H101" i="15"/>
  <c r="S101" i="3"/>
  <c r="I101" i="15" s="1"/>
  <c r="E5" i="31"/>
  <c r="H171" i="15"/>
  <c r="S171" i="3"/>
  <c r="H163" i="15"/>
  <c r="S163" i="3"/>
  <c r="I163" i="15" s="1"/>
  <c r="H102" i="15"/>
  <c r="S102" i="3"/>
  <c r="I102" i="15" s="1"/>
  <c r="H62" i="15"/>
  <c r="S62" i="3"/>
  <c r="I62" i="15" s="1"/>
  <c r="H98" i="15"/>
  <c r="S98" i="3"/>
  <c r="I98" i="15" s="1"/>
  <c r="H66" i="15"/>
  <c r="S66" i="3"/>
  <c r="I66" i="15" s="1"/>
  <c r="H106" i="15"/>
  <c r="S106" i="3"/>
  <c r="I106" i="15" s="1"/>
  <c r="H74" i="15"/>
  <c r="S74" i="3"/>
  <c r="I74" i="15" s="1"/>
  <c r="H38" i="15"/>
  <c r="S38" i="3"/>
  <c r="I38" i="15" s="1"/>
  <c r="H137" i="15"/>
  <c r="S137" i="3"/>
  <c r="I137" i="15" s="1"/>
  <c r="H105" i="15"/>
  <c r="S105" i="3"/>
  <c r="I105" i="15" s="1"/>
  <c r="H97" i="15"/>
  <c r="S97" i="3"/>
  <c r="I97" i="15" s="1"/>
  <c r="H65" i="15"/>
  <c r="S65" i="3"/>
  <c r="I65" i="15" s="1"/>
  <c r="H119" i="15"/>
  <c r="S119" i="3"/>
  <c r="I119" i="15" s="1"/>
  <c r="H71" i="15"/>
  <c r="S71" i="3"/>
  <c r="I71" i="15" s="1"/>
  <c r="H55" i="15"/>
  <c r="S55" i="3"/>
  <c r="I55" i="15" s="1"/>
  <c r="H120" i="15"/>
  <c r="S120" i="3"/>
  <c r="I120" i="15" s="1"/>
  <c r="H148" i="15"/>
  <c r="S148" i="3"/>
  <c r="I148" i="15" s="1"/>
  <c r="H21" i="15"/>
  <c r="S21" i="3"/>
  <c r="I21" i="15" s="1"/>
  <c r="H12" i="15"/>
  <c r="S12" i="3"/>
  <c r="I12" i="15" s="1"/>
  <c r="H3" i="15"/>
  <c r="S3" i="3"/>
  <c r="I3" i="15" s="1"/>
  <c r="H46" i="15"/>
  <c r="S46" i="3"/>
  <c r="I46" i="15" s="1"/>
  <c r="H72" i="15"/>
  <c r="S72" i="3"/>
  <c r="I72" i="15" s="1"/>
  <c r="H45" i="15"/>
  <c r="S45" i="3"/>
  <c r="I45" i="15" s="1"/>
  <c r="H107" i="15"/>
  <c r="S107" i="3"/>
  <c r="I107" i="15" s="1"/>
  <c r="H11" i="15"/>
  <c r="S11" i="3"/>
  <c r="I11" i="15" s="1"/>
  <c r="H31" i="15"/>
  <c r="S31" i="3"/>
  <c r="I31" i="15" s="1"/>
  <c r="H82" i="15"/>
  <c r="S82" i="3"/>
  <c r="I82" i="15" s="1"/>
  <c r="H50" i="15"/>
  <c r="S50" i="3"/>
  <c r="I50" i="15" s="1"/>
  <c r="H32" i="15"/>
  <c r="S32" i="3"/>
  <c r="I32" i="15" s="1"/>
  <c r="H48" i="15"/>
  <c r="S48" i="3"/>
  <c r="I48" i="15" s="1"/>
  <c r="H169" i="15"/>
  <c r="E3" i="31"/>
  <c r="S169" i="3"/>
  <c r="H113" i="15"/>
  <c r="S113" i="3"/>
  <c r="I113" i="15" s="1"/>
  <c r="H73" i="15"/>
  <c r="S73" i="3"/>
  <c r="I73" i="15" s="1"/>
  <c r="H30" i="15"/>
  <c r="S30" i="3"/>
  <c r="I30" i="15" s="1"/>
  <c r="H95" i="15"/>
  <c r="S95" i="3"/>
  <c r="I95" i="15" s="1"/>
  <c r="H173" i="15"/>
  <c r="E7" i="31"/>
  <c r="S173" i="3"/>
  <c r="H61" i="15"/>
  <c r="S61" i="3"/>
  <c r="I61" i="15" s="1"/>
  <c r="H59" i="15"/>
  <c r="S59" i="3"/>
  <c r="I59" i="15" s="1"/>
  <c r="H130" i="15"/>
  <c r="S130" i="3"/>
  <c r="I130" i="15" s="1"/>
  <c r="H15" i="15"/>
  <c r="S15" i="3"/>
  <c r="I15" i="15" s="1"/>
  <c r="H131" i="15"/>
  <c r="S131" i="3"/>
  <c r="I131" i="15" s="1"/>
  <c r="H67" i="15"/>
  <c r="S67" i="3"/>
  <c r="I67" i="15" s="1"/>
  <c r="H16" i="15"/>
  <c r="S16" i="3"/>
  <c r="I16" i="15" s="1"/>
  <c r="H58" i="15"/>
  <c r="S58" i="3"/>
  <c r="I58" i="15" s="1"/>
  <c r="H152" i="15"/>
  <c r="S152" i="3"/>
  <c r="I152" i="15" s="1"/>
  <c r="H5" i="15"/>
  <c r="S5" i="3"/>
  <c r="I5" i="15" s="1"/>
  <c r="H108" i="15"/>
  <c r="S108" i="3"/>
  <c r="I108" i="15" s="1"/>
  <c r="H93" i="15"/>
  <c r="S93" i="3"/>
  <c r="I93" i="15" s="1"/>
  <c r="H19" i="15"/>
  <c r="S19" i="3"/>
  <c r="I19" i="15" s="1"/>
  <c r="H161" i="15"/>
  <c r="S161" i="3"/>
  <c r="I161" i="15" s="1"/>
  <c r="H87" i="15"/>
  <c r="S87" i="3"/>
  <c r="I87" i="15" s="1"/>
  <c r="H117" i="15"/>
  <c r="S117" i="3"/>
  <c r="I117" i="15" s="1"/>
  <c r="H24" i="15"/>
  <c r="S24" i="3"/>
  <c r="I24" i="15" s="1"/>
  <c r="H78" i="15"/>
  <c r="S78" i="3"/>
  <c r="I78" i="15" s="1"/>
  <c r="H145" i="15"/>
  <c r="S145" i="3"/>
  <c r="I145" i="15" s="1"/>
  <c r="H81" i="15"/>
  <c r="S81" i="3"/>
  <c r="I81" i="15" s="1"/>
  <c r="H49" i="15"/>
  <c r="S49" i="3"/>
  <c r="I49" i="15" s="1"/>
  <c r="H22" i="15"/>
  <c r="S22" i="3"/>
  <c r="I22" i="15" s="1"/>
  <c r="H79" i="15"/>
  <c r="S79" i="3"/>
  <c r="I79" i="15" s="1"/>
  <c r="H110" i="15"/>
  <c r="S110" i="3"/>
  <c r="I110" i="15" s="1"/>
  <c r="H139" i="15"/>
  <c r="S139" i="3"/>
  <c r="I139" i="15" s="1"/>
  <c r="H75" i="15"/>
  <c r="S75" i="3"/>
  <c r="I75" i="15" s="1"/>
  <c r="H27" i="15"/>
  <c r="S27" i="3"/>
  <c r="I27" i="15" s="1"/>
  <c r="H40" i="15"/>
  <c r="S40" i="3"/>
  <c r="I40" i="15" s="1"/>
  <c r="H118" i="15"/>
  <c r="S118" i="3"/>
  <c r="I118" i="15" s="1"/>
  <c r="H41" i="15"/>
  <c r="S41" i="3"/>
  <c r="I41" i="15" s="1"/>
  <c r="H13" i="15"/>
  <c r="S13" i="3"/>
  <c r="I13" i="15" s="1"/>
  <c r="H100" i="15"/>
  <c r="S100" i="3"/>
  <c r="I100" i="15" s="1"/>
  <c r="H84" i="15"/>
  <c r="S84" i="3"/>
  <c r="I84" i="15" s="1"/>
  <c r="H52" i="15"/>
  <c r="S52" i="3"/>
  <c r="I52" i="15" s="1"/>
  <c r="H28" i="15"/>
  <c r="S28" i="3"/>
  <c r="I28" i="15" s="1"/>
  <c r="H83" i="15"/>
  <c r="S83" i="3"/>
  <c r="I83" i="15" s="1"/>
  <c r="H35" i="15"/>
  <c r="S35" i="3"/>
  <c r="I35" i="15" s="1"/>
  <c r="H64" i="15"/>
  <c r="S64" i="3"/>
  <c r="I64" i="15" s="1"/>
  <c r="H153" i="15"/>
  <c r="S153" i="3"/>
  <c r="I153" i="15" s="1"/>
  <c r="H121" i="15"/>
  <c r="S121" i="3"/>
  <c r="I121" i="15" s="1"/>
  <c r="H63" i="15"/>
  <c r="S63" i="3"/>
  <c r="I63" i="15" s="1"/>
  <c r="H109" i="15"/>
  <c r="S109" i="3"/>
  <c r="I109" i="15" s="1"/>
  <c r="H104" i="15"/>
  <c r="S104" i="3"/>
  <c r="I104" i="15" s="1"/>
  <c r="H168" i="15"/>
  <c r="E2" i="31"/>
  <c r="S168" i="3"/>
  <c r="H122" i="15"/>
  <c r="S122" i="3"/>
  <c r="I122" i="15" s="1"/>
  <c r="H89" i="15"/>
  <c r="S89" i="3"/>
  <c r="I89" i="15" s="1"/>
  <c r="E6" i="31"/>
  <c r="H172" i="15"/>
  <c r="S172" i="3"/>
  <c r="H126" i="15"/>
  <c r="S126" i="3"/>
  <c r="I126" i="15" s="1"/>
  <c r="E4" i="31"/>
  <c r="H170" i="15"/>
  <c r="S170" i="3"/>
  <c r="H154" i="15"/>
  <c r="S154" i="3"/>
  <c r="I154" i="15" s="1"/>
  <c r="H114" i="15"/>
  <c r="S114" i="3"/>
  <c r="I114" i="15" s="1"/>
  <c r="H94" i="15"/>
  <c r="S94" i="3"/>
  <c r="I94" i="15" s="1"/>
  <c r="H43" i="15"/>
  <c r="S43" i="3"/>
  <c r="I43" i="15" s="1"/>
  <c r="H14" i="15"/>
  <c r="S14" i="3"/>
  <c r="I14" i="15" s="1"/>
  <c r="H80" i="15"/>
  <c r="S80" i="3"/>
  <c r="I80" i="15" s="1"/>
  <c r="H8" i="15"/>
  <c r="S8" i="3"/>
  <c r="I8" i="15" s="1"/>
  <c r="H159" i="15"/>
  <c r="S159" i="3"/>
  <c r="I159" i="15" s="1"/>
  <c r="H143" i="15"/>
  <c r="S143" i="3"/>
  <c r="I143" i="15" s="1"/>
  <c r="H127" i="15"/>
  <c r="S127" i="3"/>
  <c r="I127" i="15" s="1"/>
  <c r="H103" i="15"/>
  <c r="S103" i="3"/>
  <c r="I103" i="15" s="1"/>
  <c r="H85" i="15"/>
  <c r="S85" i="3"/>
  <c r="I85" i="15" s="1"/>
  <c r="H77" i="15"/>
  <c r="S77" i="3"/>
  <c r="I77" i="15" s="1"/>
  <c r="H69" i="15"/>
  <c r="S69" i="3"/>
  <c r="I69" i="15" s="1"/>
  <c r="H88" i="15"/>
  <c r="S88" i="3"/>
  <c r="I88" i="15" s="1"/>
  <c r="H39" i="15"/>
  <c r="S39" i="3"/>
  <c r="I39" i="15" s="1"/>
  <c r="H7" i="15"/>
  <c r="S7" i="3"/>
  <c r="I7" i="15" s="1"/>
  <c r="H124" i="15"/>
  <c r="S124" i="3"/>
  <c r="I124" i="15" s="1"/>
  <c r="H4" i="15"/>
  <c r="S4" i="3"/>
  <c r="I4" i="15" s="1"/>
  <c r="H147" i="15"/>
  <c r="S147" i="3"/>
  <c r="I147" i="15" s="1"/>
  <c r="H99" i="15"/>
  <c r="S99" i="3"/>
  <c r="I99" i="15" s="1"/>
  <c r="H128" i="15"/>
  <c r="S128" i="3"/>
  <c r="I128" i="15" s="1"/>
  <c r="F4" i="31" l="1"/>
  <c r="I170" i="15"/>
  <c r="F3" i="31"/>
  <c r="I169" i="15"/>
  <c r="F8" i="31"/>
  <c r="I174" i="15"/>
  <c r="I168" i="15"/>
  <c r="F2" i="31"/>
  <c r="F6" i="31"/>
  <c r="I172" i="15"/>
  <c r="I173" i="15"/>
  <c r="F7" i="31"/>
  <c r="F5" i="31"/>
  <c r="I17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84EE0-C397-4FFF-B5CA-CEA79D461E29}" keepAlive="1" name="Query - sqlquery" description="Connection to the 'sqlquery' query in the workbook." type="5" refreshedVersion="7" background="1" saveData="1">
    <dbPr connection="Provider=Microsoft.Mashup.OleDb.1;Data Source=$Workbook$;Location=sqlquery;Extended Properties=&quot;&quot;" command="SELECT * FROM [sqlquery]"/>
  </connection>
  <connection id="2" xr16:uid="{CCE9408F-EFC7-4E5B-BAD1-CB5B10814E42}" keepAlive="1" name="Query - sqlquery (2)" description="Connection to the 'sqlquery (2)' query in the workbook." type="5" refreshedVersion="7" background="1" saveData="1">
    <dbPr connection="Provider=Microsoft.Mashup.OleDb.1;Data Source=$Workbook$;Location=&quot;sqlquery (2)&quot;;Extended Properties=&quot;&quot;" command="SELECT * FROM [sqlquery (2)]"/>
  </connection>
</connections>
</file>

<file path=xl/sharedStrings.xml><?xml version="1.0" encoding="utf-8"?>
<sst xmlns="http://schemas.openxmlformats.org/spreadsheetml/2006/main" count="26403" uniqueCount="1214">
  <si>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</si>
  <si>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</si>
  <si>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</si>
  <si>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</si>
  <si>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</si>
  <si>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</si>
  <si>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</si>
  <si>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</si>
  <si>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</si>
  <si>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</si>
  <si>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</si>
  <si>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</si>
  <si>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</si>
  <si>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</si>
  <si>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</si>
  <si>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</si>
  <si>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</si>
  <si>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</si>
  <si>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</si>
  <si>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</si>
  <si>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</si>
  <si>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</si>
  <si>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</si>
  <si>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</si>
  <si>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</si>
  <si>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</si>
  <si>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</si>
  <si>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</si>
  <si>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</si>
  <si>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</si>
  <si>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</si>
  <si>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</si>
  <si>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</si>
  <si>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</si>
  <si>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</si>
  <si>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</si>
  <si>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</si>
  <si>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</si>
  <si>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</si>
  <si>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</si>
  <si>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</si>
  <si>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</si>
  <si>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</si>
  <si>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</si>
  <si>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</si>
  <si>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</si>
  <si>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</si>
  <si>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</si>
  <si>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</si>
  <si>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</si>
  <si>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</si>
  <si>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</si>
  <si>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</si>
  <si>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</si>
  <si>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</si>
  <si>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</si>
  <si>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</si>
  <si>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</si>
  <si>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</si>
  <si>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</si>
  <si>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</si>
  <si>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</si>
  <si>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</si>
  <si>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</si>
  <si>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</si>
  <si>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</si>
  <si>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</si>
  <si>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</si>
  <si>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</si>
  <si>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</si>
  <si>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</si>
  <si>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</si>
  <si>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</si>
  <si>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</si>
  <si>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</si>
  <si>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</si>
  <si>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</si>
  <si>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</si>
  <si>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</si>
  <si>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</si>
  <si>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</si>
  <si>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</si>
  <si>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</si>
  <si>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</si>
  <si>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</si>
  <si>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</si>
  <si>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</si>
  <si>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</si>
  <si>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</si>
  <si>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</si>
  <si>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</si>
  <si>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</si>
  <si>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</si>
  <si>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</si>
  <si>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</si>
  <si>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</si>
  <si>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</si>
  <si>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</si>
  <si>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</si>
  <si>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</si>
  <si>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</si>
  <si>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</si>
  <si>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</si>
  <si>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</si>
  <si>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</si>
  <si>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</si>
  <si>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</si>
  <si>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</si>
  <si>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</si>
  <si>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</si>
  <si>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</si>
  <si>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</si>
  <si>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</si>
  <si>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</si>
  <si>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</si>
  <si>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</si>
  <si>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</si>
  <si>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</si>
  <si>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</si>
  <si>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</si>
  <si>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</si>
  <si>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</si>
  <si>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</si>
  <si>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</si>
  <si>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</si>
  <si>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</si>
  <si>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</si>
  <si>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</si>
  <si>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</si>
  <si>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</si>
  <si>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</si>
  <si>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</si>
  <si>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</si>
  <si>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</si>
  <si>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</si>
  <si>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</si>
  <si>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</si>
  <si>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</si>
  <si>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</si>
  <si>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</si>
  <si>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</si>
  <si>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</si>
  <si>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</si>
  <si>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</si>
  <si>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</si>
  <si>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</si>
  <si>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</si>
  <si>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</si>
  <si>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</si>
  <si>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</si>
  <si>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</si>
  <si>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</si>
  <si>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</si>
  <si>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</si>
  <si>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</si>
  <si>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</si>
  <si>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</si>
  <si>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</si>
  <si>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</si>
  <si>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</si>
  <si>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</si>
  <si>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</si>
  <si>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</si>
  <si>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</si>
  <si>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</si>
  <si>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</si>
  <si>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</si>
  <si>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</si>
  <si>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To be reviewed by underwriter 2, blocking issuance</t>
  </si>
  <si>
    <t>RA_Error_message</t>
  </si>
  <si>
    <t>RA_Error_header</t>
  </si>
  <si>
    <t>Document Template</t>
  </si>
  <si>
    <t>Email Template</t>
  </si>
  <si>
    <t>High</t>
  </si>
  <si>
    <t>Management issue</t>
  </si>
  <si>
    <t>Unrestricted</t>
  </si>
  <si>
    <t>Test request approval</t>
  </si>
  <si>
    <t>All</t>
  </si>
  <si>
    <t>PA 00DS</t>
  </si>
  <si>
    <t>Dec Sheet</t>
  </si>
  <si>
    <t>Billing Method</t>
  </si>
  <si>
    <t>Direct Bill</t>
  </si>
  <si>
    <t>AccountNumber</t>
  </si>
  <si>
    <t>PaymentPlan</t>
  </si>
  <si>
    <t>A Monthly 10% Down, 9 Max installments</t>
  </si>
  <si>
    <t>Bill Date</t>
  </si>
  <si>
    <t>Added invoice overrides</t>
  </si>
  <si>
    <t>Payment Method</t>
  </si>
  <si>
    <t>Credit Card</t>
  </si>
  <si>
    <t>MasterCard</t>
  </si>
  <si>
    <t>CardType</t>
  </si>
  <si>
    <t>Personal Auto</t>
  </si>
  <si>
    <t>Offering</t>
  </si>
  <si>
    <t>All Submissions</t>
  </si>
  <si>
    <t>Open Submissions</t>
  </si>
  <si>
    <t>Complete Submissions</t>
  </si>
  <si>
    <t>UserName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</si>
  <si>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</si>
  <si>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</si>
  <si>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</si>
  <si>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</si>
  <si>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</si>
  <si>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</si>
  <si>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</si>
  <si>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</si>
  <si>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</si>
  <si>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</si>
  <si>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</si>
  <si>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</si>
  <si>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</si>
  <si>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</si>
  <si>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</si>
  <si>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</si>
  <si>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</si>
  <si>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</si>
  <si>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</si>
  <si>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</si>
  <si>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</si>
  <si>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</si>
  <si>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</si>
  <si>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</si>
  <si>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</si>
  <si>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</si>
  <si>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</si>
  <si>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</si>
  <si>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</si>
  <si>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</si>
  <si>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</si>
  <si>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</si>
  <si>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</si>
  <si>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Demo</t>
  </si>
  <si>
    <t>FutureAddition</t>
  </si>
  <si>
    <t>OutOfScope</t>
  </si>
  <si>
    <t>On-going Activity</t>
  </si>
  <si>
    <t>Migrate</t>
  </si>
  <si>
    <t>Integrate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</si>
  <si>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</si>
  <si>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</si>
  <si>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</si>
  <si>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</si>
  <si>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</si>
  <si>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</si>
  <si>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</si>
  <si>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</si>
  <si>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</si>
  <si>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</si>
  <si>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</si>
  <si>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</si>
  <si>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</si>
  <si>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</si>
  <si>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</si>
  <si>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</si>
  <si>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</si>
  <si>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</si>
  <si>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</si>
  <si>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</si>
  <si>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</si>
  <si>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</si>
  <si>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</si>
  <si>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</si>
  <si>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</si>
  <si>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</si>
  <si>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</si>
  <si>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</si>
  <si>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</si>
  <si>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</si>
  <si>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</si>
  <si>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</si>
  <si>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</si>
  <si>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</si>
  <si>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</si>
  <si>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</si>
  <si>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</si>
  <si>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</si>
  <si>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</si>
  <si>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</si>
  <si>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</si>
  <si>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</si>
  <si>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</si>
  <si>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</si>
  <si>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</si>
  <si>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</si>
  <si>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</si>
  <si>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</si>
  <si>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</si>
  <si>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</si>
  <si>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</si>
  <si>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</si>
  <si>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</si>
  <si>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</si>
  <si>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</si>
  <si>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</si>
  <si>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</si>
  <si>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</si>
  <si>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</si>
  <si>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</si>
  <si>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</si>
  <si>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</si>
  <si>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</si>
  <si>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</si>
  <si>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</si>
  <si>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</si>
  <si>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</si>
  <si>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</si>
  <si>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</si>
  <si>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</si>
  <si>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</si>
  <si>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</si>
  <si>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</si>
  <si>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</si>
  <si>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</si>
  <si>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</si>
  <si>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</si>
  <si>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</si>
  <si>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</si>
  <si>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</si>
  <si>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</si>
  <si>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</si>
  <si>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</si>
  <si>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</si>
  <si>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</si>
  <si>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</si>
  <si>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</si>
  <si>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</si>
  <si>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</si>
  <si>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</si>
  <si>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</si>
  <si>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</si>
  <si>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</si>
  <si>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</si>
  <si>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</si>
  <si>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</si>
  <si>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</si>
  <si>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</si>
  <si>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</si>
  <si>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</si>
  <si>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</si>
  <si>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</si>
  <si>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</si>
  <si>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</si>
  <si>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</si>
  <si>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</si>
  <si>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</si>
  <si>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</si>
  <si>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</si>
  <si>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</si>
  <si>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</si>
  <si>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</si>
  <si>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</si>
  <si>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</si>
  <si>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</si>
  <si>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</si>
  <si>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</si>
  <si>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</si>
  <si>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</si>
  <si>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</si>
  <si>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</si>
  <si>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</si>
  <si>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</si>
  <si>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</si>
  <si>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</si>
  <si>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Peronal</t>
  </si>
  <si>
    <t>NS_PO_Organization</t>
  </si>
  <si>
    <t>NS_PO_ProducerCode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</si>
  <si>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</si>
  <si>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</si>
  <si>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</si>
  <si>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</si>
  <si>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</si>
  <si>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</si>
  <si>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201-555-1003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</si>
  <si>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</si>
  <si>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</si>
  <si>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</si>
  <si>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</si>
  <si>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</si>
  <si>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</si>
  <si>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</si>
  <si>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</si>
  <si>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</si>
  <si>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</si>
  <si>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</si>
  <si>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</si>
  <si>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</si>
  <si>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</si>
  <si>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</si>
  <si>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</si>
  <si>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</si>
  <si>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</si>
  <si>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</si>
  <si>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</si>
  <si>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</si>
  <si>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</si>
  <si>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</si>
  <si>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</si>
  <si>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</si>
  <si>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</si>
  <si>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</si>
  <si>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</si>
  <si>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</si>
  <si>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</si>
  <si>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</si>
  <si>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DR_CD_DateofBirth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</si>
  <si>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</si>
  <si>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</si>
  <si>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</si>
  <si>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</si>
  <si>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</si>
  <si>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</si>
  <si>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</si>
  <si>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</si>
  <si>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</si>
  <si>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</si>
  <si>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</si>
  <si>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</si>
  <si>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</si>
  <si>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</si>
  <si>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</si>
  <si>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</si>
  <si>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PAC_CT_CATAV_Liability_BodilyInjuryPropertyDamage</t>
  </si>
  <si>
    <t>PAC_CT_CATAV_MedicalPayments</t>
  </si>
  <si>
    <t>PAC_CT_CATAV_LBIPD_AutoLiabilityPackage</t>
  </si>
  <si>
    <t>PAC_CT_CATAV_MP_MedicalLimit</t>
  </si>
  <si>
    <t>PAC_CT_CAPV_Comprehensive</t>
  </si>
  <si>
    <t>PAC_CT_CAPV_C_ComprehensiveDeductible</t>
  </si>
  <si>
    <t>5,000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</si>
  <si>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</si>
  <si>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</si>
  <si>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</si>
  <si>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</si>
  <si>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</si>
  <si>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</si>
  <si>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</si>
  <si>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</si>
  <si>
    <t>RA_AUI_CNUI_LongDescription</t>
  </si>
  <si>
    <t>RA_AUI_CNUI_ShortDescription</t>
  </si>
  <si>
    <t>RA_AUI_CNUI_IssueType</t>
  </si>
  <si>
    <t>RAD_NA_AllowEdit</t>
  </si>
  <si>
    <t>RAD_NA_Through</t>
  </si>
  <si>
    <t>RAD_NA_Validuntil</t>
  </si>
  <si>
    <t>Issuance</t>
  </si>
  <si>
    <t>Next Change</t>
  </si>
  <si>
    <t>End Of Term</t>
  </si>
  <si>
    <t>One Year</t>
  </si>
  <si>
    <t>Three Years</t>
  </si>
  <si>
    <t>Rescinded</t>
  </si>
  <si>
    <t>Super User</t>
  </si>
  <si>
    <t>Submission</t>
  </si>
  <si>
    <t>Quote Release</t>
  </si>
  <si>
    <t>Created</t>
  </si>
  <si>
    <t>RAD_H_User</t>
  </si>
  <si>
    <t>RAD_H_Date</t>
  </si>
  <si>
    <t>RAD_H_EffectiveDate</t>
  </si>
  <si>
    <t>RAD_H_PolicyTransaction</t>
  </si>
  <si>
    <t>RAD_H_AllowEdit</t>
  </si>
  <si>
    <t>RAD_H_Though</t>
  </si>
  <si>
    <t>RAD_H_ValidUntil</t>
  </si>
  <si>
    <t>RAD_H_Status</t>
  </si>
  <si>
    <t>RA_C_Title</t>
  </si>
  <si>
    <t>New UW Issue Created By Automation</t>
  </si>
  <si>
    <t>New Conitgency Title Created By Automation</t>
  </si>
  <si>
    <t>New Conitgency Description Created By Automation</t>
  </si>
  <si>
    <t>RA_C_DueDate</t>
  </si>
  <si>
    <t>RA_AC_NC_Action</t>
  </si>
  <si>
    <t>RA_AC_NC_Description</t>
  </si>
  <si>
    <t>Change policy retroactively</t>
  </si>
  <si>
    <t>Change policy for remainder of term</t>
  </si>
  <si>
    <t>Cancel retroactively</t>
  </si>
  <si>
    <t>Cancel remainder of term</t>
  </si>
  <si>
    <t>RA_AC_NC_Title</t>
  </si>
  <si>
    <t>RA_AC_NC_DueDate</t>
  </si>
  <si>
    <t>RA_C_PotentialAction</t>
  </si>
  <si>
    <t>RA_C_AddedBy</t>
  </si>
  <si>
    <t>RA_C_On</t>
  </si>
  <si>
    <t>New UW Issue LongDescription Created By Automation</t>
  </si>
  <si>
    <t>RA_PP_Carrier</t>
  </si>
  <si>
    <t>RA_PP_Policy</t>
  </si>
  <si>
    <t>RA_PP_EffectiveDate</t>
  </si>
  <si>
    <t>RA_PP_ExpirationDate</t>
  </si>
  <si>
    <t>RA_PP_AnnualPremium</t>
  </si>
  <si>
    <t>RA_PP_Losses</t>
  </si>
  <si>
    <t>RA_PP_TotalLosses</t>
  </si>
  <si>
    <t>Unkown</t>
  </si>
  <si>
    <t>QU_Address</t>
  </si>
  <si>
    <t>QU_County</t>
  </si>
  <si>
    <t>QU_AddressType</t>
  </si>
  <si>
    <t>QU_PP_V_Year</t>
  </si>
  <si>
    <t>QU_PP_V_Make</t>
  </si>
  <si>
    <t>QU_PP_V_Model</t>
  </si>
  <si>
    <t>QU_PP_V_VIN</t>
  </si>
  <si>
    <t>QU_PP_V_Liability_BodilyInjuryPropertyDamageCoverage</t>
  </si>
  <si>
    <t>Liability - Bodily Injury and Property Damage Coverage</t>
  </si>
  <si>
    <t>QU_PP_V_LBIPDC_Premium</t>
  </si>
  <si>
    <t>QU_PP_PST_PremiumSubtotal</t>
  </si>
  <si>
    <t>QU_PP_PST_AKTax</t>
  </si>
  <si>
    <t>QU_PP_Coverage_Subtotal</t>
  </si>
  <si>
    <t>PR_PAL_VLC_V_Make</t>
  </si>
  <si>
    <t>PR_PAL_VLC_V_Model</t>
  </si>
  <si>
    <t>QU_PP_V_MedicalPaymentsCoverage</t>
  </si>
  <si>
    <t>QU_PP_V_MPC_Premium</t>
  </si>
  <si>
    <t>PAC_ACT_CAPV_ElectronicEquipment</t>
  </si>
  <si>
    <t>PAC_ACT_CAPV_EE_IncreasedLimit</t>
  </si>
  <si>
    <t>VE_VD_BVI_VRM_AntiLockBrakesDiscount</t>
  </si>
  <si>
    <t>VE_VD_BVI_VRM_PassiveRestraintSystem</t>
  </si>
  <si>
    <t>VE_VD_BVI_VRM_AntiTheftDiscount</t>
  </si>
  <si>
    <t>DPS_BA_AddressLine1</t>
  </si>
  <si>
    <t>DPS_BA_AddressLine2</t>
  </si>
  <si>
    <t>DPS_BA_City</t>
  </si>
  <si>
    <t>DPS_BA_State</t>
  </si>
  <si>
    <t>DPS_BA_ZIPCode</t>
  </si>
  <si>
    <t>DPS_BA_Country</t>
  </si>
  <si>
    <t>DPS_BA_Notes</t>
  </si>
  <si>
    <t>DPS_PaymentMethod</t>
  </si>
  <si>
    <t>DPS_CardType</t>
  </si>
  <si>
    <t>DPS_CreditCardNumber</t>
  </si>
  <si>
    <t>DPS_ExpDate</t>
  </si>
  <si>
    <t>DPS_CardHolderName</t>
  </si>
  <si>
    <t>Visa</t>
  </si>
  <si>
    <t xml:space="preserve"> </t>
  </si>
  <si>
    <t>PA_PA_TotalPremium</t>
  </si>
  <si>
    <t>PA_PA_TaxesSurcharges</t>
  </si>
  <si>
    <t>PA_PA_Fees</t>
  </si>
  <si>
    <t>PA_PA_TotalCost</t>
  </si>
  <si>
    <t>PA_P_Frequency</t>
  </si>
  <si>
    <t>PA_P_DownPayment</t>
  </si>
  <si>
    <t>PA_P_Installements</t>
  </si>
  <si>
    <t>PA_I_Frequency</t>
  </si>
  <si>
    <t>PA_I_FixInvoicesby</t>
  </si>
  <si>
    <t>PA_I_InvoicingDay</t>
  </si>
  <si>
    <t>PA_I_PayUsing</t>
  </si>
  <si>
    <t>PA_B_BillingLevel</t>
  </si>
  <si>
    <t>PA_B_BillingMethod</t>
  </si>
  <si>
    <t>PA_PS_PaymentPlan</t>
  </si>
  <si>
    <t>PA_PS_Installment</t>
  </si>
  <si>
    <t>PA_PS_Total</t>
  </si>
  <si>
    <t>PA_PS_DownPayment</t>
  </si>
  <si>
    <t>PA_B_IO_FixInvoicesBy</t>
  </si>
  <si>
    <t>PA_B_IO_DayofMonth</t>
  </si>
  <si>
    <t>PA_B_IO_Description</t>
  </si>
  <si>
    <t>DPS_PolicyTransactionNumber</t>
  </si>
  <si>
    <t>PA_UFP_HeldbyAgent</t>
  </si>
  <si>
    <t>PA_UFP_HA_Amount</t>
  </si>
  <si>
    <t>PA_UFP_Check</t>
  </si>
  <si>
    <t>PA_UFP_CheckAmount</t>
  </si>
  <si>
    <t>PA_UFP_Cash</t>
  </si>
  <si>
    <t>PA_UFP_Cash_Amount</t>
  </si>
  <si>
    <t>PA_UFP_Electronic</t>
  </si>
  <si>
    <t>PA_UFP_Electronic_Amount</t>
  </si>
  <si>
    <t>Monthly</t>
  </si>
  <si>
    <t>Billing Account Defaults</t>
  </si>
  <si>
    <t>Policy (Separate Funds by Policy)</t>
  </si>
  <si>
    <t>B Monthly 10% Down, Max 11 installments</t>
  </si>
  <si>
    <t>C Monthly 25% Down, 11 Max installments</t>
  </si>
  <si>
    <t>Compass-93-Collaborator</t>
  </si>
  <si>
    <t>D Quarterly 30% Down, 3 Max installments</t>
  </si>
  <si>
    <t>E Semi-Annual 60% Down, 1 Max installments</t>
  </si>
  <si>
    <t>Every Other Week</t>
  </si>
  <si>
    <t>F Annual 100% Down, 0 Max installments</t>
  </si>
  <si>
    <t>Monthly 10</t>
  </si>
  <si>
    <t>Monthly 10 Always Transfer Excess</t>
  </si>
  <si>
    <t>Monthly 10 Policy Effective Date</t>
  </si>
  <si>
    <t>QA1PAYMENTPLAN01</t>
  </si>
  <si>
    <t>QA1PAYMENTPLAN02</t>
  </si>
  <si>
    <t>QA1PAYMENTPLAN03</t>
  </si>
  <si>
    <t>QA1PAYMENTPLAN04</t>
  </si>
  <si>
    <t>DR_MVR_Name</t>
  </si>
  <si>
    <t>RA_UWA_Subject</t>
  </si>
  <si>
    <t>reviewed by Automation</t>
  </si>
  <si>
    <t>Underwriter has reviewed this job</t>
  </si>
  <si>
    <t>RA_UWA_Description</t>
  </si>
  <si>
    <t>RA_UWA_DueDate</t>
  </si>
  <si>
    <t>RA_UWA_EscalationDate</t>
  </si>
  <si>
    <t>RA_UWA_Priority</t>
  </si>
  <si>
    <t>RA_UWA_Mandatory</t>
  </si>
  <si>
    <t>RA_UWA_Recurring</t>
  </si>
  <si>
    <t>RA_UWA_AssignTo</t>
  </si>
  <si>
    <t>RA_UWA_NN_Topic</t>
  </si>
  <si>
    <t>RA_UWA_NN_Subject</t>
  </si>
  <si>
    <t>RA_UWA_NN_SecurityLevel</t>
  </si>
  <si>
    <t>RA_UWA_NN_Text</t>
  </si>
  <si>
    <t>Producer</t>
  </si>
  <si>
    <t>General</t>
  </si>
  <si>
    <t>Automation Notes</t>
  </si>
  <si>
    <t>253.70</t>
  </si>
  <si>
    <t>VE_VD_BVI_Color</t>
  </si>
  <si>
    <t>Green</t>
  </si>
  <si>
    <t>50/100</t>
  </si>
  <si>
    <t>AUT_PA_PC_NewSubmission_1_Account_OpenPolicyTransaction_NewSubmission</t>
  </si>
  <si>
    <t>AUT_PA_PC_NewSubmission_2_NewAccount_NewSubmission</t>
  </si>
  <si>
    <t>AUT_PA_PC_NewSubmission_3_SearchAccount_NewSubmission</t>
  </si>
  <si>
    <t>AUT_PA_PC_NewSubmission_4_Organization_Modify</t>
  </si>
  <si>
    <t>AUT_PA_PC_NewSubmission_5_Producercode_Modify</t>
  </si>
  <si>
    <t>AUT_PA_PC_NewSubmission_6_Single_QuickQuote</t>
  </si>
  <si>
    <t>AUT_PA_PC_NewSubmission_7_Single_QuickQuote_DefaultBaseState_Modify</t>
  </si>
  <si>
    <t>AUT_PA_PC_NewSubmission_8_Single_QuickQuote_DefaultEffectiveDate_Modify</t>
  </si>
  <si>
    <t>AUT_PA_PC_NewSubmission_9_Single_QuickQuote_Driver_Add</t>
  </si>
  <si>
    <t>AUT_PA_PC_NewSubmission_10_Single_QuickQuote_DriverRemove</t>
  </si>
  <si>
    <t>AUT_PA_PC_NewSubmission_11_Single_QuickQuote_Vehicle_Add</t>
  </si>
  <si>
    <t>AUT_PA_PC_NewSubmission_12_Single_QuickQuote_VehicleRemove</t>
  </si>
  <si>
    <t>AUT_PA_PC_NewSubmission_13_Single_QuickQuote_UseDefault</t>
  </si>
  <si>
    <t>AUT_PA_PC_NewSubmission_14_Single_QuickQuote_Quote</t>
  </si>
  <si>
    <t>AUT_PA_PC_NewSubmission_15_Single_QuickQuote_FullApplication</t>
  </si>
  <si>
    <t>AUT_PA_PC_NewSubmission_16_Single_QuickQuote_Version</t>
  </si>
  <si>
    <t>AUT_PA_PC_NewSubmission_17_Single_QuickQuote_Version_FullApplication</t>
  </si>
  <si>
    <t>AUT_PA_PC_NewSubmission_18_Single_FullApplication</t>
  </si>
  <si>
    <t>AUT_PA_PC_NewSubmission_19_Single_FullApplication_DefaultBaseState_Modify</t>
  </si>
  <si>
    <t>AUT_PA_PC_NewSubmission_20_Single_FullApplication_DefaultEffectiveDate_Modify</t>
  </si>
  <si>
    <t>AUT_PA_PC_NewSubmission_21_Offering_BasicProgram</t>
  </si>
  <si>
    <t>AUT_PA_PC_NewSubmission_22_Offering_PremiumProgram</t>
  </si>
  <si>
    <t>AUT_PA_PC_NewSubmission_23_Offering_StandardProgram</t>
  </si>
  <si>
    <t>AUT_PA_PC_NewSubmission_24_PA_PreQualification_Yes</t>
  </si>
  <si>
    <t>AUT_PA_PC_NewSubmission_25_PA_PreQualification_NoNewDriver</t>
  </si>
  <si>
    <t>AUT_PA_PC_NewSubmission_26_PA_PreQualification_PreviousPolicydidnotrenew</t>
  </si>
  <si>
    <t>AUT_PA_PC_NewSubmission_27_PA_PreQualification_NotKnown</t>
  </si>
  <si>
    <t>AUT_PA_PC_NewSubmission_28_PA_PreQualification_ApplicantLicense_CurrentCanceled</t>
  </si>
  <si>
    <t>AUT_PA_PC_NewSubmission_29_PA_PreQualification_ApplicantLicense_EverCanceled</t>
  </si>
  <si>
    <t>AUT_PA_PC_NewSubmission_30_PA_PreQualification_DriverCovictions</t>
  </si>
  <si>
    <t>AUT_PA_PC_NewSubmission_31_PA_PreQualification_PolicyCanceled</t>
  </si>
  <si>
    <t>AUT_PA_PC_NewSubmission_32_PA_PreQualification_Negative</t>
  </si>
  <si>
    <t>AUT_PA_PC_NewSubmission_33_PI_QuoteNeeded_BackDated</t>
  </si>
  <si>
    <t>AUT_PA_PC_NewSubmission_34_PI_QuoteNeeded_FutureDate</t>
  </si>
  <si>
    <t>AUT_PA_PC_NewSubmission_35_PI_PrimaryNamedInsured_ChangeTo_NewPerson</t>
  </si>
  <si>
    <t>AUT_PA_PC_NewSubmission_36_PI_PrimaryNamedInsured_ChangeTo_From_AddressBook</t>
  </si>
  <si>
    <t>AUT_PA_PC_NewSubmission_37_PI_Policy_Address_ChangeTo_Existing_Address</t>
  </si>
  <si>
    <t>AUT_PA_PC_NewSubmission_38_PI_Policy_Address_ChangeTo_New_Address</t>
  </si>
  <si>
    <t>AUT_PA_PC_NewSubmission_39_PI_Policy_Address_ChangeTo_EditCurrent_Address</t>
  </si>
  <si>
    <t>AUT_PA_PC_NewSubmission_41_PI_AdditionalInsured_Add</t>
  </si>
  <si>
    <t>AUT_PA_PC_NewSubmission_42_PI_AdditionalInsured_Modify</t>
  </si>
  <si>
    <t>AUT_PA_PC_NewSubmission_43_PI_AdditionalInsured_Delete</t>
  </si>
  <si>
    <t>AUT_PA_PC_NewSubmission_44_PI_SecondaryNamedInsured_Add</t>
  </si>
  <si>
    <t>AUT_PA_PC_NewSubmission_45_PI_SecondaryNamedInsured_Modify</t>
  </si>
  <si>
    <t>AUT_PA_PC_NewSubmission_46_PI_SecondaryNamedInsured_Delete</t>
  </si>
  <si>
    <t>AUT_PA_PC_NewSubmission_47_PI_TermType_Annual</t>
  </si>
  <si>
    <t>AUT_PA_PC_NewSubmission_48_PI_EffectiveDate_BackDated</t>
  </si>
  <si>
    <t>AUT_PA_PC_NewSubmission_49_PI_EffectiveDate_FutureDated</t>
  </si>
  <si>
    <t>AUT_PA_PC_NewSubmission_50_PI_WrittenDate_BackDated</t>
  </si>
  <si>
    <t>AUT_PA_PC_NewSubmission_51_PI_WrittenDate_FutureDated</t>
  </si>
  <si>
    <t>AUT_PA_PC_NewSubmission_52_PI_AffinityGoup</t>
  </si>
  <si>
    <t>AUT_PA_PC_NewSubmission_53_PI_Organization_Modify</t>
  </si>
  <si>
    <t>AUT_PA_PC_NewSubmission_54_PI_UnderwritingCompany</t>
  </si>
  <si>
    <t>AUT_PA_PC_NewSubmission_55_PI_Negative_EffectiveDate</t>
  </si>
  <si>
    <t>AUT_PA_PC_NewSubmission_56_PA_Driver_Add_NewPerson</t>
  </si>
  <si>
    <t>AUT_PA_PC_NewSubmission_57_PA_Driver_Add_From_Addressbook</t>
  </si>
  <si>
    <t>AUT_PA_PC_NewSubmission_58_PA_Driver_Add_ExistingDriver</t>
  </si>
  <si>
    <t>AUT_PA_PC_NewSubmission_59_PA_Driver_Modify</t>
  </si>
  <si>
    <t>AUT_PA_PC_NewSubmission_60_PA_Driver_Modify_ContactDetails</t>
  </si>
  <si>
    <t>AUT_PA_PC_NewSubmission_61_PA_Driver_Modify_Roles</t>
  </si>
  <si>
    <t>AUT_PA_PC_NewSubmission_62_PA_Driver_Modify_Addresses_Add</t>
  </si>
  <si>
    <t>AUT_PA_PC_NewSubmission_63_PA_Driver_Modify_Addresses_Modify</t>
  </si>
  <si>
    <t>AUT_PA_PC_NewSubmission_64_PA_Driver_MVRReportDetails</t>
  </si>
  <si>
    <t>AUT_PA_PC_NewSubmission_65_PA_Driver_Remove</t>
  </si>
  <si>
    <t>AUT_PA_PC_NewSubmission_66_PA_Driver_Negative_Atleast1Driver</t>
  </si>
  <si>
    <t>AUT_PA_PC_NewSubmission_67_PA_Driver_Negative_Roles</t>
  </si>
  <si>
    <t>AUT_PA_PC_NewSubmission_68_PA_Driver_Negative_AgeLessThan25</t>
  </si>
  <si>
    <t>AUT_PA_PC_NewSubmission_69_PA_CreateVehicle</t>
  </si>
  <si>
    <t>AUT_PA_PC_NewSubmission_70_PA_Vehicle_Modify</t>
  </si>
  <si>
    <t>AUT_PA_PC_NewSubmission_71_PA_RemoveVehicle</t>
  </si>
  <si>
    <t>AUT_PA_PC_NewSubmission_72_PA_Vehicle_AdditionalInterest_Add_NewPerson</t>
  </si>
  <si>
    <t>AUT_PA_PC_NewSubmission_73_PA_Vehicle_AdditionalInterest_Add_NewCompany</t>
  </si>
  <si>
    <t>AUT_PA_PC_NewSubmission_74_PA_Vehicle_AdditionalInterest_Add_From_Addressbook</t>
  </si>
  <si>
    <t>AUT_PA_PC_NewSubmission_75_PA_Vehicle_AdditionalInterest_Add_OtherContacts</t>
  </si>
  <si>
    <t>AUT_PA_PC_NewSubmission_76_PA_Vehicle_Negative_Atleast1Vehicle</t>
  </si>
  <si>
    <t>AUT_PA_PC_NewSubmission_77_PA_Vehicle_Negative_AssignDriver</t>
  </si>
  <si>
    <t>AUT_PA_PC_NewSubmission_78_PA_Vehicle_Negative_VIN</t>
  </si>
  <si>
    <t>AUT_PA_PC_NewSubmission_79_PA_Vehicle_Negative_LicenseState</t>
  </si>
  <si>
    <t>AUT_PA_PC_NewSubmission_80_PA_Vehicle_Negative_CostNew</t>
  </si>
  <si>
    <t>AUT_PA_PC_NewSubmission_81_PA_Coverages_AllVehicles_Add</t>
  </si>
  <si>
    <t>AUT_PA_PC_NewSubmission_82_PA_Coverages_AllVehicles_Modify</t>
  </si>
  <si>
    <t>AUT_PA_PC_NewSubmission_83_PA_Coverages_AllVehicles_Remove</t>
  </si>
  <si>
    <t>AUT_PA_PC_NewSubmission_84_PA_Coverages_PerVehicle_Add</t>
  </si>
  <si>
    <t>AUT_PA_PC_NewSubmission_85_PA_Coverages_PerVehicle_Modify</t>
  </si>
  <si>
    <t>AUT_PA_PC_NewSubmission_86_PA_Coverages_PerVehicle_Remove</t>
  </si>
  <si>
    <t>AUT_PA_PC_NewSubmission_87_PA_AdditionalCoverages_AllVehicles_Add</t>
  </si>
  <si>
    <t>AUT_PA_PC_NewSubmission_88_PA_AdditionalCoverages_AllVehicles_Modify</t>
  </si>
  <si>
    <t>AUT_PA_PC_NewSubmission_89_PA_AdditionalCoverages_AllVehicles_Remove</t>
  </si>
  <si>
    <t>AUT_PA_PC_NewSubmission_90_PA_AdditionalCoverages_PerVehicle_Add</t>
  </si>
  <si>
    <t>AUT_PA_PC_NewSubmission_91_PA_AdditionalCoverages_PerVehicle_Modify</t>
  </si>
  <si>
    <t>AUT_PA_PC_NewSubmission_92_PA_AdditionalCoverages_PerVehicle_Remove</t>
  </si>
  <si>
    <t>AUT_PA_PC_NewSubmission_93_PA_ExclusionandCondition_Add_Exclusion</t>
  </si>
  <si>
    <t>AUT_PA_PC_NewSubmission_94_PA_ExclusionandCondition_Add_Condition</t>
  </si>
  <si>
    <t>AUT_PA_PC_NewSubmission_95_PA_ExclusionandCondition_Add_ExclusionandCondition</t>
  </si>
  <si>
    <t>AUT_PA_PC_NewSubmission_96_PA_ExclusionandCondition_Modify_Exclusion</t>
  </si>
  <si>
    <t>AUT_PA_PC_NewSubmission_97_PA_ExclusionandCondition_Modify_Condition</t>
  </si>
  <si>
    <t>AUT_PA_PC_NewSubmission_98_PA_ExclusionandCondition_Modify_ExclusionandCondition</t>
  </si>
  <si>
    <t>AUT_PA_PC_NewSubmission_99_PA_RiskAnalysis_ApproveUWIssue</t>
  </si>
  <si>
    <t>AUT_PA_PC_NewSubmission_100_RiskAnalysis_AddUWIssue</t>
  </si>
  <si>
    <t>AUT_PA_PC_NewSubmission_101_RiskAnalysis_ApproveUWIssue</t>
  </si>
  <si>
    <t>AUT_PA_PC_NewSubmission_102_RiskAnalysis_AddContingency</t>
  </si>
  <si>
    <t>AUT_PA_PC_NewSubmission_103_RiskAnalysis_LockforReview</t>
  </si>
  <si>
    <t>AUT_PA_PC_NewSubmission_104_RiskAnalysis_RequestApproval</t>
  </si>
  <si>
    <t>AUT_PA_PC_NewSubmission_105_RiskAnalysis_PriorPolicies_Add</t>
  </si>
  <si>
    <t>AUT_PA_PC_NewSubmission_106_RiskAnalysis_PriorPolicies_Modify</t>
  </si>
  <si>
    <t>AUT_PA_PC_NewSubmission_107_RiskAnalysis_PriorPolicies_Remove</t>
  </si>
  <si>
    <t>AUT_PA_PC_NewSubmission_108_RiskAnalysis_Claims</t>
  </si>
  <si>
    <t>AUT_PA_PC_NewSubmission_109_RiskAnalysis_PriorLosses_Add</t>
  </si>
  <si>
    <t>AUT_PA_PC_NewSubmission_110_RiskAnalysis_PriorLosses_Modify</t>
  </si>
  <si>
    <t>AUT_PA_PC_NewSubmission_111_RiskAnalysis_PriorLosses_Remove</t>
  </si>
  <si>
    <t>AUT_PA_PC_NewSubmission_112_PolicyReview_InsuredDetais</t>
  </si>
  <si>
    <t>AUT_PA_PC_NewSubmission_113_PA_PolicyReview</t>
  </si>
  <si>
    <t>AUT_PA_PC_NewSubmission_114_Quote_InsuredDetais</t>
  </si>
  <si>
    <t>AUT_PA_PC_NewSubmission_115_PA_Quote</t>
  </si>
  <si>
    <t>AUT_PA_PC_NewSubmission_116_PA_Forms</t>
  </si>
  <si>
    <t>AUT_PA_PC_NewSubmission_117_Pay_BillingMethod_DirectBill</t>
  </si>
  <si>
    <t>AUT_PA_PC_NewSubmission_118_Pay_BillingMethod_ListBill</t>
  </si>
  <si>
    <t>AUT_PA_PC_NewSubmission_119_Pay_AlternateBillingAccount_Search</t>
  </si>
  <si>
    <t>AUT_PA_PC_NewSubmission_120_Pay_AlternateBillingAccount_BillingSubAccount</t>
  </si>
  <si>
    <t>AUT_PA_PC_NewSubmission_121_Pay_AlternateBillingContact_NewCompany</t>
  </si>
  <si>
    <t>AUT_PA_PC_NewSubmission_122_Pay_AlternateBillingContact_NewPerson</t>
  </si>
  <si>
    <t>AUT_PA_PC_NewSubmission_123_Pay_AlternateBillingContact_From_AddressBook</t>
  </si>
  <si>
    <t>AUT_PA_PC_NewSubmission_124_Pay_AlternateBillingContact_ExistingBillingContact</t>
  </si>
  <si>
    <t>AUT_PA_PC_NewSubmission_125_Pay_AlternateBillingContact_OtherContact</t>
  </si>
  <si>
    <t>AUT_PA_PC_NewSubmission_126_Pay_PaymentSchedule_A</t>
  </si>
  <si>
    <t>AUT_PA_PC_NewSubmission_127_Pay_PaymentSchedule_B</t>
  </si>
  <si>
    <t>AUT_PA_PC_NewSubmission_128_Pay_PaymentSchedule_C</t>
  </si>
  <si>
    <t>AUT_PA_PC_NewSubmission_129_Pay_PaymentSchedule_D</t>
  </si>
  <si>
    <t>AUT_PA_PC_NewSubmission_130_Pay_PaymentSchedule_E</t>
  </si>
  <si>
    <t>AUT_PA_PC_NewSubmission_131_Pay_PaymentSchedule_F</t>
  </si>
  <si>
    <t>AUT_PA_PC_NewSubmission_132_Pay_PaymentSchedule_Monthly</t>
  </si>
  <si>
    <t>AUT_PA_PC_NewSubmission_133_Pay_PaymentSchedule_Monthly2</t>
  </si>
  <si>
    <t>AUT_PA_PC_NewSubmission_134_Pay_PaymentSchedule_Monthly3</t>
  </si>
  <si>
    <t>AUT_PA_PC_NewSubmission_135_Pay_PaymentSchedule_EveryOtherWeek</t>
  </si>
  <si>
    <t>AUT_PA_PC_NewSubmission_138_Pay_PayUsing_ACH_EFT</t>
  </si>
  <si>
    <t>AUT_PA_PC_NewSubmission_139_Pay_PayUsing_CreditCard</t>
  </si>
  <si>
    <t>AUT_PA_PC_NewSubmission_140_Pay_UpFrontPayment_HeldByAgent</t>
  </si>
  <si>
    <t>AUT_PA_PC_NewSubmission_141_Pay_UpFrontPayment_Check</t>
  </si>
  <si>
    <t>AUT_PA_PC_NewSubmission_142_Pay_UpFrontPayment_Cash</t>
  </si>
  <si>
    <t>AUT_PA_PC_NewSubmission_143_Pay_UpFrontPayment_Electronic</t>
  </si>
  <si>
    <t>AUT_PA_PC_NewSubmission_144_Policy_NewSubmission</t>
  </si>
  <si>
    <t>AUT_PA_PC_NewSubmission_145_Versions_Multiple_FullApplication</t>
  </si>
  <si>
    <t>AUT_PA_PC_NewSubmission_146_Versions_Multiple_FA_DefaultbaseState</t>
  </si>
  <si>
    <t>AUT_PA_PC_NewSubmission_147_Versions_Multiple_FA_Defaulteffectivedate</t>
  </si>
  <si>
    <t>AUT_PA_PC_NewSubmission_148_Versions_Multiple_QuickQuote</t>
  </si>
  <si>
    <t>AUT_PA_PC_NewSubmission_149_Versions_Multiple_QQ_DefaultbaseState</t>
  </si>
  <si>
    <t>AUT_PA_PC_NewSubmission_150_Versions_Multiple_QQ_Defaulteffectivedate</t>
  </si>
  <si>
    <t>AUT_PA_PC_NewSubmission_151_Versions_SideBySide</t>
  </si>
  <si>
    <t>AUT_PA_PC_NewSubmission_152_Quote_CloseOptions_Withdraw</t>
  </si>
  <si>
    <t>AUT_PA_PC_NewSubmission_153_Quote_CloseOptions_Decline</t>
  </si>
  <si>
    <t>AUT_PA_PC_NewSubmission_154_Quote_CloseOptions_NotTaken</t>
  </si>
  <si>
    <t>AUT_PA_PC_NewSubmission_155_Quote_BindOption_BindOnly</t>
  </si>
  <si>
    <t>AUT_PA_PC_NewSubmission_156_SubmissionBound_PolicyNumberValidation</t>
  </si>
  <si>
    <t>AUT_PA_PC_NewSubmission_157_SubmissionManager</t>
  </si>
  <si>
    <t>AUT_PA_PC_NewSubmission_158_SaveDraft</t>
  </si>
  <si>
    <t>AUT_PA_PC_NewSubmission_159_EditPolicyTransaction</t>
  </si>
  <si>
    <t>AUT_PA_PC_NewSubmission_160_ReleaseLock</t>
  </si>
  <si>
    <t>AUT_PA_PC_NewSubmission_161_BureauID</t>
  </si>
  <si>
    <t>New Address</t>
  </si>
  <si>
    <t>FbIUKVlfD Automation</t>
  </si>
  <si>
    <t>SA_CompanyNameExactMatch</t>
  </si>
  <si>
    <t>Suites
South Avenue
DownTown
Anchorage, AK 99501</t>
  </si>
  <si>
    <t>223.30</t>
  </si>
  <si>
    <t>AS_D_HomeAddress</t>
  </si>
  <si>
    <t>AS_D_Status</t>
  </si>
  <si>
    <t>Pending</t>
  </si>
  <si>
    <t>Active</t>
  </si>
  <si>
    <t>250</t>
  </si>
  <si>
    <t>DR_A_ADD_Address1</t>
  </si>
  <si>
    <t>DR_A_ADD_AddressType</t>
  </si>
  <si>
    <t>DR_A_ADD_AddressDescription</t>
  </si>
  <si>
    <t>DR_A_ADD_ValidUntil</t>
  </si>
  <si>
    <t>PAC_CT_CATAV_UninsuredMotoristBodilyInjury</t>
  </si>
  <si>
    <t>PAC_CT_CATAV_UMBI_UninsuredMotoristBILimits</t>
  </si>
  <si>
    <t>PAC_ACT_CATAV_RentalCarLossOfUse</t>
  </si>
  <si>
    <t>PAC_ACT_CATAV_RCL_RentalCarLossOfUseLimit</t>
  </si>
  <si>
    <t>Add</t>
  </si>
  <si>
    <t>Verify</t>
  </si>
  <si>
    <t>PA_PC_Description</t>
  </si>
  <si>
    <t>PA_PC_EffectiveDate</t>
  </si>
  <si>
    <t>Automation Policy Change</t>
  </si>
  <si>
    <t>PA_CP_Source</t>
  </si>
  <si>
    <t>PA_CP_Reason</t>
  </si>
  <si>
    <t>PA_CP_Reason _Description</t>
  </si>
  <si>
    <t>PA_CP_Refund_Method</t>
  </si>
  <si>
    <t>PA_CP_Cancellation _Effective_ Date</t>
  </si>
  <si>
    <t>Policy rewritten or replaced (flat cancel)</t>
  </si>
  <si>
    <t>Flat</t>
  </si>
  <si>
    <t>PA_CP_PolicyNumber</t>
  </si>
  <si>
    <t>Reinstatement Canceled</t>
  </si>
  <si>
    <t>AUT_PA_PC_CancelPolicy_01</t>
  </si>
  <si>
    <t>AUT_PA_PC_ChangePolicy_01</t>
  </si>
  <si>
    <t>AUT_PA_PC_ReinstatePolicy_01</t>
  </si>
  <si>
    <t>AUT_PA_PC_RenewPolicy_01</t>
  </si>
  <si>
    <t>AUT_PA_PC_Rewrite_FullTerm_01</t>
  </si>
  <si>
    <t>AUT_PA_PC_Rewrite_NewTerm_01</t>
  </si>
  <si>
    <t>AUT_PA_PC_Rewrite_RemainingOfTerm_01</t>
  </si>
  <si>
    <t>DR_A_AD_State</t>
  </si>
  <si>
    <t>UlMTMaRwR Automation</t>
  </si>
  <si>
    <t>0035339647</t>
  </si>
  <si>
    <t>0078534680</t>
  </si>
  <si>
    <t>lvRYRzwSO Automation</t>
  </si>
  <si>
    <t>0083044781</t>
  </si>
  <si>
    <t>1,050.40</t>
  </si>
  <si>
    <t>500</t>
  </si>
  <si>
    <t>WUPZSOcBJ Automation</t>
  </si>
  <si>
    <t>0088935390</t>
  </si>
  <si>
    <t>1,862.00</t>
  </si>
  <si>
    <t>Submission (Bound)</t>
  </si>
  <si>
    <t>ZuLcFkmYZ Automation</t>
  </si>
  <si>
    <t>0092940248</t>
  </si>
  <si>
    <t>Submission (Quoted)</t>
  </si>
  <si>
    <t>0093087662</t>
  </si>
  <si>
    <t>mJHMGWMly Automation</t>
  </si>
  <si>
    <t>0093113567</t>
  </si>
  <si>
    <t>bKCyCdvRk Automation</t>
  </si>
  <si>
    <t>0093245860</t>
  </si>
  <si>
    <t>YZcBFKMQA Automation</t>
  </si>
  <si>
    <t>0093378455</t>
  </si>
  <si>
    <t>0389028146</t>
  </si>
  <si>
    <t>jvGsaVZxV Automation</t>
  </si>
  <si>
    <t>0093444082</t>
  </si>
  <si>
    <t>ruKxfLYAw Automation</t>
  </si>
  <si>
    <t>0186990955</t>
  </si>
  <si>
    <t>0093524879</t>
  </si>
  <si>
    <t>AMipOvhLy Automation</t>
  </si>
  <si>
    <t>0093653415</t>
  </si>
  <si>
    <t>tYbrZJDiC Automation</t>
  </si>
  <si>
    <t>0093734496</t>
  </si>
  <si>
    <t>MGCSDNABK Automation</t>
  </si>
  <si>
    <t>0093892115</t>
  </si>
  <si>
    <t>qgVbEXXeV Automation</t>
  </si>
  <si>
    <t>0093943371</t>
  </si>
  <si>
    <t>APDCHdfZP Automation</t>
  </si>
  <si>
    <t>0094030785</t>
  </si>
  <si>
    <t>0045966691</t>
  </si>
  <si>
    <t>oluQgzkrH Automation</t>
  </si>
  <si>
    <t>0094175635</t>
  </si>
  <si>
    <t>gOHEVxyBQ Automation</t>
  </si>
  <si>
    <t>0094238590</t>
  </si>
  <si>
    <t>yGylYtzJQ Automation</t>
  </si>
  <si>
    <t>0094392110</t>
  </si>
  <si>
    <t>QqnwanUtl Automation</t>
  </si>
  <si>
    <t>0094485829</t>
  </si>
  <si>
    <t>uJQVScibJ Automation</t>
  </si>
  <si>
    <t>0094585529</t>
  </si>
  <si>
    <t>0740946203</t>
  </si>
  <si>
    <t>jKgOvPJUC Automation</t>
  </si>
  <si>
    <t>0094643361</t>
  </si>
  <si>
    <t>iCHEWmlLU Automation</t>
  </si>
  <si>
    <t>0094744720</t>
  </si>
  <si>
    <t>PaHAYfonY Automation</t>
  </si>
  <si>
    <t>0094856577</t>
  </si>
  <si>
    <t>KTWEfbglW Automation</t>
  </si>
  <si>
    <t>0094978056</t>
  </si>
  <si>
    <t>0238030054</t>
  </si>
  <si>
    <t>vIaCRbUjv Automation</t>
  </si>
  <si>
    <t>0095069200</t>
  </si>
  <si>
    <t>TZxaMVmuL Automation</t>
  </si>
  <si>
    <t>0095113773</t>
  </si>
  <si>
    <t>wAruYofFk Automation</t>
  </si>
  <si>
    <t>0095226239</t>
  </si>
  <si>
    <t>fsrHmVpPK Automation</t>
  </si>
  <si>
    <t>0095411753</t>
  </si>
  <si>
    <t>TZqOTPbeV Automation</t>
  </si>
  <si>
    <t>0186545447</t>
  </si>
  <si>
    <t>0095553811</t>
  </si>
  <si>
    <t>hwOWMCSLj Automation</t>
  </si>
  <si>
    <t>0095679186</t>
  </si>
  <si>
    <t>EenkCIgFt Automation</t>
  </si>
  <si>
    <t>0095791339</t>
  </si>
  <si>
    <t>cArYdcXXM Automation</t>
  </si>
  <si>
    <t>0095815409</t>
  </si>
  <si>
    <t>ljDnwjUWE Automation</t>
  </si>
  <si>
    <t>0095972324</t>
  </si>
  <si>
    <t>jePOTOkjr Automation</t>
  </si>
  <si>
    <t>0096031685</t>
  </si>
  <si>
    <t>lmKztZzEb Automation</t>
  </si>
  <si>
    <t>0096367209</t>
  </si>
  <si>
    <t>bMZwwLAWS Automation</t>
  </si>
  <si>
    <t>0096669777</t>
  </si>
  <si>
    <t>YsVOGnUgj Automation</t>
  </si>
  <si>
    <t>0096745879</t>
  </si>
  <si>
    <t>TIrWzyfAs Automation</t>
  </si>
  <si>
    <t>0096828955</t>
  </si>
  <si>
    <t>VJidRtwKh Automation</t>
  </si>
  <si>
    <t>0928532523</t>
  </si>
  <si>
    <t>0096992247</t>
  </si>
  <si>
    <t>mdmbbHcHR Automation</t>
  </si>
  <si>
    <t>0097022322</t>
  </si>
  <si>
    <t>XwGEPqrrA Automation</t>
  </si>
  <si>
    <t>0097145665</t>
  </si>
  <si>
    <t>RvxONcAqM Automation</t>
  </si>
  <si>
    <t>0097216344</t>
  </si>
  <si>
    <t>qqaVPiwcn Automation</t>
  </si>
  <si>
    <t>0097308093</t>
  </si>
  <si>
    <t>0608056605</t>
  </si>
  <si>
    <t>AUT_PA_PC_NewSubmission_Account_OpenPolicyTransaction_NewSubmission</t>
  </si>
  <si>
    <t>AUT_PA_PC_NewSubmission_NewAccount_NewSubmission</t>
  </si>
  <si>
    <t>AUT_PA_PC_NewSubmission_SearchAccount_NewSubmission</t>
  </si>
  <si>
    <t>AUT_PA_PC_NewSubmission_Organization_Modify</t>
  </si>
  <si>
    <t>AUT_PA_PC_NewSubmission_Producercode_Modify</t>
  </si>
  <si>
    <t>AUT_PA_PC_NewSubmission_Single_QuickQuote</t>
  </si>
  <si>
    <t>AUT_PA_PC_NewSubmission_Single_QuickQuote_DefaultBaseState_Modify</t>
  </si>
  <si>
    <t>AUT_PA_PC_NewSubmission_Single_QuickQuote_DefaultEffectiveDate_Modify</t>
  </si>
  <si>
    <t>AUT_PA_PC_NewSubmission_Single_QuickQuote_Driver_Add</t>
  </si>
  <si>
    <t>AUT_PA_PC_NewSubmission_Single_QuickQuote_DriverRemove</t>
  </si>
  <si>
    <t>AUT_PA_PC_NewSubmission_Single_QuickQuote_Vehicle_Add</t>
  </si>
  <si>
    <t>AUT_PA_PC_NewSubmission_Single_QuickQuote_VehicleRemove</t>
  </si>
  <si>
    <t>AUT_PA_PC_NewSubmission_Single_QuickQuote_UseDefault</t>
  </si>
  <si>
    <t>AUT_PA_PC_NewSubmission_Single_QuickQuote_Quote</t>
  </si>
  <si>
    <t>AUT_PA_PC_NewSubmission_Single_QuickQuote_FullApplication</t>
  </si>
  <si>
    <t>AUT_PA_PC_NewSubmission_Single_QuickQuote_Version</t>
  </si>
  <si>
    <t>AUT_PA_PC_NewSubmission_Single_QuickQuote_Version_FullApplication</t>
  </si>
  <si>
    <t>AUT_PA_PC_NewSubmission_Single_FullApplication</t>
  </si>
  <si>
    <t>AUT_PA_PC_NewSubmission_Single_FullApplication_DefaultBaseState_Modify</t>
  </si>
  <si>
    <t>AUT_PA_PC_NewSubmission_Single_FullApplication_DefaultEffectiveDate_Modify</t>
  </si>
  <si>
    <t>AUT_PA_PC_NewSubmission_Offering_BasicProgram</t>
  </si>
  <si>
    <t>AUT_PA_PC_NewSubmission_Offering_PremiumProgram</t>
  </si>
  <si>
    <t>AUT_PA_PC_NewSubmission_Offering_StandardProgram</t>
  </si>
  <si>
    <t>AUT_PA_PC_NewSubmission_PA_PreQualification_Yes</t>
  </si>
  <si>
    <t>AUT_PA_PC_NewSubmission_PA_PreQualification_NoNewDriver</t>
  </si>
  <si>
    <t>AUT_PA_PC_NewSubmission_PA_PreQualification_PreviousPolicydidnotrenew</t>
  </si>
  <si>
    <t>AUT_PA_PC_NewSubmission_PA_PreQualification_NotKnown</t>
  </si>
  <si>
    <t>AUT_PA_PC_NewSubmission_PA_PreQualification_ApplicantLicense_CurrentCanceled</t>
  </si>
  <si>
    <t>AUT_PA_PC_NewSubmission_PA_PreQualification_ApplicantLicense_EverCanceled</t>
  </si>
  <si>
    <t>AUT_PA_PC_NewSubmission_PA_PreQualification_DriverCovictions</t>
  </si>
  <si>
    <t>AUT_PA_PC_NewSubmission_PA_PreQualification_PolicyCanceled</t>
  </si>
  <si>
    <t>AUT_PA_PC_NewSubmission_PA_PreQualification_Negative</t>
  </si>
  <si>
    <t>AUT_PA_PC_NewSubmission_PI_QuoteNeeded_BackDated</t>
  </si>
  <si>
    <t>AUT_PA_PC_NewSubmission_PI_QuoteNeeded_FutureDate</t>
  </si>
  <si>
    <t>AUT_PA_PC_NewSubmission_PI_PrimaryNamedInsured_ChangeTo_NewPerson</t>
  </si>
  <si>
    <t>AUT_PA_PC_NewSubmission_PI_PrimaryNamedInsured_ChangeTo_From_AddressBook</t>
  </si>
  <si>
    <t>AUT_PA_PC_NewSubmission_PI_Policy_Address_ChangeTo_Existing_Address</t>
  </si>
  <si>
    <t>AUT_PA_PC_NewSubmission_PI_Policy_Address_ChangeTo_New_Address</t>
  </si>
  <si>
    <t>AUT_PA_PC_NewSubmission_PI_Policy_Address_ChangeTo_EditCurrent_Address</t>
  </si>
  <si>
    <t>AUT_PA_PC_NewSubmission_PI_AdditionalInsured_Add</t>
  </si>
  <si>
    <t>AUT_PA_PC_NewSubmission_PI_AdditionalInsured_Modify</t>
  </si>
  <si>
    <t>AUT_PA_PC_NewSubmission_PI_AdditionalInsured_Delete</t>
  </si>
  <si>
    <t>AUT_PA_PC_NewSubmission_PI_SecondaryNamedInsured_Add</t>
  </si>
  <si>
    <t>AUT_PA_PC_NewSubmission_PI_SecondaryNamedInsured_Modify</t>
  </si>
  <si>
    <t>AUT_PA_PC_NewSubmission_PI_SecondaryNamedInsured_Delete</t>
  </si>
  <si>
    <t>AUT_PA_PC_NewSubmission_PI_TermType_Annual</t>
  </si>
  <si>
    <t>AUT_PA_PC_NewSubmission_PI_EffectiveDate_BackDated</t>
  </si>
  <si>
    <t>AUT_PA_PC_NewSubmission_PI_EffectiveDate_FutureDated</t>
  </si>
  <si>
    <t>AUT_PA_PC_NewSubmission_PI_WrittenDate_BackDated</t>
  </si>
  <si>
    <t>AUT_PA_PC_NewSubmission_PI_WrittenDate_FutureDated</t>
  </si>
  <si>
    <t>AUT_PA_PC_NewSubmission_PI_AffinityGoup</t>
  </si>
  <si>
    <t>AUT_PA_PC_NewSubmission_PI_Organization_Modify</t>
  </si>
  <si>
    <t>AUT_PA_PC_NewSubmission_PI_UnderwritingCompany</t>
  </si>
  <si>
    <t>AUT_PA_PC_NewSubmission_PI_Negative_EffectiveDate</t>
  </si>
  <si>
    <t>AUT_PA_PC_NewSubmission_PA_Driver_Add_NewPerson</t>
  </si>
  <si>
    <t>AUT_PA_PC_NewSubmission_PA_Driver_Add_From_Addressbook</t>
  </si>
  <si>
    <t>AUT_PA_PC_NewSubmission_PA_Driver_Add_ExistingDriver</t>
  </si>
  <si>
    <t>AUT_PA_PC_NewSubmission_PA_Driver_Add_Driver_MoreThan1</t>
  </si>
  <si>
    <t>AUT_PA_PC_NewSubmission_PA_Driver_Modify</t>
  </si>
  <si>
    <t>AUT_PA_PC_NewSubmission_PA_Driver_Modify_ContactDetails</t>
  </si>
  <si>
    <t>AUT_PA_PC_NewSubmission_PA_Driver_Modify_Roles</t>
  </si>
  <si>
    <t>AUT_PA_PC_NewSubmission_PA_Driver_Modify_Addresses_Add</t>
  </si>
  <si>
    <t>AUT_PA_PC_NewSubmission_PA_Driver_Modify_Addresses_Modify</t>
  </si>
  <si>
    <t>AUT_PA_PC_NewSubmission_PA_Driver_MVRReportDetails</t>
  </si>
  <si>
    <t>AUT_PA_PC_NewSubmission_PA_Driver_Remove</t>
  </si>
  <si>
    <t>AUT_PA_PC_NewSubmission_PA_Driver_Negative_Atleast1Driver</t>
  </si>
  <si>
    <t>AUT_PA_PC_NewSubmission_PA_Driver_Negative_Roles</t>
  </si>
  <si>
    <t>AUT_PA_PC_NewSubmission_PA_Driver_Negative_AgeLessThan25</t>
  </si>
  <si>
    <t>AUT_PA_PC_NewSubmission_PA_CreateVehicle</t>
  </si>
  <si>
    <t>AUT_PA_PC_NewSubmission_PA_CreateVehicle_MoreThan1</t>
  </si>
  <si>
    <t>AUT_PA_PC_NewSubmission_PA_Vehicle_Modify</t>
  </si>
  <si>
    <t>AUT_PA_PC_NewSubmission_PA_RemoveVehicle</t>
  </si>
  <si>
    <t>AUT_PA_PC_NewSubmission_PA_Vehicle_AdditionalInterest_Add_NewPerson</t>
  </si>
  <si>
    <t>AUT_PA_PC_NewSubmission_PA_Vehicle_AdditionalInterest_Add_NewCompany</t>
  </si>
  <si>
    <t>AUT_PA_PC_NewSubmission_PA_Vehicle_AdditionalInterest_Add_From_Addressbook</t>
  </si>
  <si>
    <t>AUT_PA_PC_NewSubmission_PA_Vehicle_AdditionalInterest_Add_OtherContacts</t>
  </si>
  <si>
    <t>AUT_PA_PC_NewSubmission_PA_Vehicle_Negative_Atleast1Vehicle</t>
  </si>
  <si>
    <t>AUT_PA_PC_NewSubmission_PA_Vehicle_Negative_AssignDriver</t>
  </si>
  <si>
    <t>AUT_PA_PC_NewSubmission_PA_Vehicle_Negative_VIN</t>
  </si>
  <si>
    <t>AUT_PA_PC_NewSubmission_PA_Vehicle_Negative_LicenseState</t>
  </si>
  <si>
    <t>AUT_PA_PC_NewSubmission_PA_Vehicle_Negative_CostNew</t>
  </si>
  <si>
    <t>AUT_PA_PC_NewSubmission_PA_Coverages_AllVehicles_Add</t>
  </si>
  <si>
    <t>AUT_PA_PC_NewSubmission_PA_Coverages_AllVehicles_Modify</t>
  </si>
  <si>
    <t>AUT_PA_PC_NewSubmission_PA_Coverages_AllVehicles_Remove</t>
  </si>
  <si>
    <t>AUT_PA_PC_NewSubmission_PA_Coverages_PerVehicle_Add</t>
  </si>
  <si>
    <t>AUT_PA_PC_NewSubmission_PA_Coverages_PerVehicle_Modify</t>
  </si>
  <si>
    <t>AUT_PA_PC_NewSubmission_PA_Coverages_PerVehicle_Remove</t>
  </si>
  <si>
    <t>AUT_PA_PC_NewSubmission_PA_AdditionalCoverages_AllVehicles_Add</t>
  </si>
  <si>
    <t>AUT_PA_PC_NewSubmission_PA_AdditionalCoverages_AllVehicles_Modify</t>
  </si>
  <si>
    <t>AUT_PA_PC_NewSubmission_PA_AdditionalCoverages_AllVehicles_Remove</t>
  </si>
  <si>
    <t>AUT_PA_PC_NewSubmission_PA_AdditionalCoverages_PerVehicle_Add</t>
  </si>
  <si>
    <t>AUT_PA_PC_NewSubmission_PA_AdditionalCoverages_PerVehicle_Modify</t>
  </si>
  <si>
    <t>AUT_PA_PC_NewSubmission_PA_AdditionalCoverages_PerVehicle_Remove</t>
  </si>
  <si>
    <t>AUT_PA_PC_NewSubmission_PA_ExclusionandCondition_Add_Exclusion</t>
  </si>
  <si>
    <t>AUT_PA_PC_NewSubmission_PA_ExclusionandCondition_Add_Condition</t>
  </si>
  <si>
    <t>AUT_PA_PC_NewSubmission_PA_ExclusionandCondition_Add_ExclusionandCondition</t>
  </si>
  <si>
    <t>AUT_PA_PC_NewSubmission_PA_ExclusionandCondition_Modify_Exclusion</t>
  </si>
  <si>
    <t>AUT_PA_PC_NewSubmission_PA_ExclusionandCondition_Modify_Condition</t>
  </si>
  <si>
    <t>AUT_PA_PC_NewSubmission_PA_ExclusionandCondition_Modify_ExclusionandCondition</t>
  </si>
  <si>
    <t>AUT_PA_PC_NewSubmission_PA_RiskAnalysis_ApproveUWIssue</t>
  </si>
  <si>
    <t>AUT_PA_PC_NewSubmission_RiskAnalysis_AddUWIssue</t>
  </si>
  <si>
    <t>AUT_PA_PC_NewSubmission_RiskAnalysis_ApproveUWIssue</t>
  </si>
  <si>
    <t>AUT_PA_PC_NewSubmission_RiskAnalysis_AddContingency</t>
  </si>
  <si>
    <t>AUT_PA_PC_NewSubmission_RiskAnalysis_LockforReview</t>
  </si>
  <si>
    <t>AUT_PA_PC_NewSubmission_RiskAnalysis_RequestApproval</t>
  </si>
  <si>
    <t>AUT_PA_PC_NewSubmission_RiskAnalysis_PriorPolicies_Add</t>
  </si>
  <si>
    <t>AUT_PA_PC_NewSubmission_RiskAnalysis_PriorPolicies_Modify</t>
  </si>
  <si>
    <t>AUT_PA_PC_NewSubmission_RiskAnalysis_PriorPolicies_Remove</t>
  </si>
  <si>
    <t>AUT_PA_PC_NewSubmission_RiskAnalysis_Claims</t>
  </si>
  <si>
    <t>AUT_PA_PC_NewSubmission_RiskAnalysis_PriorLosses_Add</t>
  </si>
  <si>
    <t>AUT_PA_PC_NewSubmission_RiskAnalysis_PriorLosses_Modify</t>
  </si>
  <si>
    <t>AUT_PA_PC_NewSubmission_RiskAnalysis_PriorLosses_Remove</t>
  </si>
  <si>
    <t>AUT_PA_PC_NewSubmission_PolicyReview_InsuredDetais</t>
  </si>
  <si>
    <t>AUT_PA_PC_NewSubmission_PA_PolicyReview</t>
  </si>
  <si>
    <t>AUT_PA_PC_NewSubmission_Quote_InsuredDetais</t>
  </si>
  <si>
    <t>AUT_PA_PC_NewSubmission_PA_Quote</t>
  </si>
  <si>
    <t>AUT_PA_PC_NewSubmission_PA_Forms</t>
  </si>
  <si>
    <t>AUT_PA_PC_NewSubmission_PA_Forms_Sorting</t>
  </si>
  <si>
    <t>AUT_PA_PC_NewSubmission_Pay_BillingMethod_DirectBill</t>
  </si>
  <si>
    <t>AUT_PA_PC_NewSubmission_Pay_BillingMethod_ListBill</t>
  </si>
  <si>
    <t>AUT_PA_PC_NewSubmission_Pay_AlternateBillingAccount_Search</t>
  </si>
  <si>
    <t>AUT_PA_PC_NewSubmission_Pay_AlternateBillingAccount_BillingSubAccount</t>
  </si>
  <si>
    <t>AUT_PA_PC_NewSubmission_Pay_AlternateBillingContact_NewCompany</t>
  </si>
  <si>
    <t>AUT_PA_PC_NewSubmission_Pay_AlternateBillingContact_NewPerson</t>
  </si>
  <si>
    <t>AUT_PA_PC_NewSubmission_Pay_AlternateBillingContact_From_AddressBook</t>
  </si>
  <si>
    <t>AUT_PA_PC_NewSubmission_Pay_AlternateBillingContact_ExistingBillingContact</t>
  </si>
  <si>
    <t>AUT_PA_PC_NewSubmission_Pay_AlternateBillingContact_OtherContact</t>
  </si>
  <si>
    <t>AUT_PA_PC_NewSubmission_Pay_PaymentSchedule_A</t>
  </si>
  <si>
    <t>AUT_PA_PC_NewSubmission_Pay_PaymentSchedule_B</t>
  </si>
  <si>
    <t>AUT_PA_PC_NewSubmission_Pay_PaymentSchedule_C</t>
  </si>
  <si>
    <t>AUT_PA_PC_NewSubmission_Pay_PaymentSchedule_D</t>
  </si>
  <si>
    <t>AUT_PA_PC_NewSubmission_Pay_PaymentSchedule_E</t>
  </si>
  <si>
    <t>AUT_PA_PC_NewSubmission_Pay_PaymentSchedule_F</t>
  </si>
  <si>
    <t>AUT_PA_PC_NewSubmission_Pay_PaymentSchedule_Compass</t>
  </si>
  <si>
    <t>AUT_PA_PC_NewSubmission_Pay_PaymentSchedule_Monthly10</t>
  </si>
  <si>
    <t>AUT_PA_PC_NewSubmission_Pay_PaymentSchedule_Monthly10AlwaysTransferExcess</t>
  </si>
  <si>
    <t>AUT_PA_PC_NewSubmission_Pay_PaymentSchedule_EveryOtherWeek</t>
  </si>
  <si>
    <t>AUT_PA_PC_NewSubmission_Pay_PayUsing_ACH_EFT</t>
  </si>
  <si>
    <t>AUT_PA_PC_NewSubmission_Pay_PayUsing_CreditCard</t>
  </si>
  <si>
    <t>AUT_PA_PC_NewSubmission_Pay_UpFrontPayment_HeldByAgent</t>
  </si>
  <si>
    <t>AUT_PA_PC_NewSubmission_Pay_UpFrontPayment_Check</t>
  </si>
  <si>
    <t>AUT_PA_PC_NewSubmission_Pay_UpFrontPayment_Cash</t>
  </si>
  <si>
    <t>AUT_PA_PC_NewSubmission_Pay_UpFrontPayment_Electronic</t>
  </si>
  <si>
    <t>AUT_PA_PC_NewSubmission_Pay_Negative</t>
  </si>
  <si>
    <t>AUT_PA_PC_NewSubmission_SaveDraft</t>
  </si>
  <si>
    <t>AUT_PA_PC_NewSubmission_ReleaseLock</t>
  </si>
  <si>
    <t>AUT_PA_PC_NewSubmission_CloseOptions_Withdraw</t>
  </si>
  <si>
    <t>AUT_PA_PC_NewSubmission_CloseOptions_Decline</t>
  </si>
  <si>
    <t>AUT_PA_PC_NewSubmission_CloseOptions_NotTaken</t>
  </si>
  <si>
    <t>AUT_PA_PC_NewSubmission_BindOption_BindOnly</t>
  </si>
  <si>
    <t>AUT_PA_PC_NewSubmission_BindOption_IssuePolicy</t>
  </si>
  <si>
    <t>AUT_PA_PC_NewSubmission_SubmissionBound_ViewYourSubmission</t>
  </si>
  <si>
    <t>AUT_PA_PC_NewSubmission_SubmissionBound_ViewYourPolicy</t>
  </si>
  <si>
    <t>AUT_PA_PC_NewSubmission_SubmissionBound_GoToSubmissionManagerforthisAccount</t>
  </si>
  <si>
    <t>AUT_PA_PC_NewSubmission_SubmissionBound_SubmitApplicationForDifferentAccount</t>
  </si>
  <si>
    <t>AUT_PA_PC_NewSubmission_EditPolicyTransaction</t>
  </si>
  <si>
    <t>AUT_PA_PC_NewSubmission_BureauID</t>
  </si>
  <si>
    <t>AUT_PA_PC_NewSubmission_Versions_Multiple_FullApplication</t>
  </si>
  <si>
    <t>AUT_PA_PC_NewSubmission_Versions_Multiple_FA_DefaultbaseState</t>
  </si>
  <si>
    <t>AUT_PA_PC_NewSubmission_Versions_Multiple_FA_Defaulteffectivedate</t>
  </si>
  <si>
    <t>AUT_PA_PC_NewSubmission_Versions_Multiple_QuickQuote</t>
  </si>
  <si>
    <t>AUT_PA_PC_NewSubmission_Versions_Multiple_QQ_DefaultbaseState</t>
  </si>
  <si>
    <t>AUT_PA_PC_NewSubmission_Versions_Multiple_QQ_Defaulteffectivedate</t>
  </si>
  <si>
    <t>AUT_PA_PC_NewSubmission_Versions_SideBySide</t>
  </si>
  <si>
    <t>AUT_PA_PC_Account_CreateNewCompanyAccount</t>
  </si>
  <si>
    <t>AUT_PA_PC_Account_CreateNewPersonAccount</t>
  </si>
  <si>
    <t>AUT_PA_PC_Account_SearchPerson</t>
  </si>
  <si>
    <t>AUT_PA_PC_Account_ModifyPerson</t>
  </si>
  <si>
    <t>AUT_PA_PC_Account_WithdrawAccount</t>
  </si>
  <si>
    <t>AUT_PA_PC_Account_OrganizationModify</t>
  </si>
  <si>
    <t>AUT_PA_PC_Account_CheckforDuplicates</t>
  </si>
  <si>
    <t>AUT_PA_PC_Account_Summary</t>
  </si>
  <si>
    <t>AUT_PA_PC_Account_MyActivities</t>
  </si>
  <si>
    <t>AUT_PA_PC_Account_MySubmissions</t>
  </si>
  <si>
    <t>AUT_PA_PC_Account_MyRenewals</t>
  </si>
  <si>
    <t>AUT_PA_PC_Account_OtherPolicyTransactions</t>
  </si>
  <si>
    <t>AUT_PA_PC_Account_Contacts</t>
  </si>
  <si>
    <t>AUT_PA_PC_Account_Locations</t>
  </si>
  <si>
    <t>AUT_PA_PC_Account_Participants</t>
  </si>
  <si>
    <t>AUT_PA_PC_Account_PolicyTransactions</t>
  </si>
  <si>
    <t>AUT_PA_PC_Account_SubmissionManager</t>
  </si>
  <si>
    <t>AUT_PA_PC_Account_UnderwritingFiles</t>
  </si>
  <si>
    <t>AUT_PA_PC_Account_RelatedAccounts</t>
  </si>
  <si>
    <t>AUT_PA_PC_Account_Documents</t>
  </si>
  <si>
    <t>AUT_PA_PC_Account_Notes</t>
  </si>
  <si>
    <t>AUT_PA_PC_Account_Billing</t>
  </si>
  <si>
    <t>AUT_PA_PC_Account_History</t>
  </si>
  <si>
    <t>AUT_PA_PC_Account_Activity</t>
  </si>
  <si>
    <t>AUT_PA_PC_Account_Document</t>
  </si>
  <si>
    <t>AUT_PA_PC_Account_Email</t>
  </si>
  <si>
    <t>AUT_PA_PC_Account_MovePoliciestoThisAccount</t>
  </si>
  <si>
    <t>AUT_PA_PC_Account_ReWritePoliciestoThisAccount</t>
  </si>
  <si>
    <t>AUT_PA_PC_Account_MergeAccounttoThisAccount</t>
  </si>
  <si>
    <t>Not Added</t>
  </si>
  <si>
    <t>ExistingAddress</t>
  </si>
  <si>
    <t xml:space="preserve"> Suites</t>
  </si>
  <si>
    <t>Submission (Draft)</t>
  </si>
  <si>
    <t>xcPkrzlKF Automation</t>
  </si>
  <si>
    <t>0120652109</t>
  </si>
  <si>
    <t>GThXwWfDr Automation</t>
  </si>
  <si>
    <t>0120890109</t>
  </si>
  <si>
    <t>cuNayvZVk Automation</t>
  </si>
  <si>
    <t>0121023584</t>
  </si>
  <si>
    <t>epGyzZzTv Automation</t>
  </si>
  <si>
    <t>0028619968</t>
  </si>
  <si>
    <t>FxsAyhNge Automation</t>
  </si>
  <si>
    <t>LoCblhdVr Automation</t>
  </si>
  <si>
    <t>0121328450</t>
  </si>
  <si>
    <t>PMvxczjAU Automation</t>
  </si>
  <si>
    <t>FsWlDHJGB Automation</t>
  </si>
  <si>
    <t>0121617929</t>
  </si>
  <si>
    <t>elUHETasB Automation</t>
  </si>
  <si>
    <t>0121795592</t>
  </si>
  <si>
    <t>hXMGyIilx Automation</t>
  </si>
  <si>
    <t>0121976579</t>
  </si>
  <si>
    <t>DgljZjCqj Automation</t>
  </si>
  <si>
    <t>0328737272</t>
  </si>
  <si>
    <t>0122055496</t>
  </si>
  <si>
    <t>SlzZvzJhx Automation</t>
  </si>
  <si>
    <t>0122110559</t>
  </si>
  <si>
    <t>ZZwQhRRwK Automation</t>
  </si>
  <si>
    <t>0122249575</t>
  </si>
  <si>
    <t>yiMyCBHGE Automation</t>
  </si>
  <si>
    <t>0927298930</t>
  </si>
  <si>
    <t>0122326846</t>
  </si>
  <si>
    <t>ecdUrUsFr Automation</t>
  </si>
  <si>
    <t>0113005209</t>
  </si>
  <si>
    <t>0122494199</t>
  </si>
  <si>
    <t>dxRdGsieV Automation</t>
  </si>
  <si>
    <t>0122564845</t>
  </si>
  <si>
    <t>LYWkmyXZX Automation</t>
  </si>
  <si>
    <t>0122611816</t>
  </si>
  <si>
    <t>wZSzgpdqn Automation</t>
  </si>
  <si>
    <t>0122896006</t>
  </si>
  <si>
    <t>viieAvgAO Automation</t>
  </si>
  <si>
    <t>0122993570</t>
  </si>
  <si>
    <t>zDXGlxUfo Automation</t>
  </si>
  <si>
    <t>0123023118</t>
  </si>
  <si>
    <t>ygKZcEMoY Automation</t>
  </si>
  <si>
    <t>FoQfDcsvM Automation</t>
  </si>
  <si>
    <t>0989087409</t>
  </si>
  <si>
    <t>QswZZUHzR Automation</t>
  </si>
  <si>
    <t>xsLwkTBsb Automation</t>
  </si>
  <si>
    <t>jAvgAlWgn Automation</t>
  </si>
  <si>
    <t>MONOwLoWh Automation</t>
  </si>
  <si>
    <t>lrBQsqnPm Automation</t>
  </si>
  <si>
    <t>0622962824</t>
  </si>
  <si>
    <t>0123960478</t>
  </si>
  <si>
    <t>cDmonRTGJ Automation</t>
  </si>
  <si>
    <t>SyKdtgaFA Automation</t>
  </si>
  <si>
    <t>0124182575</t>
  </si>
  <si>
    <t>AcgdpWoPF Automation</t>
  </si>
  <si>
    <t>0883652527</t>
  </si>
  <si>
    <t>SCFP_PrimaryNamedInsured</t>
  </si>
  <si>
    <t>SCFP_Address</t>
  </si>
  <si>
    <t>SCFP_County</t>
  </si>
  <si>
    <t>SCFP_AddressType</t>
  </si>
  <si>
    <t>SCFP_AddressDescription</t>
  </si>
  <si>
    <t>lczaBwXCr Automation</t>
  </si>
  <si>
    <t>0124933013</t>
  </si>
  <si>
    <t>XIidVUXKg Automation</t>
  </si>
  <si>
    <t>0125281507</t>
  </si>
  <si>
    <t>yyPswAFLO Automation</t>
  </si>
  <si>
    <t>0125483336</t>
  </si>
  <si>
    <t>EesuEECXF Automation</t>
  </si>
  <si>
    <t>BzovGpgNC Automation</t>
  </si>
  <si>
    <t>0667981303</t>
  </si>
  <si>
    <t>0125609174</t>
  </si>
  <si>
    <t>JXMPOuOeZ Automation</t>
  </si>
  <si>
    <t>0125711497</t>
  </si>
  <si>
    <t>0126683975</t>
  </si>
  <si>
    <t>cOlVQNQER Automation</t>
  </si>
  <si>
    <t>0126888120</t>
  </si>
  <si>
    <t>AUT_PA_PC_NewSubmission_Pay_FixInvoice_BillDate</t>
  </si>
  <si>
    <t>AUT_PA_PC_NewSubmission_Pay_FixInvoice_DueDate</t>
  </si>
  <si>
    <t>AUT_PA_PC_NewSubmission_136_Pay_FixInvoice_BillDate</t>
  </si>
  <si>
    <t>AUT_PA_PC_NewSubmission_137_Pay_FixInvoice_DueDate</t>
  </si>
  <si>
    <t>gVupQlZKw Automation</t>
  </si>
  <si>
    <t>0127348156</t>
  </si>
  <si>
    <t>eOCqcfzwH Automation</t>
  </si>
  <si>
    <t>0127446823</t>
  </si>
  <si>
    <t>YinEeoQwO Automation</t>
  </si>
  <si>
    <t>0127852538</t>
  </si>
  <si>
    <t>Canceled Flat: 05/27/2021</t>
  </si>
  <si>
    <t>SRFP_TermType</t>
  </si>
  <si>
    <t>SRFP_WrittenDate</t>
  </si>
  <si>
    <t>SRFP_EffectiveDate</t>
  </si>
  <si>
    <t>SRFP_ExpirationDate</t>
  </si>
  <si>
    <t>SRFP_Reason</t>
  </si>
  <si>
    <t>SRFP_ReasonDescription</t>
  </si>
  <si>
    <t>SRFP_TermNumber</t>
  </si>
  <si>
    <t>SRFP_EffectiveDateReinstatement</t>
  </si>
  <si>
    <t>Policy rewritten (mid-term)</t>
  </si>
  <si>
    <t>Full Term</t>
  </si>
  <si>
    <t>RemainingOfTerm</t>
  </si>
  <si>
    <t>NewTerm</t>
  </si>
  <si>
    <t xml:space="preserve">New period end date does not match end date of previous period.
</t>
  </si>
  <si>
    <t>FsutZdmWs Automation</t>
  </si>
  <si>
    <t>0186215504</t>
  </si>
  <si>
    <t>GW_ZipCode</t>
  </si>
  <si>
    <t>jepTqsdxx Automation</t>
  </si>
  <si>
    <t>0239994267</t>
  </si>
  <si>
    <t>xPNheCfYM Automation</t>
  </si>
  <si>
    <t>zYlKZREeT Automation</t>
  </si>
  <si>
    <t>0595324877</t>
  </si>
  <si>
    <t>oEgfYhHmP Automation</t>
  </si>
  <si>
    <t>XyohyvNsN Automation</t>
  </si>
  <si>
    <t>0240518557</t>
  </si>
  <si>
    <t>New period end date does not match end date of previous period.</t>
  </si>
  <si>
    <t>LkqWgtYmf Automation</t>
  </si>
  <si>
    <t>azjnYITwO Automation</t>
  </si>
  <si>
    <t>0250492233</t>
  </si>
  <si>
    <t>Misbha</t>
  </si>
  <si>
    <t>Pankaj</t>
  </si>
  <si>
    <t>HSrHKIQbY Automation</t>
  </si>
  <si>
    <t>0251272845</t>
  </si>
  <si>
    <t>Rewrite New Term (Bound)</t>
  </si>
  <si>
    <t>iVIBUxkwg Automation</t>
  </si>
  <si>
    <t>0254558267</t>
  </si>
  <si>
    <t>Rewrite Remainder of Term (Bound)</t>
  </si>
  <si>
    <t>IVFgSVSpQ Automation</t>
  </si>
  <si>
    <t>Rewrite Full Term (Draft)</t>
  </si>
  <si>
    <t>0254859612</t>
  </si>
  <si>
    <t>MCLIgpcul Automation</t>
  </si>
  <si>
    <t>0609295159</t>
  </si>
  <si>
    <t>Ronald</t>
  </si>
  <si>
    <t>Ross</t>
  </si>
  <si>
    <t>bbaker</t>
  </si>
  <si>
    <t>Ronald Ross</t>
  </si>
  <si>
    <t>0618196288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</si>
</sst>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\/dd\/yyyy"/>
    <numFmt numFmtId="165" formatCode="mmddyyyyhhmmss"/>
    <numFmt numFmtId="166" formatCode="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Source Sans Pro"/>
      <family val="2"/>
    </font>
    <font>
      <sz val="11"/>
      <color theme="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1" xfId="0" applyFill="1" applyBorder="1" applyAlignment="1">
      <alignment horizontal="left"/>
    </xf>
    <xf numFmtId="0" fontId="0" fillId="0" borderId="0" xfId="0" applyFill="1"/>
    <xf numFmtId="0" fontId="0" fillId="4" borderId="1" xfId="0" applyFill="1" applyBorder="1"/>
    <xf numFmtId="0" fontId="0" fillId="0" borderId="0" xfId="0" applyBorder="1" applyAlignment="1">
      <alignment vertical="center"/>
    </xf>
    <xf numFmtId="49" fontId="0" fillId="0" borderId="1" xfId="0" applyNumberFormat="1" applyBorder="1"/>
    <xf numFmtId="164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NumberFormat="1" applyBorder="1" applyAlignment="1"/>
    <xf numFmtId="0" fontId="0" fillId="5" borderId="1" xfId="0" applyFill="1" applyBorder="1"/>
    <xf numFmtId="164" fontId="0" fillId="5" borderId="1" xfId="0" applyNumberFormat="1" applyFill="1" applyBorder="1"/>
    <xf numFmtId="164" fontId="0" fillId="4" borderId="1" xfId="0" applyNumberFormat="1" applyFill="1" applyBorder="1"/>
    <xf numFmtId="0" fontId="0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3" fontId="1" fillId="8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13" borderId="1" xfId="0" applyNumberFormat="1" applyFill="1" applyBorder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0" fontId="0" fillId="14" borderId="0" xfId="0" applyNumberFormat="1" applyFill="1" applyAlignment="1">
      <alignment horizontal="left" vertical="center"/>
    </xf>
    <xf numFmtId="0" fontId="0" fillId="15" borderId="1" xfId="0" applyNumberFormat="1" applyFill="1" applyBorder="1" applyAlignment="1">
      <alignment horizontal="left" vertical="center"/>
    </xf>
    <xf numFmtId="164" fontId="0" fillId="15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left" vertical="center"/>
    </xf>
    <xf numFmtId="0" fontId="0" fillId="15" borderId="0" xfId="0" applyNumberFormat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8" fontId="6" fillId="6" borderId="1" xfId="0" applyNumberFormat="1" applyFont="1" applyFill="1" applyBorder="1" applyAlignment="1">
      <alignment horizontal="left" vertical="center" wrapText="1"/>
    </xf>
    <xf numFmtId="8" fontId="5" fillId="6" borderId="1" xfId="0" applyNumberFormat="1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0" xfId="0" applyFont="1" applyFill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16" borderId="0" xfId="0" applyFont="1" applyFill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0" fillId="13" borderId="1" xfId="0" applyNumberForma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165" fontId="0" fillId="4" borderId="1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6" borderId="0" xfId="0" applyFont="1" applyFill="1" applyAlignment="1">
      <alignment vertical="center"/>
    </xf>
    <xf numFmtId="0" fontId="0" fillId="6" borderId="1" xfId="0" applyFill="1" applyBorder="1"/>
    <xf numFmtId="164" fontId="0" fillId="6" borderId="1" xfId="0" applyNumberFormat="1" applyFill="1" applyBorder="1"/>
    <xf numFmtId="0" fontId="0" fillId="6" borderId="0" xfId="0" applyFill="1"/>
    <xf numFmtId="0" fontId="0" fillId="15" borderId="1" xfId="0" quotePrefix="1" applyNumberFormat="1" applyFill="1" applyBorder="1" applyAlignment="1">
      <alignment horizontal="left" vertical="center"/>
    </xf>
    <xf numFmtId="0" fontId="0" fillId="5" borderId="1" xfId="0" quotePrefix="1" applyNumberFormat="1" applyFill="1" applyBorder="1" applyAlignment="1">
      <alignment horizontal="left" vertical="center"/>
    </xf>
    <xf numFmtId="8" fontId="0" fillId="5" borderId="1" xfId="0" applyNumberFormat="1" applyFill="1" applyBorder="1" applyAlignment="1">
      <alignment horizontal="left" vertical="center"/>
    </xf>
    <xf numFmtId="8" fontId="0" fillId="4" borderId="1" xfId="0" applyNumberFormat="1" applyFill="1" applyBorder="1" applyAlignment="1">
      <alignment horizontal="left" vertical="center" wrapText="1"/>
    </xf>
    <xf numFmtId="8" fontId="0" fillId="13" borderId="1" xfId="0" applyNumberFormat="1" applyFill="1" applyBorder="1" applyAlignment="1">
      <alignment horizontal="left" vertical="center" wrapText="1"/>
    </xf>
    <xf numFmtId="8" fontId="0" fillId="13" borderId="1" xfId="0" applyNumberFormat="1" applyFill="1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49" fontId="0" fillId="0" borderId="1" xfId="0" applyNumberFormat="1" applyFill="1" applyBorder="1"/>
    <xf numFmtId="164" fontId="0" fillId="4" borderId="1" xfId="0" applyNumberFormat="1" applyFill="1" applyBorder="1" applyAlignment="1">
      <alignment vertical="center"/>
    </xf>
    <xf numFmtId="166" fontId="0" fillId="6" borderId="1" xfId="0" applyNumberFormat="1" applyFill="1" applyBorder="1" applyAlignment="1">
      <alignment vertical="center"/>
    </xf>
    <xf numFmtId="49" fontId="0" fillId="12" borderId="1" xfId="0" applyNumberFormat="1" applyFill="1" applyBorder="1" applyAlignment="1">
      <alignment vertical="center"/>
    </xf>
    <xf numFmtId="0" fontId="4" fillId="16" borderId="3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164" fontId="0" fillId="6" borderId="1" xfId="0" applyNumberFormat="1" applyFon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64" fontId="0" fillId="12" borderId="1" xfId="0" applyNumberFormat="1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13" borderId="1" xfId="0" applyNumberFormat="1" applyFont="1" applyFill="1" applyBorder="1" applyAlignment="1">
      <alignment horizontal="right" vertical="center"/>
    </xf>
    <xf numFmtId="49" fontId="0" fillId="14" borderId="1" xfId="0" applyNumberFormat="1" applyFont="1" applyFill="1" applyBorder="1" applyAlignment="1">
      <alignment horizontal="right" vertical="center"/>
    </xf>
    <xf numFmtId="49" fontId="0" fillId="15" borderId="1" xfId="0" applyNumberFormat="1" applyFont="1" applyFill="1" applyBorder="1" applyAlignment="1">
      <alignment horizontal="right" vertical="center"/>
    </xf>
    <xf numFmtId="49" fontId="0" fillId="13" borderId="0" xfId="0" applyNumberFormat="1" applyFont="1" applyFill="1" applyAlignment="1">
      <alignment horizontal="right" vertical="center"/>
    </xf>
    <xf numFmtId="49" fontId="0" fillId="14" borderId="0" xfId="0" applyNumberFormat="1" applyFont="1" applyFill="1" applyAlignment="1">
      <alignment horizontal="right" vertical="center"/>
    </xf>
    <xf numFmtId="49" fontId="0" fillId="15" borderId="0" xfId="0" applyNumberFormat="1" applyFont="1" applyFill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0" fillId="6" borderId="0" xfId="0" applyNumberFormat="1" applyFont="1" applyFill="1" applyAlignment="1">
      <alignment horizontal="left" vertical="center"/>
    </xf>
    <xf numFmtId="49" fontId="0" fillId="12" borderId="0" xfId="0" applyNumberFormat="1" applyFont="1" applyFill="1" applyAlignment="1">
      <alignment horizontal="left" vertical="center"/>
    </xf>
    <xf numFmtId="49" fontId="0" fillId="12" borderId="1" xfId="0" applyNumberFormat="1" applyFont="1" applyFill="1" applyBorder="1" applyAlignment="1">
      <alignment horizontal="left" vertical="center"/>
    </xf>
    <xf numFmtId="164" fontId="0" fillId="12" borderId="1" xfId="0" applyNumberFormat="1" applyFill="1" applyBorder="1" applyAlignment="1">
      <alignment vertical="center"/>
    </xf>
    <xf numFmtId="49" fontId="0" fillId="17" borderId="1" xfId="0" applyNumberFormat="1" applyFill="1" applyBorder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49" fontId="0" fillId="17" borderId="2" xfId="0" applyNumberFormat="1" applyFill="1" applyBorder="1"/>
    <xf numFmtId="49" fontId="0" fillId="5" borderId="1" xfId="0" applyNumberFormat="1" applyFill="1" applyBorder="1" applyAlignment="1">
      <alignment horizontal="left" vertical="center"/>
    </xf>
    <xf numFmtId="49" fontId="0" fillId="5" borderId="1" xfId="0" quotePrefix="1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quotePrefix="1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49" fontId="0" fillId="12" borderId="1" xfId="0" quotePrefix="1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49" fontId="0" fillId="13" borderId="0" xfId="0" applyNumberFormat="1" applyFill="1" applyAlignment="1">
      <alignment horizontal="left" vertical="center"/>
    </xf>
    <xf numFmtId="49" fontId="0" fillId="18" borderId="0" xfId="0" applyNumberFormat="1" applyFont="1" applyFill="1" applyAlignment="1">
      <alignment horizontal="right" vertical="center"/>
    </xf>
    <xf numFmtId="49" fontId="0" fillId="0" borderId="4" xfId="0" applyNumberFormat="1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164" fontId="0" fillId="6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164" fontId="0" fillId="6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164" fontId="0" fillId="6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18" borderId="1" xfId="0" applyFill="1" applyBorder="1" applyAlignment="1">
      <alignment horizontal="right" vertical="center"/>
    </xf>
    <xf numFmtId="49" fontId="0" fillId="13" borderId="1" xfId="0" applyNumberFormat="1" applyFill="1" applyBorder="1" applyAlignment="1">
      <alignment horizontal="right" vertical="center"/>
    </xf>
    <xf numFmtId="49" fontId="0" fillId="14" borderId="1" xfId="0" applyNumberFormat="1" applyFill="1" applyBorder="1" applyAlignment="1">
      <alignment horizontal="right" vertical="center"/>
    </xf>
    <xf numFmtId="49" fontId="0" fillId="15" borderId="1" xfId="0" applyNumberFormat="1" applyFill="1" applyBorder="1" applyAlignment="1">
      <alignment horizontal="right" vertical="center"/>
    </xf>
    <xf numFmtId="49" fontId="0" fillId="18" borderId="1" xfId="0" applyNumberFormat="1" applyFill="1" applyBorder="1" applyAlignment="1">
      <alignment horizontal="right" vertical="center"/>
    </xf>
    <xf numFmtId="0" fontId="0" fillId="15" borderId="1" xfId="0" applyFill="1" applyBorder="1" applyAlignment="1">
      <alignment horizontal="right" vertical="center"/>
    </xf>
    <xf numFmtId="49" fontId="0" fillId="14" borderId="1" xfId="0" quotePrefix="1" applyNumberFormat="1" applyFill="1" applyBorder="1" applyAlignment="1">
      <alignment horizontal="right" vertical="center"/>
    </xf>
    <xf numFmtId="0" fontId="0" fillId="13" borderId="1" xfId="0" applyFill="1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6" borderId="1" xfId="0" applyFont="1" applyFill="1" applyBorder="1" applyAlignment="1">
      <alignment horizontal="left" vertical="center"/>
    </xf>
    <xf numFmtId="0" fontId="0" fillId="12" borderId="1" xfId="0" applyFill="1" applyBorder="1"/>
    <xf numFmtId="164" fontId="0" fillId="12" borderId="1" xfId="0" applyNumberFormat="1" applyFont="1" applyFill="1" applyBorder="1" applyAlignment="1">
      <alignment horizontal="left" vertical="center"/>
    </xf>
    <xf numFmtId="0" fontId="0" fillId="13" borderId="1" xfId="0" applyFill="1" applyBorder="1"/>
    <xf numFmtId="49" fontId="0" fillId="13" borderId="0" xfId="0" applyNumberFormat="1" applyFont="1" applyFill="1" applyAlignment="1">
      <alignment horizontal="left" vertical="center"/>
    </xf>
    <xf numFmtId="49" fontId="0" fillId="5" borderId="0" xfId="0" applyNumberFormat="1" applyFont="1" applyFill="1" applyAlignment="1">
      <alignment horizontal="right"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horizontal="left" vertical="center"/>
    </xf>
    <xf numFmtId="0" fontId="4" fillId="16" borderId="3" xfId="0" applyFont="1" applyFill="1" applyBorder="1" applyAlignment="1">
      <alignment horizontal="left" vertical="center"/>
    </xf>
    <xf numFmtId="0" fontId="0" fillId="5" borderId="5" xfId="0" applyNumberForma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0" fillId="13" borderId="0" xfId="0" applyFill="1" applyAlignment="1">
      <alignment horizontal="left" vertical="center"/>
    </xf>
    <xf numFmtId="164" fontId="0" fillId="11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164" fontId="0" fillId="12" borderId="1" xfId="0" applyNumberFormat="1" applyFill="1" applyBorder="1"/>
    <xf numFmtId="0" fontId="0" fillId="12" borderId="0" xfId="0" applyFill="1"/>
    <xf numFmtId="49" fontId="0" fillId="4" borderId="1" xfId="0" applyNumberFormat="1" applyFill="1" applyBorder="1" applyAlignment="1">
      <alignment horizontal="left" vertical="center" wrapText="1"/>
    </xf>
    <xf numFmtId="0" fontId="4" fillId="16" borderId="1" xfId="0" applyNumberFormat="1" applyFont="1" applyFill="1" applyBorder="1" applyAlignment="1">
      <alignment vertical="center"/>
    </xf>
    <xf numFmtId="0" fontId="0" fillId="6" borderId="1" xfId="0" applyNumberFormat="1" applyFill="1" applyBorder="1" applyAlignment="1">
      <alignment horizontal="left" vertical="center" wrapText="1"/>
    </xf>
    <xf numFmtId="0" fontId="0" fillId="6" borderId="0" xfId="0" applyNumberFormat="1" applyFill="1" applyAlignment="1">
      <alignment horizontal="left" vertical="center" wrapText="1"/>
    </xf>
    <xf numFmtId="0" fontId="0" fillId="0" borderId="1" xfId="0" applyNumberFormat="1" applyFill="1" applyBorder="1" applyAlignment="1">
      <alignment vertical="center"/>
    </xf>
    <xf numFmtId="0" fontId="0" fillId="0" borderId="0" xfId="0" applyNumberFormat="1" applyFill="1"/>
    <xf numFmtId="0" fontId="4" fillId="16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14" borderId="1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8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7" fillId="0" borderId="0" xfId="0" applyFont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0" fillId="0" borderId="1" xfId="0" applyBorder="1" applyAlignment="1"/>
    <xf numFmtId="164" fontId="0" fillId="0" borderId="1" xfId="0" applyNumberFormat="1" applyBorder="1" applyAlignment="1"/>
    <xf numFmtId="0" fontId="0" fillId="0" borderId="0" xfId="0" applyAlignment="1"/>
    <xf numFmtId="164" fontId="0" fillId="19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theme/theme1.xml" Type="http://schemas.openxmlformats.org/officeDocument/2006/relationships/theme"/><Relationship Id="rId28" Target="connections.xml" Type="http://schemas.openxmlformats.org/officeDocument/2006/relationships/connections"/><Relationship Id="rId29" Target="styles.xml" Type="http://schemas.openxmlformats.org/officeDocument/2006/relationships/styles"/><Relationship Id="rId3" Target="worksheets/sheet3.xml" Type="http://schemas.openxmlformats.org/officeDocument/2006/relationships/worksheet"/><Relationship Id="rId30" Target="sharedStrings.xml" Type="http://schemas.openxmlformats.org/officeDocument/2006/relationships/sharedStrings"/><Relationship Id="rId31" Target="calcChain.xml" Type="http://schemas.openxmlformats.org/officeDocument/2006/relationships/calcChain"/><Relationship Id="rId32" Target="../customXml/item1.xml" Type="http://schemas.openxmlformats.org/officeDocument/2006/relationships/customXml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5A9E-C16C-426F-80AD-433A84959278}">
  <dimension ref="A1:T16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0" sqref="G20"/>
    </sheetView>
  </sheetViews>
  <sheetFormatPr defaultRowHeight="15" x14ac:dyDescent="0.25"/>
  <cols>
    <col min="1" max="1" bestFit="true" customWidth="true" style="132" width="85.42578125" collapsed="true"/>
    <col min="2" max="2" bestFit="true" customWidth="true" style="134" width="20.0" collapsed="true"/>
    <col min="3" max="3" bestFit="true" customWidth="true" style="134" width="9.7109375" collapsed="true"/>
    <col min="4" max="4" bestFit="true" customWidth="true" style="135" width="13.5703125" collapsed="true"/>
    <col min="5" max="5" bestFit="true" customWidth="true" style="136" width="13.140625" collapsed="true"/>
    <col min="6" max="6" bestFit="true" customWidth="true" style="137" width="23.140625" collapsed="true"/>
    <col min="7" max="7" bestFit="true" customWidth="true" style="128" width="15.5703125" collapsed="true"/>
    <col min="8" max="8" bestFit="true" customWidth="true" style="129" width="18.7109375" collapsed="true"/>
    <col min="9" max="9" bestFit="true" customWidth="true" style="130" width="13.7109375" collapsed="true"/>
    <col min="10" max="10" bestFit="true" customWidth="true" style="161" width="8.140625" collapsed="true"/>
    <col min="11" max="11" bestFit="true" customWidth="true" style="132" width="12.85546875" collapsed="true"/>
    <col min="12" max="12" bestFit="true" customWidth="true" style="132" width="6.7109375" collapsed="true"/>
    <col min="13" max="16384" style="132" width="9.140625" collapsed="true"/>
  </cols>
  <sheetData>
    <row r="1" spans="1:20" s="90" customFormat="1" x14ac:dyDescent="0.25">
      <c r="A1" s="90" t="s">
        <v>2</v>
      </c>
      <c r="B1" s="90" t="s">
        <v>403</v>
      </c>
      <c r="C1" s="90" t="s">
        <v>405</v>
      </c>
      <c r="D1" s="90" t="s">
        <v>406</v>
      </c>
      <c r="E1" s="90" t="s">
        <v>407</v>
      </c>
      <c r="F1" s="90" t="s">
        <v>408</v>
      </c>
      <c r="G1" s="90" t="s">
        <v>182</v>
      </c>
      <c r="H1" s="90" t="s">
        <v>359</v>
      </c>
      <c r="I1" s="90" t="s">
        <v>360</v>
      </c>
      <c r="J1" s="90" t="s">
        <v>404</v>
      </c>
      <c r="K1" s="90" t="s">
        <v>101</v>
      </c>
      <c r="L1" s="90" t="s">
        <v>102</v>
      </c>
    </row>
    <row r="2" spans="1:20" x14ac:dyDescent="0.25">
      <c r="A2" s="166" t="s">
        <v>364</v>
      </c>
      <c r="B2" s="16"/>
      <c r="C2" s="16"/>
      <c r="D2" s="16"/>
      <c r="E2" s="16"/>
      <c r="F2" s="138" t="s">
        <v>796</v>
      </c>
      <c r="G2" s="125">
        <v>1371544234</v>
      </c>
      <c r="H2" s="16"/>
      <c r="I2" s="16"/>
      <c r="J2" s="16"/>
      <c r="K2" s="166" t="s">
        <v>106</v>
      </c>
      <c r="L2" s="166" t="s">
        <v>119</v>
      </c>
      <c r="M2" s="16"/>
      <c r="N2" s="26"/>
      <c r="O2" s="26"/>
      <c r="P2" s="26"/>
      <c r="Q2" s="26"/>
      <c r="R2" s="26"/>
      <c r="S2" s="26"/>
      <c r="T2" s="26"/>
    </row>
    <row r="3" spans="1:20" x14ac:dyDescent="0.25">
      <c r="A3" s="131" t="s">
        <v>365</v>
      </c>
      <c r="B3" s="16"/>
      <c r="C3" s="16"/>
      <c r="D3" s="16"/>
      <c r="E3" s="16"/>
      <c r="F3" s="138" t="s">
        <v>796</v>
      </c>
      <c r="G3" s="125">
        <v>1371544234</v>
      </c>
      <c r="H3" s="16"/>
      <c r="I3" s="16"/>
      <c r="J3" s="16"/>
      <c r="K3" s="131" t="s">
        <v>106</v>
      </c>
      <c r="L3" s="131" t="s">
        <v>119</v>
      </c>
      <c r="M3" s="16"/>
      <c r="N3" s="26"/>
      <c r="O3" s="26"/>
      <c r="P3" s="26"/>
      <c r="Q3" s="26"/>
      <c r="R3" s="26"/>
      <c r="S3" s="26"/>
      <c r="T3" s="26"/>
    </row>
    <row r="4" spans="1:20" x14ac:dyDescent="0.25">
      <c r="A4" s="131" t="s">
        <v>366</v>
      </c>
      <c r="B4" s="16"/>
      <c r="C4" s="16"/>
      <c r="D4" s="16"/>
      <c r="E4" s="16"/>
      <c r="F4" s="138" t="s">
        <v>796</v>
      </c>
      <c r="G4" s="125">
        <v>1371544234</v>
      </c>
      <c r="H4" s="16"/>
      <c r="I4" s="16"/>
      <c r="J4" s="16"/>
      <c r="K4" s="131" t="s">
        <v>106</v>
      </c>
      <c r="L4" s="131" t="s">
        <v>119</v>
      </c>
      <c r="M4" s="16"/>
      <c r="N4" s="26"/>
      <c r="O4" s="26"/>
      <c r="P4" s="26"/>
      <c r="Q4" s="26"/>
      <c r="R4" s="26"/>
      <c r="S4" s="26"/>
      <c r="T4" s="26"/>
    </row>
    <row r="5" spans="1:20" x14ac:dyDescent="0.25">
      <c r="A5" s="131" t="s">
        <v>367</v>
      </c>
      <c r="B5" s="16"/>
      <c r="C5" s="16"/>
      <c r="D5" s="16"/>
      <c r="E5" s="16"/>
      <c r="F5" s="138" t="s">
        <v>796</v>
      </c>
      <c r="G5" s="125">
        <v>1371544234</v>
      </c>
      <c r="H5" s="16"/>
      <c r="I5" s="16"/>
      <c r="J5" s="16"/>
      <c r="K5" s="131" t="s">
        <v>106</v>
      </c>
      <c r="L5" s="131" t="s">
        <v>119</v>
      </c>
      <c r="M5" s="16"/>
      <c r="N5" s="26"/>
      <c r="O5" s="26"/>
      <c r="P5" s="26"/>
      <c r="Q5" s="26"/>
      <c r="R5" s="26"/>
      <c r="S5" s="26"/>
      <c r="T5" s="26"/>
    </row>
    <row r="6" spans="1:20" x14ac:dyDescent="0.25">
      <c r="A6" s="131" t="s">
        <v>368</v>
      </c>
      <c r="B6" s="16"/>
      <c r="C6" s="16"/>
      <c r="D6" s="16"/>
      <c r="E6" s="16"/>
      <c r="F6" s="138" t="s">
        <v>796</v>
      </c>
      <c r="G6" s="125">
        <v>1371544234</v>
      </c>
      <c r="H6" s="16"/>
      <c r="I6" s="16"/>
      <c r="J6" s="16"/>
      <c r="K6" s="131" t="s">
        <v>106</v>
      </c>
      <c r="L6" s="131" t="s">
        <v>119</v>
      </c>
      <c r="M6" s="16"/>
      <c r="N6" s="26"/>
      <c r="O6" s="26"/>
      <c r="P6" s="26"/>
      <c r="Q6" s="26"/>
      <c r="R6" s="26"/>
      <c r="S6" s="26"/>
      <c r="T6" s="26"/>
    </row>
    <row r="7" spans="1:20" x14ac:dyDescent="0.25">
      <c r="A7" s="131" t="s">
        <v>369</v>
      </c>
      <c r="B7" s="16"/>
      <c r="C7" s="16"/>
      <c r="D7" s="16"/>
      <c r="E7" s="16"/>
      <c r="F7" s="138" t="s">
        <v>796</v>
      </c>
      <c r="G7" s="125">
        <v>1371544234</v>
      </c>
      <c r="H7" s="16"/>
      <c r="I7" s="16"/>
      <c r="J7" s="16"/>
      <c r="K7" s="131" t="s">
        <v>106</v>
      </c>
      <c r="L7" s="131" t="s">
        <v>119</v>
      </c>
      <c r="M7" s="16"/>
      <c r="N7" s="26"/>
      <c r="O7" s="26"/>
      <c r="P7" s="26"/>
      <c r="Q7" s="26"/>
      <c r="R7" s="26"/>
      <c r="S7" s="26"/>
      <c r="T7" s="26"/>
    </row>
    <row r="8" spans="1:20" x14ac:dyDescent="0.25">
      <c r="A8" s="162" t="s">
        <v>587</v>
      </c>
      <c r="B8" s="16"/>
      <c r="C8" s="16"/>
      <c r="D8" s="16"/>
      <c r="E8" s="16"/>
      <c r="F8" s="138" t="s">
        <v>796</v>
      </c>
      <c r="G8" s="125">
        <v>1371544234</v>
      </c>
      <c r="H8" s="16"/>
      <c r="I8" s="16"/>
      <c r="J8" s="16"/>
      <c r="K8" s="165" t="s">
        <v>106</v>
      </c>
      <c r="L8" s="165" t="s">
        <v>119</v>
      </c>
      <c r="M8" s="16"/>
      <c r="N8" s="26"/>
      <c r="O8" s="26"/>
      <c r="P8" s="26"/>
      <c r="Q8" s="26"/>
      <c r="R8" s="26"/>
      <c r="S8" s="26"/>
      <c r="T8" s="26"/>
    </row>
    <row r="9" spans="1:20" x14ac:dyDescent="0.25">
      <c r="A9" s="133" t="s">
        <v>588</v>
      </c>
      <c r="B9" s="112" t="s">
        <v>798</v>
      </c>
      <c r="C9" s="16"/>
      <c r="D9" s="108" t="s">
        <v>191</v>
      </c>
      <c r="E9" s="109" t="n">
        <f t="shared" ref="E9:E72" ca="1" si="0">TODAY()</f>
        <v>44580.0</v>
      </c>
      <c r="F9" s="138" t="s">
        <v>796</v>
      </c>
      <c r="G9" s="125">
        <v>1371544234</v>
      </c>
      <c r="H9" s="126" t="s">
        <v>797</v>
      </c>
      <c r="I9" s="127">
        <v>1771709147</v>
      </c>
      <c r="J9" s="174">
        <v>223.3</v>
      </c>
      <c r="K9" s="131" t="s">
        <v>106</v>
      </c>
      <c r="L9" s="131" t="s">
        <v>119</v>
      </c>
      <c r="M9" s="16"/>
      <c r="N9" s="26"/>
      <c r="O9" s="26"/>
      <c r="P9" s="26"/>
      <c r="Q9" s="26"/>
      <c r="R9" s="26"/>
      <c r="S9" s="26"/>
      <c r="T9" s="26"/>
    </row>
    <row r="10" spans="1:20" x14ac:dyDescent="0.25">
      <c r="A10" s="133" t="s">
        <v>589</v>
      </c>
      <c r="B10" s="112" t="s">
        <v>798</v>
      </c>
      <c r="C10" s="16"/>
      <c r="D10" s="108" t="s">
        <v>191</v>
      </c>
      <c r="E10" s="109" t="n">
        <f t="shared" ca="1" si="0"/>
        <v>44580.0</v>
      </c>
      <c r="F10" s="138" t="s">
        <v>746</v>
      </c>
      <c r="G10" s="125">
        <v>9895647725</v>
      </c>
      <c r="H10" s="126" t="s">
        <v>799</v>
      </c>
      <c r="I10" s="127">
        <v>1712407035</v>
      </c>
      <c r="J10" s="174">
        <v>248.4</v>
      </c>
      <c r="K10" s="131" t="s">
        <v>106</v>
      </c>
      <c r="L10" s="131" t="s">
        <v>119</v>
      </c>
      <c r="M10" s="16"/>
      <c r="N10" s="26"/>
      <c r="O10" s="26"/>
      <c r="P10" s="26"/>
      <c r="Q10" s="26"/>
      <c r="R10" s="26"/>
      <c r="S10" s="26"/>
      <c r="T10" s="26"/>
    </row>
    <row r="11" spans="1:20" x14ac:dyDescent="0.25">
      <c r="A11" s="168" t="s">
        <v>590</v>
      </c>
      <c r="B11" s="16"/>
      <c r="C11" s="16"/>
      <c r="D11" s="169" t="s">
        <v>191</v>
      </c>
      <c r="E11" s="167" t="n">
        <f t="shared" ca="1" si="0"/>
        <v>44580.0</v>
      </c>
      <c r="F11" s="16"/>
      <c r="G11" s="16"/>
      <c r="H11" s="16"/>
      <c r="I11" s="16"/>
      <c r="J11" s="16"/>
      <c r="K11" s="166" t="s">
        <v>106</v>
      </c>
      <c r="L11" s="166" t="s">
        <v>119</v>
      </c>
      <c r="M11" s="16"/>
      <c r="N11" s="26"/>
      <c r="O11" s="26"/>
      <c r="P11" s="26"/>
      <c r="Q11" s="26"/>
      <c r="R11" s="26"/>
      <c r="S11" s="26"/>
      <c r="T11" s="26"/>
    </row>
    <row r="12" spans="1:20" x14ac:dyDescent="0.25">
      <c r="A12" s="133" t="s">
        <v>591</v>
      </c>
      <c r="B12" s="16"/>
      <c r="C12" s="16"/>
      <c r="D12" s="108" t="s">
        <v>191</v>
      </c>
      <c r="E12" s="109" t="n">
        <f t="shared" ca="1" si="0"/>
        <v>44580.0</v>
      </c>
      <c r="F12" s="16"/>
      <c r="G12" s="16"/>
      <c r="H12" s="16"/>
      <c r="I12" s="16"/>
      <c r="J12" s="16"/>
      <c r="K12" s="131" t="s">
        <v>106</v>
      </c>
      <c r="L12" s="131" t="s">
        <v>119</v>
      </c>
      <c r="M12" s="16"/>
      <c r="N12" s="26"/>
      <c r="O12" s="26"/>
      <c r="P12" s="26"/>
      <c r="Q12" s="26"/>
      <c r="R12" s="26"/>
      <c r="S12" s="26"/>
      <c r="T12" s="26"/>
    </row>
    <row r="13" spans="1:20" x14ac:dyDescent="0.25">
      <c r="A13" s="133" t="s">
        <v>592</v>
      </c>
      <c r="B13" s="16"/>
      <c r="C13" s="16"/>
      <c r="D13" s="108" t="s">
        <v>191</v>
      </c>
      <c r="E13" s="109" t="n">
        <f t="shared" ca="1" si="0"/>
        <v>44580.0</v>
      </c>
      <c r="F13" s="16"/>
      <c r="G13" s="16"/>
      <c r="H13" s="16"/>
      <c r="I13" s="16"/>
      <c r="J13" s="16"/>
      <c r="K13" s="131" t="s">
        <v>106</v>
      </c>
      <c r="L13" s="131" t="s">
        <v>119</v>
      </c>
      <c r="M13" s="16"/>
      <c r="N13" s="26"/>
      <c r="O13" s="26"/>
      <c r="P13" s="26"/>
      <c r="Q13" s="26"/>
      <c r="R13" s="26"/>
      <c r="S13" s="26"/>
      <c r="T13" s="26"/>
    </row>
    <row r="14" spans="1:20" x14ac:dyDescent="0.25">
      <c r="A14" s="133" t="s">
        <v>593</v>
      </c>
      <c r="B14" s="16"/>
      <c r="C14" s="16"/>
      <c r="D14" s="108" t="s">
        <v>191</v>
      </c>
      <c r="E14" s="109" t="n">
        <f t="shared" ca="1" si="0"/>
        <v>44580.0</v>
      </c>
      <c r="F14" s="16"/>
      <c r="G14" s="16"/>
      <c r="H14" s="16"/>
      <c r="I14" s="16"/>
      <c r="J14" s="16"/>
      <c r="K14" s="131" t="s">
        <v>106</v>
      </c>
      <c r="L14" s="131" t="s">
        <v>119</v>
      </c>
      <c r="M14" s="16"/>
      <c r="N14" s="26"/>
      <c r="O14" s="26"/>
      <c r="P14" s="26"/>
      <c r="Q14" s="26"/>
      <c r="R14" s="26"/>
      <c r="S14" s="26"/>
      <c r="T14" s="26"/>
    </row>
    <row r="15" spans="1:20" x14ac:dyDescent="0.25">
      <c r="A15" s="133" t="s">
        <v>594</v>
      </c>
      <c r="B15" s="16"/>
      <c r="C15" s="16"/>
      <c r="D15" s="108" t="s">
        <v>191</v>
      </c>
      <c r="E15" s="109" t="n">
        <f t="shared" ca="1" si="0"/>
        <v>44580.0</v>
      </c>
      <c r="F15" s="16"/>
      <c r="G15" s="16"/>
      <c r="H15" s="16"/>
      <c r="I15" s="16"/>
      <c r="J15" s="16"/>
      <c r="K15" s="131" t="s">
        <v>106</v>
      </c>
      <c r="L15" s="131" t="s">
        <v>119</v>
      </c>
      <c r="M15" s="16"/>
      <c r="N15" s="26"/>
      <c r="O15" s="26"/>
      <c r="P15" s="26"/>
      <c r="Q15" s="26"/>
      <c r="R15" s="26"/>
      <c r="S15" s="26"/>
      <c r="T15" s="26"/>
    </row>
    <row r="16" spans="1:20" x14ac:dyDescent="0.25">
      <c r="A16" s="133" t="s">
        <v>595</v>
      </c>
      <c r="B16" s="16"/>
      <c r="C16" s="16"/>
      <c r="D16" s="108" t="s">
        <v>191</v>
      </c>
      <c r="E16" s="109" t="n">
        <f t="shared" ca="1" si="0"/>
        <v>44580.0</v>
      </c>
      <c r="F16" s="16"/>
      <c r="G16" s="16"/>
      <c r="H16" s="16"/>
      <c r="I16" s="16"/>
      <c r="J16" s="16"/>
      <c r="K16" s="131" t="s">
        <v>106</v>
      </c>
      <c r="L16" s="131" t="s">
        <v>119</v>
      </c>
      <c r="M16" s="16"/>
      <c r="N16" s="26"/>
      <c r="O16" s="26"/>
      <c r="P16" s="26"/>
      <c r="Q16" s="26"/>
      <c r="R16" s="26"/>
      <c r="S16" s="26"/>
      <c r="T16" s="26"/>
    </row>
    <row r="17" spans="1:20" x14ac:dyDescent="0.25">
      <c r="A17" s="133" t="s">
        <v>596</v>
      </c>
      <c r="B17" s="16"/>
      <c r="C17" s="16"/>
      <c r="D17" s="108" t="s">
        <v>191</v>
      </c>
      <c r="E17" s="109" t="n">
        <f t="shared" ca="1" si="0"/>
        <v>44580.0</v>
      </c>
      <c r="F17" s="16"/>
      <c r="G17" s="16"/>
      <c r="H17" s="16"/>
      <c r="I17" s="16"/>
      <c r="J17" s="16"/>
      <c r="K17" s="131" t="s">
        <v>106</v>
      </c>
      <c r="L17" s="131" t="s">
        <v>119</v>
      </c>
      <c r="M17" s="16"/>
      <c r="N17" s="26"/>
      <c r="O17" s="26"/>
      <c r="P17" s="26"/>
      <c r="Q17" s="26"/>
      <c r="R17" s="26"/>
      <c r="S17" s="26"/>
      <c r="T17" s="26"/>
    </row>
    <row r="18" spans="1:20" x14ac:dyDescent="0.25">
      <c r="A18" s="133" t="s">
        <v>597</v>
      </c>
      <c r="B18" s="16"/>
      <c r="C18" s="16"/>
      <c r="D18" s="108" t="s">
        <v>191</v>
      </c>
      <c r="E18" s="109" t="n">
        <f t="shared" ca="1" si="0"/>
        <v>44580.0</v>
      </c>
      <c r="F18" s="16"/>
      <c r="G18" s="16"/>
      <c r="H18" s="16"/>
      <c r="I18" s="16"/>
      <c r="J18" s="16"/>
      <c r="K18" s="131" t="s">
        <v>106</v>
      </c>
      <c r="L18" s="131" t="s">
        <v>119</v>
      </c>
      <c r="M18" s="16"/>
      <c r="N18" s="26"/>
      <c r="O18" s="26"/>
      <c r="P18" s="26"/>
      <c r="Q18" s="26"/>
      <c r="R18" s="26"/>
      <c r="S18" s="26"/>
      <c r="T18" s="26"/>
    </row>
    <row r="19" spans="1:20" x14ac:dyDescent="0.25">
      <c r="A19" s="133" t="s">
        <v>598</v>
      </c>
      <c r="B19" s="16"/>
      <c r="C19" s="16"/>
      <c r="D19" s="108" t="s">
        <v>191</v>
      </c>
      <c r="E19" s="109" t="n">
        <f t="shared" ca="1" si="0"/>
        <v>44580.0</v>
      </c>
      <c r="F19" s="16"/>
      <c r="G19" s="16"/>
      <c r="H19" s="16"/>
      <c r="I19" s="16"/>
      <c r="J19" s="16"/>
      <c r="K19" s="131" t="s">
        <v>106</v>
      </c>
      <c r="L19" s="131" t="s">
        <v>119</v>
      </c>
      <c r="M19" s="16"/>
      <c r="N19" s="26"/>
      <c r="O19" s="26"/>
      <c r="P19" s="26"/>
      <c r="Q19" s="26"/>
      <c r="R19" s="26"/>
      <c r="S19" s="26"/>
      <c r="T19" s="26"/>
    </row>
    <row r="20" spans="1:20" x14ac:dyDescent="0.25">
      <c r="A20" s="133" t="s">
        <v>599</v>
      </c>
      <c r="B20" s="16"/>
      <c r="C20" s="16"/>
      <c r="D20" s="108" t="s">
        <v>191</v>
      </c>
      <c r="E20" s="109" t="n">
        <f t="shared" ca="1" si="0"/>
        <v>44580.0</v>
      </c>
      <c r="F20" s="16"/>
      <c r="G20" s="16"/>
      <c r="H20" s="16"/>
      <c r="I20" s="16"/>
      <c r="J20" s="16"/>
      <c r="K20" s="131" t="s">
        <v>106</v>
      </c>
      <c r="L20" s="131" t="s">
        <v>119</v>
      </c>
      <c r="M20" s="16"/>
      <c r="N20" s="26"/>
      <c r="O20" s="26"/>
      <c r="P20" s="26"/>
      <c r="Q20" s="26"/>
      <c r="R20" s="26"/>
      <c r="S20" s="26"/>
      <c r="T20" s="26"/>
    </row>
    <row r="21" spans="1:20" x14ac:dyDescent="0.25">
      <c r="A21" s="133" t="s">
        <v>600</v>
      </c>
      <c r="B21" s="16"/>
      <c r="C21" s="16"/>
      <c r="D21" s="108" t="s">
        <v>191</v>
      </c>
      <c r="E21" s="109" t="n">
        <f t="shared" ca="1" si="0"/>
        <v>44580.0</v>
      </c>
      <c r="F21" s="16"/>
      <c r="G21" s="16"/>
      <c r="H21" s="16"/>
      <c r="I21" s="16"/>
      <c r="J21" s="16"/>
      <c r="K21" s="131" t="s">
        <v>106</v>
      </c>
      <c r="L21" s="131" t="s">
        <v>119</v>
      </c>
      <c r="M21" s="16"/>
      <c r="N21" s="26"/>
      <c r="O21" s="26"/>
      <c r="P21" s="26"/>
      <c r="Q21" s="26"/>
      <c r="R21" s="26"/>
      <c r="S21" s="26"/>
      <c r="T21" s="26"/>
    </row>
    <row r="22" spans="1:20" x14ac:dyDescent="0.25">
      <c r="A22" s="133" t="s">
        <v>601</v>
      </c>
      <c r="B22" s="16"/>
      <c r="C22" s="16"/>
      <c r="D22" s="108" t="s">
        <v>191</v>
      </c>
      <c r="E22" s="109" t="n">
        <f t="shared" ca="1" si="0"/>
        <v>44580.0</v>
      </c>
      <c r="F22" s="16"/>
      <c r="G22" s="16"/>
      <c r="H22" s="16"/>
      <c r="I22" s="16"/>
      <c r="J22" s="16"/>
      <c r="K22" s="131" t="s">
        <v>106</v>
      </c>
      <c r="L22" s="131" t="s">
        <v>119</v>
      </c>
      <c r="M22" s="16"/>
      <c r="N22" s="26"/>
      <c r="O22" s="26"/>
      <c r="P22" s="26"/>
      <c r="Q22" s="26"/>
      <c r="R22" s="26"/>
      <c r="S22" s="26"/>
      <c r="T22" s="26"/>
    </row>
    <row r="23" spans="1:20" x14ac:dyDescent="0.25">
      <c r="A23" s="133" t="s">
        <v>602</v>
      </c>
      <c r="B23" s="16"/>
      <c r="C23" s="16"/>
      <c r="D23" s="108" t="s">
        <v>191</v>
      </c>
      <c r="E23" s="109" t="n">
        <f t="shared" ca="1" si="0"/>
        <v>44580.0</v>
      </c>
      <c r="F23" s="16"/>
      <c r="G23" s="16"/>
      <c r="H23" s="16"/>
      <c r="I23" s="16"/>
      <c r="J23" s="16"/>
      <c r="K23" s="131" t="s">
        <v>106</v>
      </c>
      <c r="L23" s="131" t="s">
        <v>119</v>
      </c>
      <c r="M23" s="16"/>
      <c r="N23" s="26"/>
      <c r="O23" s="26"/>
      <c r="P23" s="26"/>
      <c r="Q23" s="26"/>
      <c r="R23" s="26"/>
      <c r="S23" s="26"/>
      <c r="T23" s="26"/>
    </row>
    <row r="24" spans="1:20" x14ac:dyDescent="0.25">
      <c r="A24" s="162" t="s">
        <v>603</v>
      </c>
      <c r="B24" s="16"/>
      <c r="C24" s="16"/>
      <c r="D24" s="163" t="s">
        <v>191</v>
      </c>
      <c r="E24" s="164" t="n">
        <f t="shared" ca="1" si="0"/>
        <v>44580.0</v>
      </c>
      <c r="F24" s="16"/>
      <c r="G24" s="16"/>
      <c r="H24" s="16"/>
      <c r="I24" s="16"/>
      <c r="J24" s="16"/>
      <c r="K24" s="165" t="s">
        <v>106</v>
      </c>
      <c r="L24" s="165" t="s">
        <v>119</v>
      </c>
      <c r="M24" s="16"/>
      <c r="N24" s="26"/>
      <c r="O24" s="26"/>
      <c r="P24" s="26"/>
      <c r="Q24" s="26"/>
      <c r="R24" s="26"/>
      <c r="S24" s="26"/>
      <c r="T24" s="26"/>
    </row>
    <row r="25" spans="1:20" x14ac:dyDescent="0.25">
      <c r="A25" s="133" t="s">
        <v>604</v>
      </c>
      <c r="B25" s="112" t="s">
        <v>795</v>
      </c>
      <c r="C25" s="16"/>
      <c r="D25" s="108" t="s">
        <v>191</v>
      </c>
      <c r="E25" s="109" t="n">
        <f t="shared" ca="1" si="0"/>
        <v>44580.0</v>
      </c>
      <c r="F25" s="138" t="s">
        <v>800</v>
      </c>
      <c r="G25" s="125">
        <v>3951226823</v>
      </c>
      <c r="H25" s="126" t="s">
        <v>801</v>
      </c>
      <c r="I25" s="127">
        <v>7626875516</v>
      </c>
      <c r="J25" s="174">
        <v>248.4</v>
      </c>
      <c r="K25" s="131" t="s">
        <v>106</v>
      </c>
      <c r="L25" s="131" t="s">
        <v>119</v>
      </c>
      <c r="M25" s="16"/>
      <c r="N25" s="26"/>
      <c r="O25" s="26"/>
      <c r="P25" s="26"/>
      <c r="Q25" s="26"/>
      <c r="R25" s="26"/>
      <c r="S25" s="26"/>
      <c r="T25" s="26"/>
    </row>
    <row r="26" spans="1:20" x14ac:dyDescent="0.25">
      <c r="A26" s="170" t="s">
        <v>605</v>
      </c>
      <c r="B26" s="16"/>
      <c r="C26" s="16"/>
      <c r="D26" s="171" t="s">
        <v>191</v>
      </c>
      <c r="E26" s="172" t="n">
        <f t="shared" ca="1" si="0"/>
        <v>44580.0</v>
      </c>
      <c r="F26" s="16"/>
      <c r="G26" s="16"/>
      <c r="H26" s="16"/>
      <c r="I26" s="16"/>
      <c r="J26" s="16"/>
      <c r="K26" s="173" t="s">
        <v>106</v>
      </c>
      <c r="L26" s="173" t="s">
        <v>119</v>
      </c>
      <c r="M26" s="16"/>
      <c r="N26" s="26"/>
      <c r="O26" s="26"/>
      <c r="P26" s="26"/>
      <c r="Q26" s="26"/>
      <c r="R26" s="26"/>
      <c r="S26" s="26"/>
      <c r="T26" s="26"/>
    </row>
    <row r="27" spans="1:20" x14ac:dyDescent="0.25">
      <c r="A27" s="133" t="s">
        <v>606</v>
      </c>
      <c r="B27" s="112" t="s">
        <v>795</v>
      </c>
      <c r="C27" s="16"/>
      <c r="D27" s="108" t="s">
        <v>191</v>
      </c>
      <c r="E27" s="109" t="n">
        <f t="shared" ca="1" si="0"/>
        <v>44580.0</v>
      </c>
      <c r="F27" s="138" t="s">
        <v>802</v>
      </c>
      <c r="G27" s="125">
        <v>6939383522</v>
      </c>
      <c r="H27" s="126" t="s">
        <v>803</v>
      </c>
      <c r="I27" s="127">
        <v>1075150626</v>
      </c>
      <c r="J27" s="174">
        <v>223.3</v>
      </c>
      <c r="K27" s="131" t="s">
        <v>106</v>
      </c>
      <c r="L27" s="131" t="s">
        <v>119</v>
      </c>
      <c r="M27" s="16"/>
      <c r="N27" s="26"/>
      <c r="O27" s="26"/>
      <c r="P27" s="26"/>
      <c r="Q27" s="26"/>
      <c r="R27" s="26"/>
      <c r="S27" s="26"/>
      <c r="T27" s="26"/>
    </row>
    <row r="28" spans="1:20" x14ac:dyDescent="0.25">
      <c r="A28" s="133" t="s">
        <v>607</v>
      </c>
      <c r="B28" s="112" t="s">
        <v>795</v>
      </c>
      <c r="C28" s="16"/>
      <c r="D28" s="108" t="s">
        <v>191</v>
      </c>
      <c r="E28" s="109" t="n">
        <f t="shared" ca="1" si="0"/>
        <v>44580.0</v>
      </c>
      <c r="F28" s="138" t="s">
        <v>804</v>
      </c>
      <c r="G28" s="125">
        <v>4077829698</v>
      </c>
      <c r="H28" s="126" t="s">
        <v>805</v>
      </c>
      <c r="I28" s="127" t="s">
        <v>806</v>
      </c>
      <c r="J28" s="174">
        <v>226.2</v>
      </c>
      <c r="K28" s="131" t="s">
        <v>106</v>
      </c>
      <c r="L28" s="131" t="s">
        <v>119</v>
      </c>
      <c r="M28" s="16"/>
      <c r="N28" s="26"/>
      <c r="O28" s="26"/>
      <c r="P28" s="26"/>
      <c r="Q28" s="26"/>
      <c r="R28" s="26"/>
      <c r="S28" s="26"/>
      <c r="T28" s="26"/>
    </row>
    <row r="29" spans="1:20" x14ac:dyDescent="0.25">
      <c r="A29" s="133" t="s">
        <v>608</v>
      </c>
      <c r="B29" s="112" t="s">
        <v>795</v>
      </c>
      <c r="C29" s="16"/>
      <c r="D29" s="108" t="s">
        <v>191</v>
      </c>
      <c r="E29" s="109" t="n">
        <f t="shared" ca="1" si="0"/>
        <v>44580.0</v>
      </c>
      <c r="F29" s="151" t="s">
        <v>807</v>
      </c>
      <c r="G29" s="175">
        <v>7301755517</v>
      </c>
      <c r="H29" s="176" t="s">
        <v>808</v>
      </c>
      <c r="I29" s="177">
        <v>7535227641</v>
      </c>
      <c r="J29" s="178">
        <v>279.39999999999998</v>
      </c>
      <c r="K29" s="131" t="s">
        <v>106</v>
      </c>
      <c r="L29" s="131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133" t="s">
        <v>609</v>
      </c>
      <c r="B30" s="112" t="s">
        <v>795</v>
      </c>
      <c r="C30" s="16"/>
      <c r="D30" s="108" t="s">
        <v>191</v>
      </c>
      <c r="E30" s="109" t="n">
        <f t="shared" ca="1" si="0"/>
        <v>44580.0</v>
      </c>
      <c r="F30" s="138" t="s">
        <v>809</v>
      </c>
      <c r="G30" s="125" t="s">
        <v>810</v>
      </c>
      <c r="H30" s="126" t="s">
        <v>811</v>
      </c>
      <c r="I30" s="127">
        <v>1686560131</v>
      </c>
      <c r="J30" s="178">
        <v>223.3</v>
      </c>
      <c r="K30" s="131" t="s">
        <v>106</v>
      </c>
      <c r="L30" s="131" t="s">
        <v>119</v>
      </c>
      <c r="M30" s="16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610</v>
      </c>
      <c r="B31" s="112" t="s">
        <v>795</v>
      </c>
      <c r="C31" s="16"/>
      <c r="D31" s="108" t="s">
        <v>191</v>
      </c>
      <c r="E31" s="109" t="n">
        <f t="shared" ca="1" si="0"/>
        <v>44580.0</v>
      </c>
      <c r="F31" s="151" t="s">
        <v>812</v>
      </c>
      <c r="G31" s="175">
        <v>1597080814</v>
      </c>
      <c r="H31" s="176" t="s">
        <v>813</v>
      </c>
      <c r="I31" s="177">
        <v>9564477390</v>
      </c>
      <c r="J31" s="178">
        <v>248.4</v>
      </c>
      <c r="K31" s="131" t="s">
        <v>106</v>
      </c>
      <c r="L31" s="131" t="s">
        <v>119</v>
      </c>
      <c r="M31" s="16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611</v>
      </c>
      <c r="B32" s="112" t="s">
        <v>795</v>
      </c>
      <c r="C32" s="16"/>
      <c r="D32" s="108" t="s">
        <v>191</v>
      </c>
      <c r="E32" s="109" t="n">
        <f t="shared" ca="1" si="0"/>
        <v>44580.0</v>
      </c>
      <c r="F32" s="151" t="s">
        <v>814</v>
      </c>
      <c r="G32" s="175">
        <v>7561755587</v>
      </c>
      <c r="H32" s="176" t="s">
        <v>815</v>
      </c>
      <c r="I32" s="177">
        <v>2011697620</v>
      </c>
      <c r="J32" s="178">
        <v>273.5</v>
      </c>
      <c r="K32" s="131" t="s">
        <v>106</v>
      </c>
      <c r="L32" s="131" t="s">
        <v>119</v>
      </c>
      <c r="M32" s="16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612</v>
      </c>
      <c r="B33" s="112" t="s">
        <v>795</v>
      </c>
      <c r="C33" s="16"/>
      <c r="D33" s="108" t="s">
        <v>191</v>
      </c>
      <c r="E33" s="109" t="n">
        <f t="shared" ca="1" si="0"/>
        <v>44580.0</v>
      </c>
      <c r="F33" s="138" t="s">
        <v>816</v>
      </c>
      <c r="G33" s="125">
        <v>3052731325</v>
      </c>
      <c r="H33" s="126" t="s">
        <v>817</v>
      </c>
      <c r="I33" s="127">
        <v>3941875192</v>
      </c>
      <c r="J33" s="178">
        <v>223.3</v>
      </c>
      <c r="K33" s="131" t="s">
        <v>106</v>
      </c>
      <c r="L33" s="131" t="s">
        <v>119</v>
      </c>
      <c r="M33" s="16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613</v>
      </c>
      <c r="B34" s="112" t="s">
        <v>795</v>
      </c>
      <c r="C34" s="16"/>
      <c r="D34" s="108" t="s">
        <v>191</v>
      </c>
      <c r="E34" s="109" t="n">
        <f t="shared" ca="1" si="0"/>
        <v>44580.0</v>
      </c>
      <c r="F34" s="138" t="s">
        <v>788</v>
      </c>
      <c r="G34" s="125">
        <v>3296402643</v>
      </c>
      <c r="H34" s="126" t="s">
        <v>789</v>
      </c>
      <c r="I34" s="127">
        <v>4086806378</v>
      </c>
      <c r="J34" s="178">
        <v>248.4</v>
      </c>
      <c r="K34" s="131" t="s">
        <v>106</v>
      </c>
      <c r="L34" s="131" t="s">
        <v>119</v>
      </c>
      <c r="M34" s="16"/>
      <c r="N34" s="26"/>
      <c r="O34" s="26"/>
      <c r="P34" s="26"/>
      <c r="Q34" s="26"/>
      <c r="R34" s="26"/>
      <c r="S34" s="26"/>
      <c r="T34" s="26"/>
    </row>
    <row r="35" spans="1:20" x14ac:dyDescent="0.25">
      <c r="A35" s="168" t="s">
        <v>614</v>
      </c>
      <c r="B35" s="16"/>
      <c r="C35" s="16"/>
      <c r="D35" s="169" t="s">
        <v>191</v>
      </c>
      <c r="E35" s="167" t="n">
        <f t="shared" ca="1" si="0"/>
        <v>44580.0</v>
      </c>
      <c r="F35" s="16"/>
      <c r="G35" s="16"/>
      <c r="H35" s="16"/>
      <c r="I35" s="16"/>
      <c r="J35" s="16"/>
      <c r="K35" s="166" t="s">
        <v>106</v>
      </c>
      <c r="L35" s="166" t="s">
        <v>119</v>
      </c>
      <c r="M35" s="16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615</v>
      </c>
      <c r="B36" s="16"/>
      <c r="C36" s="16"/>
      <c r="D36" s="108" t="s">
        <v>191</v>
      </c>
      <c r="E36" s="109" t="n">
        <f t="shared" ca="1" si="0"/>
        <v>44580.0</v>
      </c>
      <c r="F36" s="16"/>
      <c r="G36" s="16"/>
      <c r="H36" s="16"/>
      <c r="I36" s="16"/>
      <c r="J36" s="16"/>
      <c r="K36" s="131" t="s">
        <v>106</v>
      </c>
      <c r="L36" s="131" t="s">
        <v>119</v>
      </c>
      <c r="M36" s="1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616</v>
      </c>
      <c r="B37" s="16"/>
      <c r="C37" s="16"/>
      <c r="D37" s="108" t="s">
        <v>191</v>
      </c>
      <c r="E37" s="109" t="n">
        <f t="shared" ca="1" si="0"/>
        <v>44580.0</v>
      </c>
      <c r="F37" s="16"/>
      <c r="G37" s="16"/>
      <c r="H37" s="16"/>
      <c r="I37" s="16"/>
      <c r="J37" s="16"/>
      <c r="K37" s="131" t="s">
        <v>106</v>
      </c>
      <c r="L37" s="131" t="s">
        <v>119</v>
      </c>
      <c r="M37" s="16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617</v>
      </c>
      <c r="B38" s="16"/>
      <c r="C38" s="16"/>
      <c r="D38" s="108" t="s">
        <v>191</v>
      </c>
      <c r="E38" s="109" t="n">
        <f t="shared" ca="1" si="0"/>
        <v>44580.0</v>
      </c>
      <c r="F38" s="16"/>
      <c r="G38" s="16"/>
      <c r="H38" s="16"/>
      <c r="I38" s="16"/>
      <c r="J38" s="16"/>
      <c r="K38" s="131" t="s">
        <v>106</v>
      </c>
      <c r="L38" s="131" t="s">
        <v>119</v>
      </c>
      <c r="M38" s="16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618</v>
      </c>
      <c r="B39" s="16"/>
      <c r="C39" s="16"/>
      <c r="D39" s="108" t="s">
        <v>191</v>
      </c>
      <c r="E39" s="109" t="n">
        <f t="shared" ca="1" si="0"/>
        <v>44580.0</v>
      </c>
      <c r="F39" s="16"/>
      <c r="G39" s="16"/>
      <c r="H39" s="16"/>
      <c r="I39" s="16"/>
      <c r="J39" s="16"/>
      <c r="K39" s="131" t="s">
        <v>106</v>
      </c>
      <c r="L39" s="131" t="s">
        <v>119</v>
      </c>
      <c r="M39" s="16"/>
      <c r="N39" s="26"/>
      <c r="O39" s="26"/>
      <c r="P39" s="26"/>
      <c r="Q39" s="26"/>
      <c r="R39" s="26"/>
      <c r="S39" s="26"/>
      <c r="T39" s="26"/>
    </row>
    <row r="40" spans="1:20" x14ac:dyDescent="0.25">
      <c r="A40" s="162" t="s">
        <v>619</v>
      </c>
      <c r="B40" s="112" t="s">
        <v>795</v>
      </c>
      <c r="C40" s="16"/>
      <c r="D40" s="108" t="s">
        <v>191</v>
      </c>
      <c r="E40" s="164" t="n">
        <f t="shared" ca="1" si="0"/>
        <v>44580.0</v>
      </c>
      <c r="F40" s="151" t="s">
        <v>818</v>
      </c>
      <c r="G40" s="175">
        <v>4426317225</v>
      </c>
      <c r="H40" s="176" t="s">
        <v>819</v>
      </c>
      <c r="I40" s="16"/>
      <c r="J40" s="16"/>
      <c r="K40" s="165" t="s">
        <v>106</v>
      </c>
      <c r="L40" s="165" t="s">
        <v>119</v>
      </c>
      <c r="M40" s="16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620</v>
      </c>
      <c r="B41" s="112" t="s">
        <v>795</v>
      </c>
      <c r="C41" s="16"/>
      <c r="D41" s="108" t="s">
        <v>191</v>
      </c>
      <c r="E41" s="109" t="n">
        <f t="shared" ca="1" si="0"/>
        <v>44580.0</v>
      </c>
      <c r="F41" s="151" t="s">
        <v>820</v>
      </c>
      <c r="G41" s="175">
        <v>8421782506</v>
      </c>
      <c r="H41" s="176" t="s">
        <v>821</v>
      </c>
      <c r="I41" s="177" t="s">
        <v>822</v>
      </c>
      <c r="J41" s="174">
        <v>273.5</v>
      </c>
      <c r="K41" s="131" t="s">
        <v>106</v>
      </c>
      <c r="L41" s="131" t="s">
        <v>119</v>
      </c>
      <c r="M41" s="16"/>
      <c r="N41" s="26"/>
      <c r="O41" s="26"/>
      <c r="P41" s="26"/>
      <c r="Q41" s="26"/>
      <c r="R41" s="26"/>
      <c r="S41" s="26"/>
      <c r="T41" s="26"/>
    </row>
    <row r="42" spans="1:20" x14ac:dyDescent="0.25">
      <c r="A42" s="168" t="s">
        <v>621</v>
      </c>
      <c r="B42" s="16"/>
      <c r="C42" s="16"/>
      <c r="D42" s="169" t="s">
        <v>191</v>
      </c>
      <c r="E42" s="167" t="n">
        <f t="shared" ca="1" si="0"/>
        <v>44580.0</v>
      </c>
      <c r="F42" s="16"/>
      <c r="G42" s="16"/>
      <c r="H42" s="16"/>
      <c r="I42" s="16"/>
      <c r="J42" s="16"/>
      <c r="K42" s="166" t="s">
        <v>106</v>
      </c>
      <c r="L42" s="166" t="s">
        <v>119</v>
      </c>
      <c r="M42" s="16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622</v>
      </c>
      <c r="B43" s="16"/>
      <c r="C43" s="16"/>
      <c r="D43" s="108" t="s">
        <v>191</v>
      </c>
      <c r="E43" s="109" t="n">
        <f t="shared" ca="1" si="0"/>
        <v>44580.0</v>
      </c>
      <c r="F43" s="16"/>
      <c r="G43" s="16"/>
      <c r="H43" s="16"/>
      <c r="I43" s="16"/>
      <c r="J43" s="16"/>
      <c r="K43" s="131" t="s">
        <v>106</v>
      </c>
      <c r="L43" s="131" t="s">
        <v>119</v>
      </c>
      <c r="M43" s="16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623</v>
      </c>
      <c r="B44" s="16"/>
      <c r="C44" s="16"/>
      <c r="D44" s="108" t="s">
        <v>191</v>
      </c>
      <c r="E44" s="109" t="n">
        <f t="shared" ca="1" si="0"/>
        <v>44580.0</v>
      </c>
      <c r="F44" s="16"/>
      <c r="G44" s="16"/>
      <c r="H44" s="16"/>
      <c r="I44" s="16"/>
      <c r="J44" s="16"/>
      <c r="K44" s="131" t="s">
        <v>106</v>
      </c>
      <c r="L44" s="131" t="s">
        <v>119</v>
      </c>
      <c r="M44" s="16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624</v>
      </c>
      <c r="B45" s="16"/>
      <c r="C45" s="16"/>
      <c r="D45" s="108" t="s">
        <v>191</v>
      </c>
      <c r="E45" s="109" t="n">
        <f t="shared" ca="1" si="0"/>
        <v>44580.0</v>
      </c>
      <c r="F45" s="16"/>
      <c r="G45" s="16"/>
      <c r="H45" s="16"/>
      <c r="I45" s="16"/>
      <c r="J45" s="16"/>
      <c r="K45" s="131" t="s">
        <v>106</v>
      </c>
      <c r="L45" s="131" t="s">
        <v>119</v>
      </c>
      <c r="M45" s="16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625</v>
      </c>
      <c r="B46" s="16"/>
      <c r="C46" s="16"/>
      <c r="D46" s="108" t="s">
        <v>191</v>
      </c>
      <c r="E46" s="109" t="n">
        <f t="shared" ca="1" si="0"/>
        <v>44580.0</v>
      </c>
      <c r="F46" s="16"/>
      <c r="G46" s="16"/>
      <c r="H46" s="16"/>
      <c r="I46" s="16"/>
      <c r="J46" s="16"/>
      <c r="K46" s="131" t="s">
        <v>106</v>
      </c>
      <c r="L46" s="131" t="s">
        <v>119</v>
      </c>
      <c r="M46" s="1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626</v>
      </c>
      <c r="B47" s="16"/>
      <c r="C47" s="16"/>
      <c r="D47" s="108" t="s">
        <v>191</v>
      </c>
      <c r="E47" s="109" t="n">
        <f t="shared" ca="1" si="0"/>
        <v>44580.0</v>
      </c>
      <c r="F47" s="16"/>
      <c r="G47" s="16"/>
      <c r="H47" s="16"/>
      <c r="I47" s="16"/>
      <c r="J47" s="16"/>
      <c r="K47" s="131" t="s">
        <v>106</v>
      </c>
      <c r="L47" s="131" t="s">
        <v>119</v>
      </c>
      <c r="M47" s="16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627</v>
      </c>
      <c r="B48" s="16"/>
      <c r="C48" s="16"/>
      <c r="D48" s="108" t="s">
        <v>191</v>
      </c>
      <c r="E48" s="109" t="n">
        <f t="shared" ca="1" si="0"/>
        <v>44580.0</v>
      </c>
      <c r="F48" s="16"/>
      <c r="G48" s="16"/>
      <c r="H48" s="16"/>
      <c r="I48" s="16"/>
      <c r="J48" s="16"/>
      <c r="K48" s="131" t="s">
        <v>106</v>
      </c>
      <c r="L48" s="131" t="s">
        <v>119</v>
      </c>
      <c r="M48" s="16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628</v>
      </c>
      <c r="B49" s="16"/>
      <c r="C49" s="16"/>
      <c r="D49" s="108" t="s">
        <v>191</v>
      </c>
      <c r="E49" s="109" t="n">
        <f t="shared" ca="1" si="0"/>
        <v>44580.0</v>
      </c>
      <c r="F49" s="16"/>
      <c r="G49" s="16"/>
      <c r="H49" s="16"/>
      <c r="I49" s="16"/>
      <c r="J49" s="16"/>
      <c r="K49" s="131" t="s">
        <v>106</v>
      </c>
      <c r="L49" s="131" t="s">
        <v>119</v>
      </c>
      <c r="M49" s="16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629</v>
      </c>
      <c r="B50" s="16"/>
      <c r="C50" s="16"/>
      <c r="D50" s="108" t="s">
        <v>191</v>
      </c>
      <c r="E50" s="109" t="n">
        <f t="shared" ca="1" si="0"/>
        <v>44580.0</v>
      </c>
      <c r="F50" s="16"/>
      <c r="G50" s="16"/>
      <c r="H50" s="16"/>
      <c r="I50" s="16"/>
      <c r="J50" s="16"/>
      <c r="K50" s="131" t="s">
        <v>106</v>
      </c>
      <c r="L50" s="131" t="s">
        <v>119</v>
      </c>
      <c r="M50" s="16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630</v>
      </c>
      <c r="B51" s="16"/>
      <c r="C51" s="16"/>
      <c r="D51" s="108" t="s">
        <v>191</v>
      </c>
      <c r="E51" s="109" t="n">
        <f t="shared" ca="1" si="0"/>
        <v>44580.0</v>
      </c>
      <c r="F51" s="16"/>
      <c r="G51" s="16"/>
      <c r="H51" s="16"/>
      <c r="I51" s="16"/>
      <c r="J51" s="16"/>
      <c r="K51" s="131" t="s">
        <v>106</v>
      </c>
      <c r="L51" s="131" t="s">
        <v>119</v>
      </c>
      <c r="M51" s="16"/>
      <c r="N51" s="26"/>
      <c r="O51" s="26"/>
      <c r="P51" s="26"/>
      <c r="Q51" s="26"/>
      <c r="R51" s="26"/>
      <c r="S51" s="26"/>
      <c r="T51" s="26"/>
    </row>
    <row r="52" spans="1:20" x14ac:dyDescent="0.25">
      <c r="A52" s="162" t="s">
        <v>631</v>
      </c>
      <c r="B52" s="16"/>
      <c r="C52" s="16"/>
      <c r="D52" s="163" t="s">
        <v>191</v>
      </c>
      <c r="E52" s="164" t="n">
        <f t="shared" ca="1" si="0"/>
        <v>44580.0</v>
      </c>
      <c r="F52" s="16"/>
      <c r="G52" s="16"/>
      <c r="H52" s="16"/>
      <c r="I52" s="16"/>
      <c r="J52" s="16"/>
      <c r="K52" s="165" t="s">
        <v>106</v>
      </c>
      <c r="L52" s="165" t="s">
        <v>119</v>
      </c>
      <c r="M52" s="16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632</v>
      </c>
      <c r="B53" s="112" t="s">
        <v>795</v>
      </c>
      <c r="C53" s="16"/>
      <c r="D53" s="108" t="s">
        <v>191</v>
      </c>
      <c r="E53" s="109" t="n">
        <f t="shared" ca="1" si="0"/>
        <v>44580.0</v>
      </c>
      <c r="F53" s="151" t="s">
        <v>823</v>
      </c>
      <c r="G53" s="175">
        <v>8103485766</v>
      </c>
      <c r="H53" s="176" t="s">
        <v>824</v>
      </c>
      <c r="I53" s="177">
        <v>4030439314</v>
      </c>
      <c r="J53" s="178">
        <v>273.5</v>
      </c>
      <c r="K53" s="131" t="s">
        <v>106</v>
      </c>
      <c r="L53" s="131" t="s">
        <v>119</v>
      </c>
      <c r="M53" s="16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633</v>
      </c>
      <c r="B54" s="112" t="s">
        <v>795</v>
      </c>
      <c r="C54" s="16"/>
      <c r="D54" s="108" t="s">
        <v>191</v>
      </c>
      <c r="E54" s="109" t="n">
        <f t="shared" ca="1" si="0"/>
        <v>44580.0</v>
      </c>
      <c r="F54" s="151" t="s">
        <v>825</v>
      </c>
      <c r="G54" s="175">
        <v>1091803396</v>
      </c>
      <c r="H54" s="176" t="s">
        <v>826</v>
      </c>
      <c r="I54" s="179">
        <v>5012031479</v>
      </c>
      <c r="J54" s="174">
        <v>227.5</v>
      </c>
      <c r="K54" s="131" t="s">
        <v>106</v>
      </c>
      <c r="L54" s="131" t="s">
        <v>119</v>
      </c>
      <c r="M54" s="16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634</v>
      </c>
      <c r="B55" s="112" t="s">
        <v>795</v>
      </c>
      <c r="C55" s="16"/>
      <c r="D55" s="108" t="s">
        <v>191</v>
      </c>
      <c r="E55" s="109" t="n">
        <f t="shared" ca="1" si="0"/>
        <v>44580.0</v>
      </c>
      <c r="F55" s="151" t="s">
        <v>827</v>
      </c>
      <c r="G55" s="175">
        <v>2832683926</v>
      </c>
      <c r="H55" s="176" t="s">
        <v>828</v>
      </c>
      <c r="I55" s="177">
        <v>1272770452</v>
      </c>
      <c r="J55" s="178">
        <v>252.8</v>
      </c>
      <c r="K55" s="131" t="s">
        <v>106</v>
      </c>
      <c r="L55" s="131" t="s">
        <v>119</v>
      </c>
      <c r="M55" s="16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635</v>
      </c>
      <c r="B56" s="112" t="s">
        <v>795</v>
      </c>
      <c r="C56" s="16"/>
      <c r="D56" s="108" t="s">
        <v>191</v>
      </c>
      <c r="E56" s="109" t="n">
        <f t="shared" ca="1" si="0"/>
        <v>44580.0</v>
      </c>
      <c r="F56" s="151" t="s">
        <v>829</v>
      </c>
      <c r="G56" s="175">
        <v>4393496948</v>
      </c>
      <c r="H56" s="176" t="s">
        <v>830</v>
      </c>
      <c r="I56" s="177">
        <v>4172446499</v>
      </c>
      <c r="J56" s="178">
        <v>273.5</v>
      </c>
      <c r="K56" s="131" t="s">
        <v>106</v>
      </c>
      <c r="L56" s="131" t="s">
        <v>119</v>
      </c>
      <c r="M56" s="1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636</v>
      </c>
      <c r="B57" s="112" t="s">
        <v>795</v>
      </c>
      <c r="C57" s="16"/>
      <c r="D57" s="108" t="s">
        <v>191</v>
      </c>
      <c r="E57" s="109" t="n">
        <f t="shared" ca="1" si="0"/>
        <v>44580.0</v>
      </c>
      <c r="F57" s="151" t="s">
        <v>831</v>
      </c>
      <c r="G57" s="175">
        <v>1025293752</v>
      </c>
      <c r="H57" s="176" t="s">
        <v>832</v>
      </c>
      <c r="I57" s="177" t="s">
        <v>833</v>
      </c>
      <c r="J57" s="174">
        <v>223.3</v>
      </c>
      <c r="K57" s="131" t="s">
        <v>106</v>
      </c>
      <c r="L57" s="131" t="s">
        <v>119</v>
      </c>
      <c r="M57" s="16"/>
      <c r="N57" s="26"/>
      <c r="O57" s="26"/>
      <c r="P57" s="26"/>
      <c r="Q57" s="26"/>
      <c r="R57" s="26"/>
      <c r="S57" s="26"/>
      <c r="T57" s="26"/>
    </row>
    <row r="58" spans="1:20" x14ac:dyDescent="0.25">
      <c r="A58" s="168" t="s">
        <v>637</v>
      </c>
      <c r="B58" s="16"/>
      <c r="C58" s="16"/>
      <c r="D58" s="169" t="s">
        <v>191</v>
      </c>
      <c r="E58" s="167" t="n">
        <f t="shared" ca="1" si="0"/>
        <v>44580.0</v>
      </c>
      <c r="F58" s="16"/>
      <c r="G58" s="16"/>
      <c r="H58" s="16"/>
      <c r="I58" s="16"/>
      <c r="J58" s="16"/>
      <c r="K58" s="166" t="s">
        <v>106</v>
      </c>
      <c r="L58" s="166" t="s">
        <v>119</v>
      </c>
      <c r="M58" s="16"/>
      <c r="N58" s="26"/>
      <c r="O58" s="26"/>
      <c r="P58" s="26"/>
      <c r="Q58" s="26"/>
      <c r="R58" s="26"/>
      <c r="S58" s="26"/>
      <c r="T58" s="26"/>
    </row>
    <row r="59" spans="1:20" x14ac:dyDescent="0.25">
      <c r="A59" s="162" t="s">
        <v>638</v>
      </c>
      <c r="B59" s="16"/>
      <c r="C59" s="16"/>
      <c r="D59" s="163" t="s">
        <v>191</v>
      </c>
      <c r="E59" s="164" t="n">
        <f t="shared" ca="1" si="0"/>
        <v>44580.0</v>
      </c>
      <c r="F59" s="16"/>
      <c r="G59" s="16"/>
      <c r="H59" s="16"/>
      <c r="I59" s="16"/>
      <c r="J59" s="16"/>
      <c r="K59" s="165" t="s">
        <v>106</v>
      </c>
      <c r="L59" s="165" t="s">
        <v>119</v>
      </c>
      <c r="M59" s="16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639</v>
      </c>
      <c r="B60" s="112" t="s">
        <v>795</v>
      </c>
      <c r="C60" s="16"/>
      <c r="D60" s="108" t="s">
        <v>191</v>
      </c>
      <c r="E60" s="109" t="n">
        <f t="shared" ca="1" si="0"/>
        <v>44580.0</v>
      </c>
      <c r="F60" s="151" t="s">
        <v>785</v>
      </c>
      <c r="G60" s="175" t="s">
        <v>786</v>
      </c>
      <c r="H60" s="176" t="s">
        <v>787</v>
      </c>
      <c r="I60" s="179">
        <v>6146046726</v>
      </c>
      <c r="J60" s="174">
        <v>223.3</v>
      </c>
      <c r="K60" s="131" t="s">
        <v>106</v>
      </c>
      <c r="L60" s="131" t="s">
        <v>119</v>
      </c>
      <c r="M60" s="16"/>
      <c r="N60" s="26"/>
      <c r="O60" s="26"/>
      <c r="P60" s="26"/>
      <c r="Q60" s="26"/>
      <c r="R60" s="26"/>
      <c r="S60" s="26"/>
      <c r="T60" s="26"/>
    </row>
    <row r="61" spans="1:20" x14ac:dyDescent="0.25">
      <c r="A61" s="168" t="s">
        <v>640</v>
      </c>
      <c r="B61" s="16"/>
      <c r="C61" s="16"/>
      <c r="D61" s="169" t="s">
        <v>191</v>
      </c>
      <c r="E61" s="167" t="n">
        <f t="shared" ca="1" si="0"/>
        <v>44580.0</v>
      </c>
      <c r="F61" s="16"/>
      <c r="G61" s="16"/>
      <c r="H61" s="16"/>
      <c r="I61" s="16"/>
      <c r="J61" s="16"/>
      <c r="K61" s="166" t="s">
        <v>106</v>
      </c>
      <c r="L61" s="166" t="s">
        <v>119</v>
      </c>
      <c r="M61" s="16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641</v>
      </c>
      <c r="B62" s="16"/>
      <c r="C62" s="16"/>
      <c r="D62" s="108" t="s">
        <v>191</v>
      </c>
      <c r="E62" s="109" t="n">
        <f t="shared" ca="1" si="0"/>
        <v>44580.0</v>
      </c>
      <c r="F62" s="16"/>
      <c r="G62" s="16"/>
      <c r="H62" s="16"/>
      <c r="I62" s="16"/>
      <c r="J62" s="16"/>
      <c r="K62" s="131" t="s">
        <v>106</v>
      </c>
      <c r="L62" s="131" t="s">
        <v>119</v>
      </c>
      <c r="M62" s="16"/>
      <c r="N62" s="26"/>
      <c r="O62" s="26"/>
      <c r="P62" s="26"/>
      <c r="Q62" s="26"/>
      <c r="R62" s="26"/>
      <c r="S62" s="26"/>
      <c r="T62" s="26"/>
    </row>
    <row r="63" spans="1:20" x14ac:dyDescent="0.25">
      <c r="A63" s="162" t="s">
        <v>642</v>
      </c>
      <c r="B63" s="16"/>
      <c r="C63" s="16"/>
      <c r="D63" s="163" t="s">
        <v>191</v>
      </c>
      <c r="E63" s="164" t="n">
        <f t="shared" ca="1" si="0"/>
        <v>44580.0</v>
      </c>
      <c r="F63" s="16"/>
      <c r="G63" s="16"/>
      <c r="H63" s="16"/>
      <c r="I63" s="16"/>
      <c r="J63" s="16"/>
      <c r="K63" s="165" t="s">
        <v>106</v>
      </c>
      <c r="L63" s="165" t="s">
        <v>119</v>
      </c>
      <c r="M63" s="16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643</v>
      </c>
      <c r="B64" s="112" t="s">
        <v>795</v>
      </c>
      <c r="C64" s="16"/>
      <c r="D64" s="108" t="s">
        <v>191</v>
      </c>
      <c r="E64" s="109" t="n">
        <f t="shared" ca="1" si="0"/>
        <v>44580.0</v>
      </c>
      <c r="F64" s="151" t="s">
        <v>834</v>
      </c>
      <c r="G64" s="175">
        <v>4270463160</v>
      </c>
      <c r="H64" s="180" t="s">
        <v>835</v>
      </c>
      <c r="I64" s="177">
        <v>9246109774</v>
      </c>
      <c r="J64" s="178">
        <v>248.4</v>
      </c>
      <c r="K64" s="131" t="s">
        <v>106</v>
      </c>
      <c r="L64" s="131" t="s">
        <v>119</v>
      </c>
      <c r="M64" s="16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644</v>
      </c>
      <c r="B65" s="16"/>
      <c r="C65" s="16"/>
      <c r="D65" s="108" t="s">
        <v>191</v>
      </c>
      <c r="E65" s="109" t="n">
        <f t="shared" ca="1" si="0"/>
        <v>44580.0</v>
      </c>
      <c r="F65" s="16"/>
      <c r="G65" s="16"/>
      <c r="H65" s="16"/>
      <c r="I65" s="16"/>
      <c r="J65" s="16"/>
      <c r="K65" s="131" t="s">
        <v>106</v>
      </c>
      <c r="L65" s="131" t="s">
        <v>119</v>
      </c>
      <c r="M65" s="16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645</v>
      </c>
      <c r="B66" s="16"/>
      <c r="C66" s="16"/>
      <c r="D66" s="108" t="s">
        <v>191</v>
      </c>
      <c r="E66" s="109" t="n">
        <f t="shared" ca="1" si="0"/>
        <v>44580.0</v>
      </c>
      <c r="F66" s="16"/>
      <c r="G66" s="16"/>
      <c r="H66" s="16"/>
      <c r="I66" s="16"/>
      <c r="J66" s="16"/>
      <c r="K66" s="131" t="s">
        <v>106</v>
      </c>
      <c r="L66" s="131" t="s">
        <v>119</v>
      </c>
      <c r="M66" s="1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646</v>
      </c>
      <c r="B67" s="16"/>
      <c r="C67" s="16"/>
      <c r="D67" s="108" t="s">
        <v>191</v>
      </c>
      <c r="E67" s="109" t="n">
        <f t="shared" ca="1" si="0"/>
        <v>44580.0</v>
      </c>
      <c r="F67" s="16"/>
      <c r="G67" s="16"/>
      <c r="H67" s="16"/>
      <c r="I67" s="16"/>
      <c r="J67" s="16"/>
      <c r="K67" s="131" t="s">
        <v>106</v>
      </c>
      <c r="L67" s="131" t="s">
        <v>119</v>
      </c>
      <c r="M67" s="16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647</v>
      </c>
      <c r="B68" s="16"/>
      <c r="C68" s="16"/>
      <c r="D68" s="108" t="s">
        <v>191</v>
      </c>
      <c r="E68" s="109" t="n">
        <f t="shared" ca="1" si="0"/>
        <v>44580.0</v>
      </c>
      <c r="F68" s="16"/>
      <c r="G68" s="16"/>
      <c r="H68" s="16"/>
      <c r="I68" s="16"/>
      <c r="J68" s="16"/>
      <c r="K68" s="131" t="s">
        <v>106</v>
      </c>
      <c r="L68" s="131" t="s">
        <v>119</v>
      </c>
      <c r="M68" s="16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648</v>
      </c>
      <c r="B69" s="16"/>
      <c r="C69" s="16"/>
      <c r="D69" s="108" t="s">
        <v>191</v>
      </c>
      <c r="E69" s="109" t="n">
        <f t="shared" ca="1" si="0"/>
        <v>44580.0</v>
      </c>
      <c r="F69" s="16"/>
      <c r="G69" s="16"/>
      <c r="H69" s="16"/>
      <c r="I69" s="16"/>
      <c r="J69" s="16"/>
      <c r="K69" s="131" t="s">
        <v>106</v>
      </c>
      <c r="L69" s="131" t="s">
        <v>119</v>
      </c>
      <c r="M69" s="16"/>
      <c r="N69" s="26"/>
      <c r="O69" s="26"/>
      <c r="P69" s="26"/>
      <c r="Q69" s="26"/>
      <c r="R69" s="26"/>
      <c r="S69" s="26"/>
      <c r="T69" s="26"/>
    </row>
    <row r="70" spans="1:20" x14ac:dyDescent="0.25">
      <c r="A70" s="168" t="s">
        <v>649</v>
      </c>
      <c r="B70" s="16"/>
      <c r="C70" s="16"/>
      <c r="D70" s="169" t="s">
        <v>191</v>
      </c>
      <c r="E70" s="167" t="n">
        <f t="shared" ca="1" si="0"/>
        <v>44580.0</v>
      </c>
      <c r="F70" s="16"/>
      <c r="G70" s="16"/>
      <c r="H70" s="16"/>
      <c r="I70" s="16"/>
      <c r="J70" s="16"/>
      <c r="K70" s="166" t="s">
        <v>106</v>
      </c>
      <c r="L70" s="166" t="s">
        <v>119</v>
      </c>
      <c r="M70" s="16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650</v>
      </c>
      <c r="B71" s="16"/>
      <c r="C71" s="16"/>
      <c r="D71" s="108" t="s">
        <v>191</v>
      </c>
      <c r="E71" s="109" t="n">
        <f t="shared" ca="1" si="0"/>
        <v>44580.0</v>
      </c>
      <c r="F71" s="16"/>
      <c r="G71" s="16"/>
      <c r="H71" s="16"/>
      <c r="I71" s="16"/>
      <c r="J71" s="16"/>
      <c r="K71" s="131" t="s">
        <v>106</v>
      </c>
      <c r="L71" s="131" t="s">
        <v>119</v>
      </c>
      <c r="M71" s="16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651</v>
      </c>
      <c r="B72" s="16"/>
      <c r="C72" s="16"/>
      <c r="D72" s="108" t="s">
        <v>191</v>
      </c>
      <c r="E72" s="109" t="n">
        <f t="shared" ca="1" si="0"/>
        <v>44580.0</v>
      </c>
      <c r="F72" s="16"/>
      <c r="G72" s="16"/>
      <c r="H72" s="16"/>
      <c r="I72" s="16"/>
      <c r="J72" s="16"/>
      <c r="K72" s="131" t="s">
        <v>106</v>
      </c>
      <c r="L72" s="131" t="s">
        <v>119</v>
      </c>
      <c r="M72" s="16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652</v>
      </c>
      <c r="B73" s="16"/>
      <c r="C73" s="16"/>
      <c r="D73" s="108" t="s">
        <v>191</v>
      </c>
      <c r="E73" s="109" t="n">
        <f t="shared" ref="E73:E136" ca="1" si="1">TODAY()</f>
        <v>44580.0</v>
      </c>
      <c r="F73" s="16"/>
      <c r="G73" s="16"/>
      <c r="H73" s="16"/>
      <c r="I73" s="16"/>
      <c r="J73" s="16"/>
      <c r="K73" s="131" t="s">
        <v>106</v>
      </c>
      <c r="L73" s="131" t="s">
        <v>119</v>
      </c>
      <c r="M73" s="16"/>
      <c r="N73" s="26"/>
      <c r="O73" s="26"/>
      <c r="P73" s="26"/>
      <c r="Q73" s="26"/>
      <c r="R73" s="26"/>
      <c r="S73" s="26"/>
      <c r="T73" s="26"/>
    </row>
    <row r="74" spans="1:20" x14ac:dyDescent="0.25">
      <c r="A74" s="162" t="s">
        <v>653</v>
      </c>
      <c r="B74" s="16"/>
      <c r="C74" s="16"/>
      <c r="D74" s="163" t="s">
        <v>191</v>
      </c>
      <c r="E74" s="164" t="n">
        <f t="shared" ca="1" si="1"/>
        <v>44580.0</v>
      </c>
      <c r="F74" s="16"/>
      <c r="G74" s="16"/>
      <c r="H74" s="16"/>
      <c r="I74" s="16"/>
      <c r="J74" s="16"/>
      <c r="K74" s="165" t="s">
        <v>106</v>
      </c>
      <c r="L74" s="165" t="s">
        <v>119</v>
      </c>
      <c r="M74" s="16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654</v>
      </c>
      <c r="B75" s="112" t="s">
        <v>795</v>
      </c>
      <c r="C75" s="16"/>
      <c r="D75" s="108" t="s">
        <v>191</v>
      </c>
      <c r="E75" s="109" t="n">
        <f t="shared" ca="1" si="1"/>
        <v>44580.0</v>
      </c>
      <c r="F75" s="119" t="s">
        <v>836</v>
      </c>
      <c r="G75" s="175">
        <v>160276270</v>
      </c>
      <c r="H75" s="176" t="s">
        <v>837</v>
      </c>
      <c r="I75" s="177">
        <v>3256212693</v>
      </c>
      <c r="J75" s="174">
        <v>223.3</v>
      </c>
      <c r="K75" s="131" t="s">
        <v>106</v>
      </c>
      <c r="L75" s="131" t="s">
        <v>119</v>
      </c>
      <c r="M75" s="16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655</v>
      </c>
      <c r="B76" s="16"/>
      <c r="C76" s="16"/>
      <c r="D76" s="108" t="s">
        <v>191</v>
      </c>
      <c r="E76" s="109" t="n">
        <f t="shared" ca="1" si="1"/>
        <v>44580.0</v>
      </c>
      <c r="F76" s="16"/>
      <c r="G76" s="16"/>
      <c r="H76" s="16"/>
      <c r="I76" s="16"/>
      <c r="J76" s="16"/>
      <c r="K76" s="131" t="s">
        <v>106</v>
      </c>
      <c r="L76" s="131" t="s">
        <v>119</v>
      </c>
      <c r="M76" s="1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656</v>
      </c>
      <c r="B77" s="16"/>
      <c r="C77" s="16"/>
      <c r="D77" s="108" t="s">
        <v>191</v>
      </c>
      <c r="E77" s="109" t="n">
        <f t="shared" ca="1" si="1"/>
        <v>44580.0</v>
      </c>
      <c r="F77" s="16"/>
      <c r="G77" s="16"/>
      <c r="H77" s="16"/>
      <c r="I77" s="16"/>
      <c r="J77" s="16"/>
      <c r="K77" s="131" t="s">
        <v>106</v>
      </c>
      <c r="L77" s="131" t="s">
        <v>119</v>
      </c>
      <c r="M77" s="16"/>
      <c r="N77" s="26"/>
      <c r="O77" s="26"/>
      <c r="P77" s="26"/>
      <c r="Q77" s="26"/>
      <c r="R77" s="26"/>
      <c r="S77" s="26"/>
      <c r="T77" s="26"/>
    </row>
    <row r="78" spans="1:20" x14ac:dyDescent="0.25">
      <c r="A78" s="168" t="s">
        <v>657</v>
      </c>
      <c r="B78" s="16"/>
      <c r="C78" s="16"/>
      <c r="D78" s="169" t="s">
        <v>191</v>
      </c>
      <c r="E78" s="167" t="n">
        <f t="shared" ca="1" si="1"/>
        <v>44580.0</v>
      </c>
      <c r="F78" s="16"/>
      <c r="G78" s="16"/>
      <c r="H78" s="16"/>
      <c r="I78" s="16"/>
      <c r="J78" s="16"/>
      <c r="K78" s="166" t="s">
        <v>106</v>
      </c>
      <c r="L78" s="166" t="s">
        <v>119</v>
      </c>
      <c r="M78" s="16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658</v>
      </c>
      <c r="B79" s="16"/>
      <c r="C79" s="16"/>
      <c r="D79" s="108" t="s">
        <v>191</v>
      </c>
      <c r="E79" s="109" t="n">
        <f t="shared" ca="1" si="1"/>
        <v>44580.0</v>
      </c>
      <c r="F79" s="16"/>
      <c r="G79" s="16"/>
      <c r="H79" s="16"/>
      <c r="I79" s="16"/>
      <c r="J79" s="16"/>
      <c r="K79" s="131" t="s">
        <v>106</v>
      </c>
      <c r="L79" s="131" t="s">
        <v>119</v>
      </c>
      <c r="M79" s="16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659</v>
      </c>
      <c r="B80" s="16"/>
      <c r="C80" s="16"/>
      <c r="D80" s="108" t="s">
        <v>191</v>
      </c>
      <c r="E80" s="109" t="n">
        <f t="shared" ca="1" si="1"/>
        <v>44580.0</v>
      </c>
      <c r="F80" s="16"/>
      <c r="G80" s="16"/>
      <c r="H80" s="16"/>
      <c r="I80" s="16"/>
      <c r="J80" s="16"/>
      <c r="K80" s="131" t="s">
        <v>106</v>
      </c>
      <c r="L80" s="131" t="s">
        <v>119</v>
      </c>
      <c r="M80" s="16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660</v>
      </c>
      <c r="B81" s="16"/>
      <c r="C81" s="16"/>
      <c r="D81" s="108" t="s">
        <v>191</v>
      </c>
      <c r="E81" s="109" t="n">
        <f t="shared" ca="1" si="1"/>
        <v>44580.0</v>
      </c>
      <c r="F81" s="16"/>
      <c r="G81" s="16"/>
      <c r="H81" s="16"/>
      <c r="I81" s="16"/>
      <c r="J81" s="16"/>
      <c r="K81" s="131" t="s">
        <v>106</v>
      </c>
      <c r="L81" s="131" t="s">
        <v>119</v>
      </c>
      <c r="M81" s="16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661</v>
      </c>
      <c r="B82" s="16"/>
      <c r="C82" s="16"/>
      <c r="D82" s="108" t="s">
        <v>191</v>
      </c>
      <c r="E82" s="109" t="n">
        <f t="shared" ca="1" si="1"/>
        <v>44580.0</v>
      </c>
      <c r="F82" s="16"/>
      <c r="G82" s="16"/>
      <c r="H82" s="16"/>
      <c r="I82" s="16"/>
      <c r="J82" s="16"/>
      <c r="K82" s="131" t="s">
        <v>106</v>
      </c>
      <c r="L82" s="131" t="s">
        <v>119</v>
      </c>
      <c r="M82" s="16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662</v>
      </c>
      <c r="B83" s="16"/>
      <c r="C83" s="16"/>
      <c r="D83" s="108" t="s">
        <v>191</v>
      </c>
      <c r="E83" s="109" t="n">
        <f t="shared" ca="1" si="1"/>
        <v>44580.0</v>
      </c>
      <c r="F83" s="16"/>
      <c r="G83" s="16"/>
      <c r="H83" s="16"/>
      <c r="I83" s="16"/>
      <c r="J83" s="16"/>
      <c r="K83" s="131" t="s">
        <v>106</v>
      </c>
      <c r="L83" s="131" t="s">
        <v>119</v>
      </c>
      <c r="M83" s="16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663</v>
      </c>
      <c r="B84" s="16"/>
      <c r="C84" s="16"/>
      <c r="D84" s="108" t="s">
        <v>191</v>
      </c>
      <c r="E84" s="109" t="n">
        <f t="shared" ca="1" si="1"/>
        <v>44580.0</v>
      </c>
      <c r="F84" s="16"/>
      <c r="G84" s="16"/>
      <c r="H84" s="16"/>
      <c r="I84" s="16"/>
      <c r="J84" s="16"/>
      <c r="K84" s="131" t="s">
        <v>106</v>
      </c>
      <c r="L84" s="131" t="s">
        <v>119</v>
      </c>
      <c r="M84" s="16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664</v>
      </c>
      <c r="B85" s="16"/>
      <c r="C85" s="16"/>
      <c r="D85" s="108" t="s">
        <v>191</v>
      </c>
      <c r="E85" s="109" t="n">
        <f t="shared" ca="1" si="1"/>
        <v>44580.0</v>
      </c>
      <c r="F85" s="16"/>
      <c r="G85" s="16"/>
      <c r="H85" s="16"/>
      <c r="I85" s="16"/>
      <c r="J85" s="16"/>
      <c r="K85" s="131" t="s">
        <v>106</v>
      </c>
      <c r="L85" s="131" t="s">
        <v>119</v>
      </c>
      <c r="M85" s="16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665</v>
      </c>
      <c r="B86" s="16"/>
      <c r="C86" s="16"/>
      <c r="D86" s="108" t="s">
        <v>191</v>
      </c>
      <c r="E86" s="109" t="n">
        <f t="shared" ca="1" si="1"/>
        <v>44580.0</v>
      </c>
      <c r="F86" s="16"/>
      <c r="G86" s="16"/>
      <c r="H86" s="16"/>
      <c r="I86" s="16"/>
      <c r="J86" s="16"/>
      <c r="K86" s="131" t="s">
        <v>106</v>
      </c>
      <c r="L86" s="131" t="s">
        <v>119</v>
      </c>
      <c r="M86" s="1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666</v>
      </c>
      <c r="B87" s="16"/>
      <c r="C87" s="16"/>
      <c r="D87" s="108" t="s">
        <v>191</v>
      </c>
      <c r="E87" s="109" t="n">
        <f t="shared" ca="1" si="1"/>
        <v>44580.0</v>
      </c>
      <c r="F87" s="16"/>
      <c r="G87" s="16"/>
      <c r="H87" s="16"/>
      <c r="I87" s="16"/>
      <c r="J87" s="16"/>
      <c r="K87" s="131" t="s">
        <v>106</v>
      </c>
      <c r="L87" s="131" t="s">
        <v>119</v>
      </c>
      <c r="M87" s="16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667</v>
      </c>
      <c r="B88" s="16"/>
      <c r="C88" s="16"/>
      <c r="D88" s="108" t="s">
        <v>191</v>
      </c>
      <c r="E88" s="109" t="n">
        <f t="shared" ca="1" si="1"/>
        <v>44580.0</v>
      </c>
      <c r="F88" s="16"/>
      <c r="G88" s="16"/>
      <c r="H88" s="16"/>
      <c r="I88" s="16"/>
      <c r="J88" s="16"/>
      <c r="K88" s="131" t="s">
        <v>106</v>
      </c>
      <c r="L88" s="131" t="s">
        <v>119</v>
      </c>
      <c r="M88" s="16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668</v>
      </c>
      <c r="B89" s="16"/>
      <c r="C89" s="16"/>
      <c r="D89" s="108" t="s">
        <v>191</v>
      </c>
      <c r="E89" s="109" t="n">
        <f t="shared" ca="1" si="1"/>
        <v>44580.0</v>
      </c>
      <c r="F89" s="16"/>
      <c r="G89" s="16"/>
      <c r="H89" s="16"/>
      <c r="I89" s="16"/>
      <c r="J89" s="16"/>
      <c r="K89" s="131" t="s">
        <v>106</v>
      </c>
      <c r="L89" s="131" t="s">
        <v>119</v>
      </c>
      <c r="M89" s="16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669</v>
      </c>
      <c r="B90" s="16"/>
      <c r="C90" s="16"/>
      <c r="D90" s="108" t="s">
        <v>191</v>
      </c>
      <c r="E90" s="109" t="n">
        <f t="shared" ca="1" si="1"/>
        <v>44580.0</v>
      </c>
      <c r="F90" s="16"/>
      <c r="G90" s="16"/>
      <c r="H90" s="16"/>
      <c r="I90" s="16"/>
      <c r="J90" s="16"/>
      <c r="K90" s="131" t="s">
        <v>106</v>
      </c>
      <c r="L90" s="131" t="s">
        <v>119</v>
      </c>
      <c r="M90" s="16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670</v>
      </c>
      <c r="B91" s="16"/>
      <c r="C91" s="16"/>
      <c r="D91" s="108" t="s">
        <v>191</v>
      </c>
      <c r="E91" s="109" t="n">
        <f t="shared" ca="1" si="1"/>
        <v>44580.0</v>
      </c>
      <c r="F91" s="16"/>
      <c r="G91" s="16"/>
      <c r="H91" s="16"/>
      <c r="I91" s="16"/>
      <c r="J91" s="16"/>
      <c r="K91" s="131" t="s">
        <v>106</v>
      </c>
      <c r="L91" s="131" t="s">
        <v>119</v>
      </c>
      <c r="M91" s="16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671</v>
      </c>
      <c r="B92" s="16"/>
      <c r="C92" s="16"/>
      <c r="D92" s="108" t="s">
        <v>191</v>
      </c>
      <c r="E92" s="109" t="n">
        <f t="shared" ca="1" si="1"/>
        <v>44580.0</v>
      </c>
      <c r="F92" s="16"/>
      <c r="G92" s="16"/>
      <c r="H92" s="16"/>
      <c r="I92" s="16"/>
      <c r="J92" s="16"/>
      <c r="K92" s="131" t="s">
        <v>106</v>
      </c>
      <c r="L92" s="131" t="s">
        <v>119</v>
      </c>
      <c r="M92" s="16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672</v>
      </c>
      <c r="B93" s="16"/>
      <c r="C93" s="16"/>
      <c r="D93" s="108" t="s">
        <v>191</v>
      </c>
      <c r="E93" s="109" t="n">
        <f t="shared" ca="1" si="1"/>
        <v>44580.0</v>
      </c>
      <c r="F93" s="16"/>
      <c r="G93" s="16"/>
      <c r="H93" s="16"/>
      <c r="I93" s="16"/>
      <c r="J93" s="16"/>
      <c r="K93" s="131" t="s">
        <v>106</v>
      </c>
      <c r="L93" s="131" t="s">
        <v>119</v>
      </c>
      <c r="M93" s="16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673</v>
      </c>
      <c r="B94" s="16"/>
      <c r="C94" s="16"/>
      <c r="D94" s="108" t="s">
        <v>191</v>
      </c>
      <c r="E94" s="109" t="n">
        <f t="shared" ca="1" si="1"/>
        <v>44580.0</v>
      </c>
      <c r="F94" s="16"/>
      <c r="G94" s="16"/>
      <c r="H94" s="16"/>
      <c r="I94" s="16"/>
      <c r="J94" s="16"/>
      <c r="K94" s="131" t="s">
        <v>106</v>
      </c>
      <c r="L94" s="131" t="s">
        <v>119</v>
      </c>
      <c r="M94" s="16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674</v>
      </c>
      <c r="B95" s="16"/>
      <c r="C95" s="16"/>
      <c r="D95" s="108" t="s">
        <v>191</v>
      </c>
      <c r="E95" s="109" t="n">
        <f t="shared" ca="1" si="1"/>
        <v>44580.0</v>
      </c>
      <c r="F95" s="16"/>
      <c r="G95" s="16"/>
      <c r="H95" s="16"/>
      <c r="I95" s="16"/>
      <c r="J95" s="16"/>
      <c r="K95" s="131" t="s">
        <v>106</v>
      </c>
      <c r="L95" s="131" t="s">
        <v>119</v>
      </c>
      <c r="M95" s="16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675</v>
      </c>
      <c r="B96" s="16"/>
      <c r="C96" s="16"/>
      <c r="D96" s="108" t="s">
        <v>191</v>
      </c>
      <c r="E96" s="109" t="n">
        <f t="shared" ca="1" si="1"/>
        <v>44580.0</v>
      </c>
      <c r="F96" s="16"/>
      <c r="G96" s="16"/>
      <c r="H96" s="16"/>
      <c r="I96" s="16"/>
      <c r="J96" s="16"/>
      <c r="K96" s="131" t="s">
        <v>106</v>
      </c>
      <c r="L96" s="131" t="s">
        <v>119</v>
      </c>
      <c r="M96" s="1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676</v>
      </c>
      <c r="B97" s="16"/>
      <c r="C97" s="16"/>
      <c r="D97" s="108" t="s">
        <v>191</v>
      </c>
      <c r="E97" s="109" t="n">
        <f t="shared" ca="1" si="1"/>
        <v>44580.0</v>
      </c>
      <c r="F97" s="16"/>
      <c r="G97" s="16"/>
      <c r="H97" s="16"/>
      <c r="I97" s="16"/>
      <c r="J97" s="16"/>
      <c r="K97" s="131" t="s">
        <v>106</v>
      </c>
      <c r="L97" s="131" t="s">
        <v>119</v>
      </c>
      <c r="M97" s="16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677</v>
      </c>
      <c r="B98" s="16"/>
      <c r="C98" s="16"/>
      <c r="D98" s="108" t="s">
        <v>191</v>
      </c>
      <c r="E98" s="109" t="n">
        <f t="shared" ca="1" si="1"/>
        <v>44580.0</v>
      </c>
      <c r="F98" s="16"/>
      <c r="G98" s="16"/>
      <c r="H98" s="16"/>
      <c r="I98" s="16"/>
      <c r="J98" s="16"/>
      <c r="K98" s="131" t="s">
        <v>106</v>
      </c>
      <c r="L98" s="131" t="s">
        <v>119</v>
      </c>
      <c r="M98" s="16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678</v>
      </c>
      <c r="B99" s="16"/>
      <c r="C99" s="16"/>
      <c r="D99" s="108" t="s">
        <v>191</v>
      </c>
      <c r="E99" s="109" t="n">
        <f t="shared" ca="1" si="1"/>
        <v>44580.0</v>
      </c>
      <c r="F99" s="16"/>
      <c r="G99" s="16"/>
      <c r="H99" s="16"/>
      <c r="I99" s="16"/>
      <c r="J99" s="16"/>
      <c r="K99" s="131" t="s">
        <v>106</v>
      </c>
      <c r="L99" s="131" t="s">
        <v>119</v>
      </c>
      <c r="M99" s="16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679</v>
      </c>
      <c r="B100" s="16"/>
      <c r="C100" s="16"/>
      <c r="D100" s="108" t="s">
        <v>191</v>
      </c>
      <c r="E100" s="109" t="n">
        <f t="shared" ca="1" si="1"/>
        <v>44580.0</v>
      </c>
      <c r="F100" s="16"/>
      <c r="G100" s="16"/>
      <c r="H100" s="16"/>
      <c r="I100" s="16"/>
      <c r="J100" s="16"/>
      <c r="K100" s="131" t="s">
        <v>106</v>
      </c>
      <c r="L100" s="131" t="s">
        <v>119</v>
      </c>
      <c r="M100" s="16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680</v>
      </c>
      <c r="B101" s="16"/>
      <c r="C101" s="16"/>
      <c r="D101" s="108" t="s">
        <v>191</v>
      </c>
      <c r="E101" s="109" t="n">
        <f t="shared" ca="1" si="1"/>
        <v>44580.0</v>
      </c>
      <c r="F101" s="16"/>
      <c r="G101" s="16"/>
      <c r="H101" s="16"/>
      <c r="I101" s="16"/>
      <c r="J101" s="16"/>
      <c r="K101" s="131" t="s">
        <v>106</v>
      </c>
      <c r="L101" s="131" t="s">
        <v>119</v>
      </c>
      <c r="M101" s="16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681</v>
      </c>
      <c r="B102" s="16"/>
      <c r="C102" s="16"/>
      <c r="D102" s="108" t="s">
        <v>191</v>
      </c>
      <c r="E102" s="109" t="n">
        <f t="shared" ca="1" si="1"/>
        <v>44580.0</v>
      </c>
      <c r="F102" s="16"/>
      <c r="G102" s="16"/>
      <c r="H102" s="16"/>
      <c r="I102" s="16"/>
      <c r="J102" s="16"/>
      <c r="K102" s="131" t="s">
        <v>106</v>
      </c>
      <c r="L102" s="131" t="s">
        <v>119</v>
      </c>
      <c r="M102" s="16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682</v>
      </c>
      <c r="B103" s="16"/>
      <c r="C103" s="16"/>
      <c r="D103" s="108" t="s">
        <v>191</v>
      </c>
      <c r="E103" s="109" t="n">
        <f t="shared" ca="1" si="1"/>
        <v>44580.0</v>
      </c>
      <c r="F103" s="16"/>
      <c r="G103" s="16"/>
      <c r="H103" s="16"/>
      <c r="I103" s="16"/>
      <c r="J103" s="16"/>
      <c r="K103" s="131" t="s">
        <v>106</v>
      </c>
      <c r="L103" s="131" t="s">
        <v>119</v>
      </c>
      <c r="M103" s="16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683</v>
      </c>
      <c r="B104" s="16"/>
      <c r="C104" s="16"/>
      <c r="D104" s="108" t="s">
        <v>191</v>
      </c>
      <c r="E104" s="109" t="n">
        <f t="shared" ca="1" si="1"/>
        <v>44580.0</v>
      </c>
      <c r="F104" s="16"/>
      <c r="G104" s="16"/>
      <c r="H104" s="16"/>
      <c r="I104" s="16"/>
      <c r="J104" s="16"/>
      <c r="K104" s="131" t="s">
        <v>106</v>
      </c>
      <c r="L104" s="131" t="s">
        <v>119</v>
      </c>
      <c r="M104" s="16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684</v>
      </c>
      <c r="B105" s="16"/>
      <c r="C105" s="16"/>
      <c r="D105" s="108" t="s">
        <v>191</v>
      </c>
      <c r="E105" s="109" t="n">
        <f t="shared" ca="1" si="1"/>
        <v>44580.0</v>
      </c>
      <c r="F105" s="16"/>
      <c r="G105" s="16"/>
      <c r="H105" s="16"/>
      <c r="I105" s="16"/>
      <c r="J105" s="16"/>
      <c r="K105" s="131" t="s">
        <v>106</v>
      </c>
      <c r="L105" s="131" t="s">
        <v>119</v>
      </c>
      <c r="M105" s="16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685</v>
      </c>
      <c r="B106" s="16"/>
      <c r="C106" s="16"/>
      <c r="D106" s="108" t="s">
        <v>191</v>
      </c>
      <c r="E106" s="109" t="n">
        <f t="shared" ca="1" si="1"/>
        <v>44580.0</v>
      </c>
      <c r="F106" s="16"/>
      <c r="G106" s="16"/>
      <c r="H106" s="16"/>
      <c r="I106" s="16"/>
      <c r="J106" s="16"/>
      <c r="K106" s="131" t="s">
        <v>106</v>
      </c>
      <c r="L106" s="131" t="s">
        <v>119</v>
      </c>
      <c r="M106" s="1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62" t="s">
        <v>686</v>
      </c>
      <c r="B107" s="16"/>
      <c r="C107" s="16"/>
      <c r="D107" s="163" t="s">
        <v>191</v>
      </c>
      <c r="E107" s="164" t="n">
        <f t="shared" ca="1" si="1"/>
        <v>44580.0</v>
      </c>
      <c r="F107" s="16"/>
      <c r="G107" s="16"/>
      <c r="H107" s="16"/>
      <c r="I107" s="16"/>
      <c r="J107" s="16"/>
      <c r="K107" s="165" t="s">
        <v>106</v>
      </c>
      <c r="L107" s="165" t="s">
        <v>119</v>
      </c>
      <c r="M107" s="16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687</v>
      </c>
      <c r="B108" s="112" t="s">
        <v>795</v>
      </c>
      <c r="C108" s="16"/>
      <c r="D108" s="108" t="s">
        <v>191</v>
      </c>
      <c r="E108" s="109" t="n">
        <f t="shared" ca="1" si="1"/>
        <v>44580.0</v>
      </c>
      <c r="F108" s="119" t="s">
        <v>838</v>
      </c>
      <c r="G108" s="181">
        <v>5602303565</v>
      </c>
      <c r="H108" s="182" t="s">
        <v>839</v>
      </c>
      <c r="I108" s="179">
        <v>2560239694</v>
      </c>
      <c r="J108" s="174">
        <v>223.3</v>
      </c>
      <c r="K108" s="131" t="s">
        <v>106</v>
      </c>
      <c r="L108" s="131" t="s">
        <v>119</v>
      </c>
      <c r="M108" s="16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68" t="s">
        <v>688</v>
      </c>
      <c r="B109" s="16"/>
      <c r="C109" s="16"/>
      <c r="D109" s="169" t="s">
        <v>191</v>
      </c>
      <c r="E109" s="167" t="n">
        <f t="shared" ca="1" si="1"/>
        <v>44580.0</v>
      </c>
      <c r="F109" s="16"/>
      <c r="G109" s="16"/>
      <c r="H109" s="16"/>
      <c r="I109" s="16"/>
      <c r="J109" s="16"/>
      <c r="K109" s="166" t="s">
        <v>106</v>
      </c>
      <c r="L109" s="166" t="s">
        <v>119</v>
      </c>
      <c r="M109" s="16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62" t="s">
        <v>689</v>
      </c>
      <c r="B110" s="16"/>
      <c r="C110" s="16"/>
      <c r="D110" s="163" t="s">
        <v>191</v>
      </c>
      <c r="E110" s="164" t="n">
        <f t="shared" ca="1" si="1"/>
        <v>44580.0</v>
      </c>
      <c r="F110" s="16"/>
      <c r="G110" s="16"/>
      <c r="H110" s="16"/>
      <c r="I110" s="16"/>
      <c r="J110" s="16"/>
      <c r="K110" s="165" t="s">
        <v>106</v>
      </c>
      <c r="L110" s="165" t="s">
        <v>119</v>
      </c>
      <c r="M110" s="16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690</v>
      </c>
      <c r="B111" s="112" t="s">
        <v>795</v>
      </c>
      <c r="C111" s="16"/>
      <c r="D111" s="108" t="s">
        <v>191</v>
      </c>
      <c r="E111" s="109" t="n">
        <f t="shared" ca="1" si="1"/>
        <v>44580.0</v>
      </c>
      <c r="F111" s="119" t="s">
        <v>840</v>
      </c>
      <c r="G111" s="181">
        <v>4124712180</v>
      </c>
      <c r="H111" s="182" t="s">
        <v>841</v>
      </c>
      <c r="I111" s="179" t="s">
        <v>842</v>
      </c>
      <c r="J111" s="174">
        <v>223.3</v>
      </c>
      <c r="K111" s="131" t="s">
        <v>106</v>
      </c>
      <c r="L111" s="131" t="s">
        <v>119</v>
      </c>
      <c r="M111" s="16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68" t="s">
        <v>691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6" t="s">
        <v>106</v>
      </c>
      <c r="L112" s="166" t="s">
        <v>119</v>
      </c>
      <c r="M112" s="16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692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31" t="s">
        <v>106</v>
      </c>
      <c r="L113" s="131" t="s">
        <v>119</v>
      </c>
      <c r="M113" s="16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693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31" t="s">
        <v>106</v>
      </c>
      <c r="L114" s="131" t="s">
        <v>119</v>
      </c>
      <c r="M114" s="16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694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31" t="s">
        <v>106</v>
      </c>
      <c r="L115" s="131" t="s">
        <v>119</v>
      </c>
      <c r="M115" s="16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695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31" t="s">
        <v>106</v>
      </c>
      <c r="L116" s="131" t="s">
        <v>119</v>
      </c>
      <c r="M116" s="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62" t="s">
        <v>696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5" t="s">
        <v>106</v>
      </c>
      <c r="L117" s="165" t="s">
        <v>119</v>
      </c>
      <c r="M117" s="16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697</v>
      </c>
      <c r="B118" s="112" t="s">
        <v>795</v>
      </c>
      <c r="C118" s="16"/>
      <c r="D118" s="108" t="s">
        <v>191</v>
      </c>
      <c r="E118" s="109" t="n">
        <f t="shared" ca="1" si="1"/>
        <v>44580.0</v>
      </c>
      <c r="F118" s="119" t="s">
        <v>843</v>
      </c>
      <c r="G118" s="181">
        <v>4899272833</v>
      </c>
      <c r="H118" s="182" t="s">
        <v>844</v>
      </c>
      <c r="I118" s="179">
        <v>9358098513</v>
      </c>
      <c r="J118" s="174">
        <v>248.4</v>
      </c>
      <c r="K118" s="131" t="s">
        <v>106</v>
      </c>
      <c r="L118" s="131" t="s">
        <v>119</v>
      </c>
      <c r="M118" s="16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698</v>
      </c>
      <c r="B119" s="112" t="s">
        <v>795</v>
      </c>
      <c r="C119" s="16"/>
      <c r="D119" s="108" t="s">
        <v>191</v>
      </c>
      <c r="E119" s="109" t="n">
        <f t="shared" ca="1" si="1"/>
        <v>44580.0</v>
      </c>
      <c r="F119" s="119" t="s">
        <v>845</v>
      </c>
      <c r="G119" s="181">
        <v>2216215739</v>
      </c>
      <c r="H119" s="182" t="s">
        <v>846</v>
      </c>
      <c r="I119" s="179">
        <v>6026151036</v>
      </c>
      <c r="J119" s="174">
        <v>273.5</v>
      </c>
      <c r="K119" s="131" t="s">
        <v>106</v>
      </c>
      <c r="L119" s="131" t="s">
        <v>119</v>
      </c>
      <c r="M119" s="16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699</v>
      </c>
      <c r="B120" s="112" t="s">
        <v>795</v>
      </c>
      <c r="C120" s="16"/>
      <c r="D120" s="108" t="s">
        <v>191</v>
      </c>
      <c r="E120" s="109" t="n">
        <f t="shared" ca="1" si="1"/>
        <v>44580.0</v>
      </c>
      <c r="F120" s="119" t="s">
        <v>847</v>
      </c>
      <c r="G120" s="181">
        <v>6530630125</v>
      </c>
      <c r="H120" s="182" t="s">
        <v>848</v>
      </c>
      <c r="I120" s="179">
        <v>8089156447</v>
      </c>
      <c r="J120" s="174">
        <v>223.3</v>
      </c>
      <c r="K120" s="131" t="s">
        <v>106</v>
      </c>
      <c r="L120" s="131" t="s">
        <v>119</v>
      </c>
      <c r="M120" s="16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700</v>
      </c>
      <c r="B121" s="112" t="s">
        <v>795</v>
      </c>
      <c r="C121" s="16"/>
      <c r="D121" s="108" t="s">
        <v>191</v>
      </c>
      <c r="E121" s="109" t="n">
        <f t="shared" ca="1" si="1"/>
        <v>44580.0</v>
      </c>
      <c r="F121" s="119" t="s">
        <v>792</v>
      </c>
      <c r="G121" s="181">
        <v>5630355108</v>
      </c>
      <c r="H121" s="182" t="s">
        <v>793</v>
      </c>
      <c r="I121" s="179">
        <v>8908279751</v>
      </c>
      <c r="J121" s="174">
        <v>248.4</v>
      </c>
      <c r="K121" s="131" t="s">
        <v>106</v>
      </c>
      <c r="L121" s="131" t="s">
        <v>119</v>
      </c>
      <c r="M121" s="16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70" t="s">
        <v>701</v>
      </c>
      <c r="B122" s="16"/>
      <c r="C122" s="16"/>
      <c r="D122" s="171" t="s">
        <v>191</v>
      </c>
      <c r="E122" s="172" t="n">
        <f t="shared" ca="1" si="1"/>
        <v>44580.0</v>
      </c>
      <c r="F122" s="16"/>
      <c r="G122" s="16"/>
      <c r="H122" s="16"/>
      <c r="I122" s="16"/>
      <c r="J122" s="16"/>
      <c r="K122" s="173" t="s">
        <v>106</v>
      </c>
      <c r="L122" s="173" t="s">
        <v>119</v>
      </c>
      <c r="M122" s="16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702</v>
      </c>
      <c r="B123" s="112" t="s">
        <v>795</v>
      </c>
      <c r="C123" s="16"/>
      <c r="D123" s="108" t="s">
        <v>191</v>
      </c>
      <c r="E123" s="109" t="n">
        <f t="shared" ca="1" si="1"/>
        <v>44580.0</v>
      </c>
      <c r="F123" s="119" t="s">
        <v>849</v>
      </c>
      <c r="G123" s="181">
        <v>5250925524</v>
      </c>
      <c r="H123" s="182" t="s">
        <v>850</v>
      </c>
      <c r="I123" s="179">
        <v>6402416085</v>
      </c>
      <c r="J123" s="174">
        <v>223.3</v>
      </c>
      <c r="K123" s="131" t="s">
        <v>106</v>
      </c>
      <c r="L123" s="131" t="s">
        <v>119</v>
      </c>
      <c r="M123" s="16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68" t="s">
        <v>703</v>
      </c>
      <c r="B124" s="16"/>
      <c r="C124" s="16"/>
      <c r="D124" s="169" t="s">
        <v>191</v>
      </c>
      <c r="E124" s="167" t="n">
        <f t="shared" ca="1" si="1"/>
        <v>44580.0</v>
      </c>
      <c r="F124" s="16"/>
      <c r="G124" s="16"/>
      <c r="H124" s="16"/>
      <c r="I124" s="16"/>
      <c r="J124" s="16"/>
      <c r="K124" s="166" t="s">
        <v>106</v>
      </c>
      <c r="L124" s="166" t="s">
        <v>119</v>
      </c>
      <c r="M124" s="16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704</v>
      </c>
      <c r="B125" s="16"/>
      <c r="C125" s="16"/>
      <c r="D125" s="108" t="s">
        <v>191</v>
      </c>
      <c r="E125" s="109" t="n">
        <f t="shared" ca="1" si="1"/>
        <v>44580.0</v>
      </c>
      <c r="F125" s="16"/>
      <c r="G125" s="16"/>
      <c r="H125" s="16"/>
      <c r="I125" s="16"/>
      <c r="J125" s="16"/>
      <c r="K125" s="131" t="s">
        <v>106</v>
      </c>
      <c r="L125" s="131" t="s">
        <v>119</v>
      </c>
      <c r="M125" s="16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705</v>
      </c>
      <c r="B126" s="16"/>
      <c r="C126" s="16"/>
      <c r="D126" s="108" t="s">
        <v>191</v>
      </c>
      <c r="E126" s="109" t="n">
        <f t="shared" ca="1" si="1"/>
        <v>44580.0</v>
      </c>
      <c r="F126" s="16"/>
      <c r="G126" s="16"/>
      <c r="H126" s="16"/>
      <c r="I126" s="16"/>
      <c r="J126" s="16"/>
      <c r="K126" s="131" t="s">
        <v>106</v>
      </c>
      <c r="L126" s="131" t="s">
        <v>119</v>
      </c>
      <c r="M126" s="1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706</v>
      </c>
      <c r="B127" s="16"/>
      <c r="C127" s="16"/>
      <c r="D127" s="108" t="s">
        <v>191</v>
      </c>
      <c r="E127" s="109" t="n">
        <f t="shared" ca="1" si="1"/>
        <v>44580.0</v>
      </c>
      <c r="F127" s="16"/>
      <c r="G127" s="16"/>
      <c r="H127" s="16"/>
      <c r="I127" s="16"/>
      <c r="J127" s="16"/>
      <c r="K127" s="131" t="s">
        <v>106</v>
      </c>
      <c r="L127" s="131" t="s">
        <v>119</v>
      </c>
      <c r="M127" s="16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707</v>
      </c>
      <c r="B128" s="16"/>
      <c r="C128" s="16"/>
      <c r="D128" s="108" t="s">
        <v>191</v>
      </c>
      <c r="E128" s="109" t="n">
        <f t="shared" ca="1" si="1"/>
        <v>44580.0</v>
      </c>
      <c r="F128" s="16"/>
      <c r="G128" s="16"/>
      <c r="H128" s="16"/>
      <c r="I128" s="16"/>
      <c r="J128" s="16"/>
      <c r="K128" s="131" t="s">
        <v>106</v>
      </c>
      <c r="L128" s="131" t="s">
        <v>119</v>
      </c>
      <c r="M128" s="16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708</v>
      </c>
      <c r="B129" s="16"/>
      <c r="C129" s="16"/>
      <c r="D129" s="108" t="s">
        <v>191</v>
      </c>
      <c r="E129" s="109" t="n">
        <f t="shared" ca="1" si="1"/>
        <v>44580.0</v>
      </c>
      <c r="F129" s="16"/>
      <c r="G129" s="16"/>
      <c r="H129" s="16"/>
      <c r="I129" s="16"/>
      <c r="J129" s="16"/>
      <c r="K129" s="131" t="s">
        <v>106</v>
      </c>
      <c r="L129" s="131" t="s">
        <v>119</v>
      </c>
      <c r="M129" s="16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709</v>
      </c>
      <c r="B130" s="16"/>
      <c r="C130" s="16"/>
      <c r="D130" s="108" t="s">
        <v>191</v>
      </c>
      <c r="E130" s="109" t="n">
        <f t="shared" ca="1" si="1"/>
        <v>44580.0</v>
      </c>
      <c r="F130" s="16"/>
      <c r="G130" s="16"/>
      <c r="H130" s="16"/>
      <c r="I130" s="16"/>
      <c r="J130" s="16"/>
      <c r="K130" s="131" t="s">
        <v>106</v>
      </c>
      <c r="L130" s="131" t="s">
        <v>119</v>
      </c>
      <c r="M130" s="16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62" t="s">
        <v>710</v>
      </c>
      <c r="B131" s="16"/>
      <c r="C131" s="16"/>
      <c r="D131" s="163" t="s">
        <v>191</v>
      </c>
      <c r="E131" s="164" t="n">
        <f t="shared" ca="1" si="1"/>
        <v>44580.0</v>
      </c>
      <c r="F131" s="16"/>
      <c r="G131" s="16"/>
      <c r="H131" s="16"/>
      <c r="I131" s="16"/>
      <c r="J131" s="16"/>
      <c r="K131" s="165" t="s">
        <v>106</v>
      </c>
      <c r="L131" s="165" t="s">
        <v>119</v>
      </c>
      <c r="M131" s="16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711</v>
      </c>
      <c r="B132" s="112" t="s">
        <v>795</v>
      </c>
      <c r="C132" s="16"/>
      <c r="D132" s="108" t="s">
        <v>191</v>
      </c>
      <c r="E132" s="109" t="n">
        <f t="shared" ca="1" si="1"/>
        <v>44580.0</v>
      </c>
      <c r="F132" s="119" t="s">
        <v>851</v>
      </c>
      <c r="G132" s="181" t="s">
        <v>852</v>
      </c>
      <c r="H132" s="182" t="s">
        <v>853</v>
      </c>
      <c r="I132" s="179">
        <v>6550238679</v>
      </c>
      <c r="J132" s="174">
        <v>223.3</v>
      </c>
      <c r="K132" s="131" t="s">
        <v>106</v>
      </c>
      <c r="L132" s="131" t="s">
        <v>119</v>
      </c>
      <c r="M132" s="16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712</v>
      </c>
      <c r="B133" s="112" t="s">
        <v>795</v>
      </c>
      <c r="C133" s="16"/>
      <c r="D133" s="108" t="s">
        <v>191</v>
      </c>
      <c r="E133" s="109" t="n">
        <f t="shared" ca="1" si="1"/>
        <v>44580.0</v>
      </c>
      <c r="F133" s="119" t="s">
        <v>854</v>
      </c>
      <c r="G133" s="181">
        <v>3936881778</v>
      </c>
      <c r="H133" s="182" t="s">
        <v>855</v>
      </c>
      <c r="I133" s="179">
        <v>4301472875</v>
      </c>
      <c r="J133" s="174">
        <v>248.4</v>
      </c>
      <c r="K133" s="131" t="s">
        <v>106</v>
      </c>
      <c r="L133" s="131" t="s">
        <v>119</v>
      </c>
      <c r="M133" s="16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713</v>
      </c>
      <c r="B134" s="112" t="s">
        <v>795</v>
      </c>
      <c r="C134" s="16"/>
      <c r="D134" s="108" t="s">
        <v>191</v>
      </c>
      <c r="E134" s="109" t="n">
        <f t="shared" ca="1" si="1"/>
        <v>44580.0</v>
      </c>
      <c r="F134" s="119" t="s">
        <v>856</v>
      </c>
      <c r="G134" s="181">
        <v>3186742578</v>
      </c>
      <c r="H134" s="182" t="s">
        <v>857</v>
      </c>
      <c r="I134" s="179">
        <v>3796520513</v>
      </c>
      <c r="J134" s="174">
        <v>538.25</v>
      </c>
      <c r="K134" s="131" t="s">
        <v>106</v>
      </c>
      <c r="L134" s="131" t="s">
        <v>119</v>
      </c>
      <c r="M134" s="16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714</v>
      </c>
      <c r="B135" s="112" t="s">
        <v>795</v>
      </c>
      <c r="C135" s="16"/>
      <c r="D135" s="108" t="s">
        <v>191</v>
      </c>
      <c r="E135" s="109" t="n">
        <f t="shared" ca="1" si="1"/>
        <v>44580.0</v>
      </c>
      <c r="F135" s="119" t="s">
        <v>858</v>
      </c>
      <c r="G135" s="181">
        <v>656660022</v>
      </c>
      <c r="H135" s="182" t="s">
        <v>859</v>
      </c>
      <c r="I135" s="179">
        <v>2846723330</v>
      </c>
      <c r="J135" s="174">
        <v>511.9</v>
      </c>
      <c r="K135" s="131" t="s">
        <v>106</v>
      </c>
      <c r="L135" s="131" t="s">
        <v>119</v>
      </c>
      <c r="M135" s="16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715</v>
      </c>
      <c r="B136" s="112" t="s">
        <v>795</v>
      </c>
      <c r="C136" s="16"/>
      <c r="D136" s="108" t="s">
        <v>191</v>
      </c>
      <c r="E136" s="109" t="n">
        <f t="shared" ca="1" si="1"/>
        <v>44580.0</v>
      </c>
      <c r="F136" s="119" t="s">
        <v>860</v>
      </c>
      <c r="G136" s="181">
        <v>2514935930</v>
      </c>
      <c r="H136" s="182" t="s">
        <v>861</v>
      </c>
      <c r="I136" s="179">
        <v>5717766377</v>
      </c>
      <c r="J136" s="174" t="s">
        <v>790</v>
      </c>
      <c r="K136" s="131" t="s">
        <v>106</v>
      </c>
      <c r="L136" s="131" t="s">
        <v>119</v>
      </c>
      <c r="M136" s="1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716</v>
      </c>
      <c r="B137" s="112" t="s">
        <v>795</v>
      </c>
      <c r="C137" s="16"/>
      <c r="D137" s="108" t="s">
        <v>191</v>
      </c>
      <c r="E137" s="109" t="n">
        <f t="shared" ref="E137:E167" ca="1" si="2">TODAY()</f>
        <v>44580.0</v>
      </c>
      <c r="F137" s="119" t="s">
        <v>862</v>
      </c>
      <c r="G137" s="181">
        <v>5402779976</v>
      </c>
      <c r="H137" s="182" t="s">
        <v>863</v>
      </c>
      <c r="I137" s="179">
        <v>9428201414</v>
      </c>
      <c r="J137" s="174" t="s">
        <v>794</v>
      </c>
      <c r="K137" s="131" t="s">
        <v>106</v>
      </c>
      <c r="L137" s="131" t="s">
        <v>119</v>
      </c>
      <c r="M137" s="16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717</v>
      </c>
      <c r="B138" s="112" t="s">
        <v>795</v>
      </c>
      <c r="C138" s="16"/>
      <c r="D138" s="108" t="s">
        <v>191</v>
      </c>
      <c r="E138" s="109" t="n">
        <f t="shared" ca="1" si="2"/>
        <v>44580.0</v>
      </c>
      <c r="F138" s="119" t="s">
        <v>864</v>
      </c>
      <c r="G138" s="181">
        <v>8697981695</v>
      </c>
      <c r="H138" s="182" t="s">
        <v>865</v>
      </c>
      <c r="I138" s="179">
        <v>8999716078</v>
      </c>
      <c r="J138" s="174">
        <v>223.3</v>
      </c>
      <c r="K138" s="131" t="s">
        <v>106</v>
      </c>
      <c r="L138" s="131" t="s">
        <v>119</v>
      </c>
      <c r="M138" s="16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718</v>
      </c>
      <c r="B139" s="112" t="s">
        <v>795</v>
      </c>
      <c r="C139" s="16"/>
      <c r="D139" s="108" t="s">
        <v>191</v>
      </c>
      <c r="E139" s="109" t="n">
        <f t="shared" ca="1" si="2"/>
        <v>44580.0</v>
      </c>
      <c r="F139" s="119" t="s">
        <v>866</v>
      </c>
      <c r="G139" s="181">
        <v>4561413117</v>
      </c>
      <c r="H139" s="182" t="s">
        <v>867</v>
      </c>
      <c r="I139" s="179">
        <v>9880722338</v>
      </c>
      <c r="J139" s="174">
        <v>248.4</v>
      </c>
      <c r="K139" s="131" t="s">
        <v>106</v>
      </c>
      <c r="L139" s="131" t="s">
        <v>119</v>
      </c>
      <c r="M139" s="16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70" t="s">
        <v>719</v>
      </c>
      <c r="B140" s="16"/>
      <c r="C140" s="16"/>
      <c r="D140" s="171" t="s">
        <v>191</v>
      </c>
      <c r="E140" s="172" t="n">
        <f t="shared" ca="1" si="2"/>
        <v>44580.0</v>
      </c>
      <c r="F140" s="16"/>
      <c r="G140" s="16"/>
      <c r="H140" s="16"/>
      <c r="I140" s="16"/>
      <c r="J140" s="16"/>
      <c r="K140" s="173" t="s">
        <v>106</v>
      </c>
      <c r="L140" s="173" t="s">
        <v>119</v>
      </c>
      <c r="M140" s="16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720</v>
      </c>
      <c r="B141" s="112" t="s">
        <v>795</v>
      </c>
      <c r="C141" s="16"/>
      <c r="D141" s="108" t="s">
        <v>191</v>
      </c>
      <c r="E141" s="109" t="n">
        <f t="shared" ca="1" si="2"/>
        <v>44580.0</v>
      </c>
      <c r="F141" s="119" t="s">
        <v>868</v>
      </c>
      <c r="G141" s="181">
        <v>4942652090</v>
      </c>
      <c r="H141" s="182" t="s">
        <v>869</v>
      </c>
      <c r="I141" s="179">
        <v>3711217436</v>
      </c>
      <c r="J141" s="174">
        <v>223.3</v>
      </c>
      <c r="K141" s="131" t="s">
        <v>106</v>
      </c>
      <c r="L141" s="131" t="s">
        <v>119</v>
      </c>
      <c r="M141" s="16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1159</v>
      </c>
      <c r="B142" s="112" t="s">
        <v>795</v>
      </c>
      <c r="C142" s="16"/>
      <c r="D142" s="108" t="s">
        <v>191</v>
      </c>
      <c r="E142" s="109" t="n">
        <f t="shared" ca="1" si="2"/>
        <v>44580.0</v>
      </c>
      <c r="F142" s="119" t="s">
        <v>870</v>
      </c>
      <c r="G142" s="181">
        <v>2476678533</v>
      </c>
      <c r="H142" s="182" t="s">
        <v>871</v>
      </c>
      <c r="I142" s="179">
        <v>2517073475</v>
      </c>
      <c r="J142" s="174">
        <v>248.4</v>
      </c>
      <c r="K142" s="131" t="s">
        <v>106</v>
      </c>
      <c r="L142" s="131" t="s">
        <v>119</v>
      </c>
      <c r="M142" s="16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68" t="s">
        <v>1160</v>
      </c>
      <c r="B143" s="16"/>
      <c r="C143" s="16"/>
      <c r="D143" s="169" t="s">
        <v>191</v>
      </c>
      <c r="E143" s="167" t="n">
        <f t="shared" ca="1" si="2"/>
        <v>44580.0</v>
      </c>
      <c r="F143" s="16"/>
      <c r="G143" s="16"/>
      <c r="H143" s="16"/>
      <c r="I143" s="16"/>
      <c r="J143" s="16"/>
      <c r="K143" s="166" t="s">
        <v>106</v>
      </c>
      <c r="L143" s="166" t="s">
        <v>119</v>
      </c>
      <c r="M143" s="16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62" t="s">
        <v>721</v>
      </c>
      <c r="B144" s="16"/>
      <c r="C144" s="16"/>
      <c r="D144" s="163" t="s">
        <v>191</v>
      </c>
      <c r="E144" s="164" t="n">
        <f t="shared" ca="1" si="2"/>
        <v>44580.0</v>
      </c>
      <c r="F144" s="16"/>
      <c r="G144" s="16"/>
      <c r="H144" s="16"/>
      <c r="I144" s="16"/>
      <c r="J144" s="16"/>
      <c r="K144" s="165" t="s">
        <v>106</v>
      </c>
      <c r="L144" s="165" t="s">
        <v>119</v>
      </c>
      <c r="M144" s="16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722</v>
      </c>
      <c r="B145" s="112" t="s">
        <v>795</v>
      </c>
      <c r="C145" s="16"/>
      <c r="D145" s="108" t="s">
        <v>191</v>
      </c>
      <c r="E145" s="109" t="n">
        <f t="shared" ca="1" si="2"/>
        <v>44580.0</v>
      </c>
      <c r="F145" s="119" t="s">
        <v>872</v>
      </c>
      <c r="G145" s="181" t="s">
        <v>873</v>
      </c>
      <c r="H145" s="182" t="s">
        <v>874</v>
      </c>
      <c r="I145" s="179">
        <v>4818348179</v>
      </c>
      <c r="J145" s="174">
        <v>248.4</v>
      </c>
      <c r="K145" s="131" t="s">
        <v>106</v>
      </c>
      <c r="L145" s="131" t="s">
        <v>119</v>
      </c>
      <c r="M145" s="16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723</v>
      </c>
      <c r="B146" s="112" t="s">
        <v>795</v>
      </c>
      <c r="C146" s="16"/>
      <c r="D146" s="108" t="s">
        <v>191</v>
      </c>
      <c r="E146" s="109" t="n">
        <f t="shared" ca="1" si="2"/>
        <v>44580.0</v>
      </c>
      <c r="F146" s="119" t="s">
        <v>875</v>
      </c>
      <c r="G146" s="181">
        <v>3797989340</v>
      </c>
      <c r="H146" s="182" t="s">
        <v>876</v>
      </c>
      <c r="I146" s="179">
        <v>4268024030</v>
      </c>
      <c r="J146" s="174">
        <v>273.5</v>
      </c>
      <c r="K146" s="131" t="s">
        <v>106</v>
      </c>
      <c r="L146" s="131" t="s">
        <v>119</v>
      </c>
      <c r="M146" s="1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724</v>
      </c>
      <c r="B147" s="112" t="s">
        <v>795</v>
      </c>
      <c r="C147" s="16"/>
      <c r="D147" s="108" t="s">
        <v>191</v>
      </c>
      <c r="E147" s="109" t="n">
        <f t="shared" ca="1" si="2"/>
        <v>44580.0</v>
      </c>
      <c r="F147" s="119" t="s">
        <v>877</v>
      </c>
      <c r="G147" s="181">
        <v>3242780637</v>
      </c>
      <c r="H147" s="182" t="s">
        <v>878</v>
      </c>
      <c r="I147" s="179">
        <v>8604014867</v>
      </c>
      <c r="J147" s="174">
        <v>223.3</v>
      </c>
      <c r="K147" s="131" t="s">
        <v>106</v>
      </c>
      <c r="L147" s="131" t="s">
        <v>119</v>
      </c>
      <c r="M147" s="16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725</v>
      </c>
      <c r="B148" s="112" t="s">
        <v>795</v>
      </c>
      <c r="C148" s="16"/>
      <c r="D148" s="108" t="s">
        <v>191</v>
      </c>
      <c r="E148" s="109" t="n">
        <f t="shared" ca="1" si="2"/>
        <v>44580.0</v>
      </c>
      <c r="F148" s="119" t="s">
        <v>879</v>
      </c>
      <c r="G148" s="181">
        <v>1003942226</v>
      </c>
      <c r="H148" s="182" t="s">
        <v>880</v>
      </c>
      <c r="I148" s="179">
        <v>6673164135</v>
      </c>
      <c r="J148" s="174">
        <v>248.4</v>
      </c>
      <c r="K148" s="131" t="s">
        <v>106</v>
      </c>
      <c r="L148" s="131" t="s">
        <v>119</v>
      </c>
      <c r="M148" s="16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726</v>
      </c>
      <c r="B149" s="112" t="s">
        <v>795</v>
      </c>
      <c r="C149" s="16"/>
      <c r="D149" s="108" t="s">
        <v>191</v>
      </c>
      <c r="E149" s="109" t="n">
        <f t="shared" ca="1" si="2"/>
        <v>44580.0</v>
      </c>
      <c r="F149" s="119" t="s">
        <v>881</v>
      </c>
      <c r="G149" s="181">
        <v>7460134388</v>
      </c>
      <c r="H149" s="182" t="s">
        <v>882</v>
      </c>
      <c r="I149" s="179" t="s">
        <v>883</v>
      </c>
      <c r="J149" s="174">
        <v>273.5</v>
      </c>
      <c r="K149" s="131" t="s">
        <v>106</v>
      </c>
      <c r="L149" s="131" t="s">
        <v>119</v>
      </c>
      <c r="M149" s="16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68" t="s">
        <v>727</v>
      </c>
      <c r="B150" s="16"/>
      <c r="C150" s="16"/>
      <c r="D150" s="169" t="s">
        <v>191</v>
      </c>
      <c r="E150" s="167" t="n">
        <f t="shared" ca="1" si="2"/>
        <v>44580.0</v>
      </c>
      <c r="F150" s="16"/>
      <c r="G150" s="16"/>
      <c r="H150" s="16"/>
      <c r="I150" s="16"/>
      <c r="J150" s="16"/>
      <c r="K150" s="166" t="s">
        <v>106</v>
      </c>
      <c r="L150" s="166" t="s">
        <v>119</v>
      </c>
      <c r="M150" s="16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728</v>
      </c>
      <c r="B151" s="16"/>
      <c r="C151" s="16"/>
      <c r="D151" s="108" t="s">
        <v>191</v>
      </c>
      <c r="E151" s="109" t="n">
        <f t="shared" ca="1" si="2"/>
        <v>44580.0</v>
      </c>
      <c r="F151" s="16"/>
      <c r="G151" s="16"/>
      <c r="H151" s="16"/>
      <c r="I151" s="16"/>
      <c r="J151" s="16"/>
      <c r="K151" s="131" t="s">
        <v>106</v>
      </c>
      <c r="L151" s="131" t="s">
        <v>119</v>
      </c>
      <c r="M151" s="16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729</v>
      </c>
      <c r="B152" s="16"/>
      <c r="C152" s="16"/>
      <c r="D152" s="108" t="s">
        <v>191</v>
      </c>
      <c r="E152" s="109" t="n">
        <f t="shared" ca="1" si="2"/>
        <v>44580.0</v>
      </c>
      <c r="F152" s="16"/>
      <c r="G152" s="16"/>
      <c r="H152" s="16"/>
      <c r="I152" s="16"/>
      <c r="J152" s="16"/>
      <c r="K152" s="131" t="s">
        <v>106</v>
      </c>
      <c r="L152" s="131" t="s">
        <v>119</v>
      </c>
      <c r="M152" s="16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730</v>
      </c>
      <c r="B153" s="16"/>
      <c r="C153" s="16"/>
      <c r="D153" s="108" t="s">
        <v>191</v>
      </c>
      <c r="E153" s="109" t="n">
        <f t="shared" ca="1" si="2"/>
        <v>44580.0</v>
      </c>
      <c r="F153" s="16"/>
      <c r="G153" s="16"/>
      <c r="H153" s="16"/>
      <c r="I153" s="16"/>
      <c r="J153" s="16"/>
      <c r="K153" s="131" t="s">
        <v>106</v>
      </c>
      <c r="L153" s="131" t="s">
        <v>119</v>
      </c>
      <c r="M153" s="16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731</v>
      </c>
      <c r="B154" s="16"/>
      <c r="C154" s="16"/>
      <c r="D154" s="108" t="s">
        <v>191</v>
      </c>
      <c r="E154" s="109" t="n">
        <f t="shared" ca="1" si="2"/>
        <v>44580.0</v>
      </c>
      <c r="F154" s="16"/>
      <c r="G154" s="16"/>
      <c r="H154" s="16"/>
      <c r="I154" s="16"/>
      <c r="J154" s="16"/>
      <c r="K154" s="131" t="s">
        <v>106</v>
      </c>
      <c r="L154" s="131" t="s">
        <v>119</v>
      </c>
      <c r="M154" s="16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732</v>
      </c>
      <c r="B155" s="16"/>
      <c r="C155" s="16"/>
      <c r="D155" s="108" t="s">
        <v>191</v>
      </c>
      <c r="E155" s="109" t="n">
        <f t="shared" ca="1" si="2"/>
        <v>44580.0</v>
      </c>
      <c r="F155" s="16"/>
      <c r="G155" s="16"/>
      <c r="H155" s="16"/>
      <c r="I155" s="16"/>
      <c r="J155" s="16"/>
      <c r="K155" s="131" t="s">
        <v>106</v>
      </c>
      <c r="L155" s="131" t="s">
        <v>119</v>
      </c>
      <c r="M155" s="16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733</v>
      </c>
      <c r="B156" s="16"/>
      <c r="C156" s="16"/>
      <c r="D156" s="108" t="s">
        <v>191</v>
      </c>
      <c r="E156" s="109" t="n">
        <f t="shared" ca="1" si="2"/>
        <v>44580.0</v>
      </c>
      <c r="F156" s="16"/>
      <c r="G156" s="16"/>
      <c r="H156" s="16"/>
      <c r="I156" s="16"/>
      <c r="J156" s="16"/>
      <c r="K156" s="131" t="s">
        <v>106</v>
      </c>
      <c r="L156" s="131" t="s">
        <v>119</v>
      </c>
      <c r="M156" s="1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734</v>
      </c>
      <c r="B157" s="16"/>
      <c r="C157" s="16"/>
      <c r="D157" s="108" t="s">
        <v>191</v>
      </c>
      <c r="E157" s="109" t="n">
        <f t="shared" ca="1" si="2"/>
        <v>44580.0</v>
      </c>
      <c r="F157" s="16"/>
      <c r="G157" s="16"/>
      <c r="H157" s="16"/>
      <c r="I157" s="16"/>
      <c r="J157" s="16"/>
      <c r="K157" s="131" t="s">
        <v>106</v>
      </c>
      <c r="L157" s="131" t="s">
        <v>119</v>
      </c>
      <c r="M157" s="16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735</v>
      </c>
      <c r="B158" s="16"/>
      <c r="C158" s="16"/>
      <c r="D158" s="108" t="s">
        <v>191</v>
      </c>
      <c r="E158" s="109" t="n">
        <f t="shared" ca="1" si="2"/>
        <v>44580.0</v>
      </c>
      <c r="F158" s="16"/>
      <c r="G158" s="16"/>
      <c r="H158" s="16"/>
      <c r="I158" s="16"/>
      <c r="J158" s="16"/>
      <c r="K158" s="131" t="s">
        <v>106</v>
      </c>
      <c r="L158" s="131" t="s">
        <v>119</v>
      </c>
      <c r="M158" s="16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736</v>
      </c>
      <c r="B159" s="16"/>
      <c r="C159" s="16"/>
      <c r="D159" s="108" t="s">
        <v>191</v>
      </c>
      <c r="E159" s="109" t="n">
        <f t="shared" ca="1" si="2"/>
        <v>44580.0</v>
      </c>
      <c r="F159" s="16"/>
      <c r="G159" s="16"/>
      <c r="H159" s="16"/>
      <c r="I159" s="16"/>
      <c r="J159" s="16"/>
      <c r="K159" s="131" t="s">
        <v>106</v>
      </c>
      <c r="L159" s="131" t="s">
        <v>119</v>
      </c>
      <c r="M159" s="16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737</v>
      </c>
      <c r="B160" s="16"/>
      <c r="C160" s="16"/>
      <c r="D160" s="108" t="s">
        <v>191</v>
      </c>
      <c r="E160" s="109" t="n">
        <f t="shared" ca="1" si="2"/>
        <v>44580.0</v>
      </c>
      <c r="F160" s="16"/>
      <c r="G160" s="16"/>
      <c r="H160" s="16"/>
      <c r="I160" s="16"/>
      <c r="J160" s="16"/>
      <c r="K160" s="131" t="s">
        <v>106</v>
      </c>
      <c r="L160" s="131" t="s">
        <v>119</v>
      </c>
      <c r="M160" s="16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738</v>
      </c>
      <c r="B161" s="16"/>
      <c r="C161" s="16"/>
      <c r="D161" s="108" t="s">
        <v>191</v>
      </c>
      <c r="E161" s="109" t="n">
        <f t="shared" ca="1" si="2"/>
        <v>44580.0</v>
      </c>
      <c r="F161" s="16"/>
      <c r="G161" s="16"/>
      <c r="H161" s="16"/>
      <c r="I161" s="16"/>
      <c r="J161" s="16"/>
      <c r="K161" s="131" t="s">
        <v>106</v>
      </c>
      <c r="L161" s="131" t="s">
        <v>119</v>
      </c>
      <c r="M161" s="16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739</v>
      </c>
      <c r="B162" s="16"/>
      <c r="C162" s="16"/>
      <c r="D162" s="108" t="s">
        <v>191</v>
      </c>
      <c r="E162" s="109" t="n">
        <f t="shared" ca="1" si="2"/>
        <v>44580.0</v>
      </c>
      <c r="F162" s="16"/>
      <c r="G162" s="16"/>
      <c r="H162" s="16"/>
      <c r="I162" s="16"/>
      <c r="J162" s="16"/>
      <c r="K162" s="131" t="s">
        <v>106</v>
      </c>
      <c r="L162" s="131" t="s">
        <v>119</v>
      </c>
      <c r="M162" s="16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740</v>
      </c>
      <c r="B163" s="16"/>
      <c r="C163" s="16"/>
      <c r="D163" s="108" t="s">
        <v>191</v>
      </c>
      <c r="E163" s="109" t="n">
        <f t="shared" ca="1" si="2"/>
        <v>44580.0</v>
      </c>
      <c r="F163" s="16"/>
      <c r="G163" s="16"/>
      <c r="H163" s="16"/>
      <c r="I163" s="16"/>
      <c r="J163" s="16"/>
      <c r="K163" s="131" t="s">
        <v>106</v>
      </c>
      <c r="L163" s="131" t="s">
        <v>119</v>
      </c>
      <c r="M163" s="16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741</v>
      </c>
      <c r="B164" s="16"/>
      <c r="C164" s="16"/>
      <c r="D164" s="108" t="s">
        <v>191</v>
      </c>
      <c r="E164" s="109" t="n">
        <f t="shared" ca="1" si="2"/>
        <v>44580.0</v>
      </c>
      <c r="F164" s="16"/>
      <c r="G164" s="16"/>
      <c r="H164" s="16"/>
      <c r="I164" s="16"/>
      <c r="J164" s="16"/>
      <c r="K164" s="131" t="s">
        <v>106</v>
      </c>
      <c r="L164" s="131" t="s">
        <v>119</v>
      </c>
      <c r="M164" s="16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742</v>
      </c>
      <c r="B165" s="16"/>
      <c r="C165" s="16"/>
      <c r="D165" s="108" t="s">
        <v>191</v>
      </c>
      <c r="E165" s="109" t="n">
        <f t="shared" ca="1" si="2"/>
        <v>44580.0</v>
      </c>
      <c r="F165" s="16"/>
      <c r="G165" s="16"/>
      <c r="H165" s="16"/>
      <c r="I165" s="16"/>
      <c r="J165" s="16"/>
      <c r="K165" s="131" t="s">
        <v>106</v>
      </c>
      <c r="L165" s="131" t="s">
        <v>119</v>
      </c>
      <c r="M165" s="16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743</v>
      </c>
      <c r="B166" s="16"/>
      <c r="C166" s="16"/>
      <c r="D166" s="108" t="s">
        <v>191</v>
      </c>
      <c r="E166" s="109" t="n">
        <f t="shared" ca="1" si="2"/>
        <v>44580.0</v>
      </c>
      <c r="F166" s="16"/>
      <c r="G166" s="16"/>
      <c r="H166" s="16"/>
      <c r="I166" s="16"/>
      <c r="J166" s="16"/>
      <c r="K166" s="131" t="s">
        <v>106</v>
      </c>
      <c r="L166" s="131" t="s">
        <v>119</v>
      </c>
      <c r="M166" s="1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744</v>
      </c>
      <c r="B167" s="16"/>
      <c r="C167" s="16"/>
      <c r="D167" s="108" t="s">
        <v>191</v>
      </c>
      <c r="E167" s="109" t="n">
        <f t="shared" ca="1" si="2"/>
        <v>44580.0</v>
      </c>
      <c r="F167" s="16"/>
      <c r="G167" s="16"/>
      <c r="H167" s="16"/>
      <c r="I167" s="16"/>
      <c r="J167" s="16"/>
      <c r="K167" s="131" t="s">
        <v>106</v>
      </c>
      <c r="L167" s="131" t="s">
        <v>119</v>
      </c>
      <c r="M167" s="16"/>
      <c r="N167" s="26"/>
      <c r="O167" s="26"/>
      <c r="P167" s="26"/>
      <c r="Q167" s="26"/>
      <c r="R167" s="26"/>
      <c r="S167" s="26"/>
      <c r="T167" s="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B9D373-AEC9-45BA-BC8B-1CB924E9DAC2}">
          <x14:formula1>
            <xm:f>'DB Config'!$E$2:$E$22</xm:f>
          </x14:formula1>
          <xm:sqref>K2:K1048576</xm:sqref>
        </x14:dataValidation>
        <x14:dataValidation type="list" allowBlank="1" showInputMessage="1" showErrorMessage="1" xr:uid="{6A1A6CF3-72FE-4B9D-8A53-AF59D16313D0}">
          <x14:formula1>
            <xm:f>'DB Config'!$F$2:$F$31</xm:f>
          </x14:formula1>
          <xm:sqref>L2:L1048576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V174"/>
  <sheetViews>
    <sheetView showGridLines="0" topLeftCell="A135" workbookViewId="0">
      <selection activeCell="A168" sqref="A168:A174"/>
    </sheetView>
  </sheetViews>
  <sheetFormatPr defaultRowHeight="15" x14ac:dyDescent="0.25"/>
  <cols>
    <col min="1" max="1" bestFit="true" customWidth="true" width="82.28515625" collapsed="true"/>
    <col min="2" max="2" bestFit="true" customWidth="true" style="29" width="22.28515625" collapsed="true"/>
    <col min="3" max="3" bestFit="true" customWidth="true" style="29" width="32.7109375" collapsed="true"/>
    <col min="4" max="4" bestFit="true" customWidth="true" style="29" width="30.42578125" collapsed="true"/>
    <col min="5" max="5" bestFit="true" customWidth="true" width="18.140625" collapsed="true"/>
    <col min="6" max="6" bestFit="true" customWidth="true" width="23.7109375" collapsed="true"/>
    <col min="7" max="7" bestFit="true" customWidth="true" style="16" width="27.140625" collapsed="true"/>
  </cols>
  <sheetData>
    <row r="1" spans="1:22" s="92" customFormat="1" x14ac:dyDescent="0.25">
      <c r="A1" s="90" t="s">
        <v>2</v>
      </c>
      <c r="B1" s="90" t="s">
        <v>362</v>
      </c>
      <c r="C1" s="91" t="s">
        <v>363</v>
      </c>
      <c r="D1" s="91" t="s">
        <v>328</v>
      </c>
      <c r="E1" s="91" t="s">
        <v>329</v>
      </c>
      <c r="F1" s="91" t="s">
        <v>326</v>
      </c>
      <c r="G1" s="91" t="s">
        <v>327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884</v>
      </c>
      <c r="B2" s="133" t="s">
        <v>115</v>
      </c>
      <c r="C2" s="34" t="s">
        <v>158</v>
      </c>
      <c r="D2" s="4" t="s">
        <v>324</v>
      </c>
      <c r="E2" s="4" t="s">
        <v>325</v>
      </c>
      <c r="F2" s="8" t="s">
        <v>119</v>
      </c>
      <c r="G2" s="33" t="n">
        <f ca="1">searchValues!E31</f>
        <v>44580.0</v>
      </c>
    </row>
    <row r="3" spans="1:22" x14ac:dyDescent="0.25">
      <c r="A3" s="133" t="s">
        <v>885</v>
      </c>
      <c r="B3" s="133" t="s">
        <v>115</v>
      </c>
      <c r="C3" s="34" t="s">
        <v>158</v>
      </c>
      <c r="D3" s="4" t="s">
        <v>324</v>
      </c>
      <c r="E3" s="4" t="s">
        <v>325</v>
      </c>
      <c r="F3" s="8" t="s">
        <v>119</v>
      </c>
      <c r="G3" s="33" t="n">
        <f ca="1">searchValues!E32</f>
        <v>44580.0</v>
      </c>
    </row>
    <row r="4" spans="1:22" x14ac:dyDescent="0.25">
      <c r="A4" s="133" t="s">
        <v>886</v>
      </c>
      <c r="B4" s="133" t="s">
        <v>115</v>
      </c>
      <c r="C4" s="34" t="s">
        <v>158</v>
      </c>
      <c r="D4" s="4" t="s">
        <v>324</v>
      </c>
      <c r="E4" s="4" t="s">
        <v>325</v>
      </c>
      <c r="F4" s="8" t="s">
        <v>119</v>
      </c>
      <c r="G4" s="33" t="n">
        <f ca="1">searchValues!E33</f>
        <v>44580.0</v>
      </c>
    </row>
    <row r="5" spans="1:22" x14ac:dyDescent="0.25">
      <c r="A5" s="133" t="s">
        <v>887</v>
      </c>
      <c r="B5" s="133" t="s">
        <v>115</v>
      </c>
      <c r="C5" s="34" t="s">
        <v>158</v>
      </c>
      <c r="D5" s="4" t="s">
        <v>324</v>
      </c>
      <c r="E5" s="4" t="s">
        <v>325</v>
      </c>
      <c r="F5" s="8" t="s">
        <v>119</v>
      </c>
      <c r="G5" s="33" t="n">
        <f ca="1">searchValues!E34</f>
        <v>44580.0</v>
      </c>
    </row>
    <row r="6" spans="1:22" x14ac:dyDescent="0.25">
      <c r="A6" s="133" t="s">
        <v>888</v>
      </c>
      <c r="B6" s="133" t="s">
        <v>115</v>
      </c>
      <c r="C6" s="34" t="s">
        <v>158</v>
      </c>
      <c r="D6" s="4" t="s">
        <v>324</v>
      </c>
      <c r="E6" s="4" t="s">
        <v>325</v>
      </c>
      <c r="F6" s="8" t="s">
        <v>119</v>
      </c>
      <c r="G6" s="33" t="n">
        <f ca="1">searchValues!E35</f>
        <v>44580.0</v>
      </c>
    </row>
    <row r="7" spans="1:22" x14ac:dyDescent="0.25">
      <c r="A7" s="133" t="s">
        <v>889</v>
      </c>
      <c r="B7" s="133" t="s">
        <v>115</v>
      </c>
      <c r="C7" s="34" t="s">
        <v>158</v>
      </c>
      <c r="D7" s="4" t="s">
        <v>324</v>
      </c>
      <c r="E7" s="4" t="s">
        <v>358</v>
      </c>
      <c r="F7" s="8" t="s">
        <v>119</v>
      </c>
      <c r="G7" s="33" t="n">
        <f ca="1">searchValues!E36</f>
        <v>44580.0</v>
      </c>
    </row>
    <row r="8" spans="1:22" x14ac:dyDescent="0.25">
      <c r="A8" s="133" t="s">
        <v>890</v>
      </c>
      <c r="B8" s="133" t="s">
        <v>115</v>
      </c>
      <c r="C8" s="34" t="s">
        <v>158</v>
      </c>
      <c r="D8" s="4" t="s">
        <v>324</v>
      </c>
      <c r="E8" s="4" t="s">
        <v>358</v>
      </c>
      <c r="F8" s="8" t="s">
        <v>278</v>
      </c>
      <c r="G8" s="33" t="n">
        <f ca="1">searchValues!E37</f>
        <v>44580.0</v>
      </c>
    </row>
    <row r="9" spans="1:22" x14ac:dyDescent="0.25">
      <c r="A9" s="133" t="s">
        <v>891</v>
      </c>
      <c r="B9" s="133" t="s">
        <v>115</v>
      </c>
      <c r="C9" s="34" t="s">
        <v>158</v>
      </c>
      <c r="D9" s="4" t="s">
        <v>324</v>
      </c>
      <c r="E9" s="4" t="s">
        <v>358</v>
      </c>
      <c r="F9" s="8" t="s">
        <v>119</v>
      </c>
      <c r="G9" s="33" t="n">
        <f ca="1">searchValues!E38</f>
        <v>44580.0</v>
      </c>
    </row>
    <row r="10" spans="1:22" x14ac:dyDescent="0.25">
      <c r="A10" s="133" t="s">
        <v>892</v>
      </c>
      <c r="B10" s="133" t="s">
        <v>115</v>
      </c>
      <c r="C10" s="34" t="s">
        <v>158</v>
      </c>
      <c r="D10" s="4" t="s">
        <v>324</v>
      </c>
      <c r="E10" s="4" t="s">
        <v>358</v>
      </c>
      <c r="F10" s="8" t="s">
        <v>119</v>
      </c>
      <c r="G10" s="33" t="n">
        <f ca="1">searchValues!E39</f>
        <v>44580.0</v>
      </c>
    </row>
    <row r="11" spans="1:22" x14ac:dyDescent="0.25">
      <c r="A11" s="133" t="s">
        <v>893</v>
      </c>
      <c r="B11" s="133" t="s">
        <v>115</v>
      </c>
      <c r="C11" s="34" t="s">
        <v>158</v>
      </c>
      <c r="D11" s="4" t="s">
        <v>324</v>
      </c>
      <c r="E11" s="4" t="s">
        <v>358</v>
      </c>
      <c r="F11" s="8" t="s">
        <v>119</v>
      </c>
      <c r="G11" s="33" t="n">
        <f ca="1">searchValues!E40</f>
        <v>44580.0</v>
      </c>
    </row>
    <row r="12" spans="1:22" x14ac:dyDescent="0.25">
      <c r="A12" s="133" t="s">
        <v>894</v>
      </c>
      <c r="B12" s="133" t="s">
        <v>115</v>
      </c>
      <c r="C12" s="34" t="s">
        <v>158</v>
      </c>
      <c r="D12" s="4" t="s">
        <v>324</v>
      </c>
      <c r="E12" s="4" t="s">
        <v>358</v>
      </c>
      <c r="F12" s="8" t="s">
        <v>119</v>
      </c>
      <c r="G12" s="33" t="n">
        <f ca="1">searchValues!E41</f>
        <v>44580.0</v>
      </c>
    </row>
    <row r="13" spans="1:22" x14ac:dyDescent="0.25">
      <c r="A13" s="133" t="s">
        <v>895</v>
      </c>
      <c r="B13" s="133" t="s">
        <v>115</v>
      </c>
      <c r="C13" s="34" t="s">
        <v>158</v>
      </c>
      <c r="D13" s="4" t="s">
        <v>324</v>
      </c>
      <c r="E13" s="4" t="s">
        <v>358</v>
      </c>
      <c r="F13" s="8" t="s">
        <v>119</v>
      </c>
      <c r="G13" s="33" t="n">
        <f ca="1">searchValues!E42</f>
        <v>44580.0</v>
      </c>
    </row>
    <row r="14" spans="1:22" x14ac:dyDescent="0.25">
      <c r="A14" s="133" t="s">
        <v>896</v>
      </c>
      <c r="B14" s="133" t="s">
        <v>115</v>
      </c>
      <c r="C14" s="34" t="s">
        <v>158</v>
      </c>
      <c r="D14" s="4" t="s">
        <v>324</v>
      </c>
      <c r="E14" s="4" t="s">
        <v>358</v>
      </c>
      <c r="F14" s="8" t="s">
        <v>119</v>
      </c>
      <c r="G14" s="33" t="n">
        <f ca="1">searchValues!E43</f>
        <v>44580.0</v>
      </c>
    </row>
    <row r="15" spans="1:22" x14ac:dyDescent="0.25">
      <c r="A15" s="133" t="s">
        <v>897</v>
      </c>
      <c r="B15" s="133" t="s">
        <v>115</v>
      </c>
      <c r="C15" s="34" t="s">
        <v>158</v>
      </c>
      <c r="D15" s="4" t="s">
        <v>324</v>
      </c>
      <c r="E15" s="4" t="s">
        <v>358</v>
      </c>
      <c r="F15" s="8" t="s">
        <v>119</v>
      </c>
      <c r="G15" s="33" t="n">
        <f ca="1">searchValues!E44</f>
        <v>44580.0</v>
      </c>
    </row>
    <row r="16" spans="1:22" x14ac:dyDescent="0.25">
      <c r="A16" s="133" t="s">
        <v>898</v>
      </c>
      <c r="B16" s="133" t="s">
        <v>115</v>
      </c>
      <c r="C16" s="34" t="s">
        <v>158</v>
      </c>
      <c r="D16" s="4" t="s">
        <v>324</v>
      </c>
      <c r="E16" s="4" t="s">
        <v>358</v>
      </c>
      <c r="F16" s="8" t="s">
        <v>119</v>
      </c>
      <c r="G16" s="33" t="n">
        <f ca="1">searchValues!E45</f>
        <v>44580.0</v>
      </c>
    </row>
    <row r="17" spans="1:7" x14ac:dyDescent="0.25">
      <c r="A17" s="133" t="s">
        <v>899</v>
      </c>
      <c r="B17" s="133" t="s">
        <v>115</v>
      </c>
      <c r="C17" s="34" t="s">
        <v>158</v>
      </c>
      <c r="D17" s="4" t="s">
        <v>324</v>
      </c>
      <c r="E17" s="4" t="s">
        <v>358</v>
      </c>
      <c r="F17" s="8" t="s">
        <v>119</v>
      </c>
      <c r="G17" s="33" t="n">
        <f ca="1">searchValues!E46</f>
        <v>44580.0</v>
      </c>
    </row>
    <row r="18" spans="1:7" x14ac:dyDescent="0.25">
      <c r="A18" s="133" t="s">
        <v>900</v>
      </c>
      <c r="B18" s="133" t="s">
        <v>115</v>
      </c>
      <c r="C18" s="34" t="s">
        <v>158</v>
      </c>
      <c r="D18" s="4" t="s">
        <v>324</v>
      </c>
      <c r="E18" s="4" t="s">
        <v>358</v>
      </c>
      <c r="F18" s="8" t="s">
        <v>119</v>
      </c>
      <c r="G18" s="33" t="n">
        <f ca="1">searchValues!E47</f>
        <v>44580.0</v>
      </c>
    </row>
    <row r="19" spans="1:7" x14ac:dyDescent="0.25">
      <c r="A19" s="133" t="s">
        <v>901</v>
      </c>
      <c r="B19" s="133" t="s">
        <v>115</v>
      </c>
      <c r="C19" s="34" t="s">
        <v>158</v>
      </c>
      <c r="D19" s="4" t="s">
        <v>324</v>
      </c>
      <c r="E19" s="4" t="s">
        <v>325</v>
      </c>
      <c r="F19" s="8" t="s">
        <v>119</v>
      </c>
      <c r="G19" s="33" t="n">
        <f ca="1">searchValues!E48</f>
        <v>44580.0</v>
      </c>
    </row>
    <row r="20" spans="1:7" x14ac:dyDescent="0.25">
      <c r="A20" s="133" t="s">
        <v>902</v>
      </c>
      <c r="B20" s="133" t="s">
        <v>115</v>
      </c>
      <c r="C20" s="34" t="s">
        <v>158</v>
      </c>
      <c r="D20" s="4" t="s">
        <v>324</v>
      </c>
      <c r="E20" s="4" t="s">
        <v>325</v>
      </c>
      <c r="F20" s="8" t="s">
        <v>278</v>
      </c>
      <c r="G20" s="33" t="n">
        <f ca="1">searchValues!E49</f>
        <v>44580.0</v>
      </c>
    </row>
    <row r="21" spans="1:7" x14ac:dyDescent="0.25">
      <c r="A21" s="133" t="s">
        <v>903</v>
      </c>
      <c r="B21" s="133" t="s">
        <v>115</v>
      </c>
      <c r="C21" s="34" t="s">
        <v>158</v>
      </c>
      <c r="D21" s="4" t="s">
        <v>324</v>
      </c>
      <c r="E21" s="4" t="s">
        <v>325</v>
      </c>
      <c r="F21" s="8" t="s">
        <v>119</v>
      </c>
      <c r="G21" s="33" t="n">
        <f ca="1">searchValues!E50</f>
        <v>44580.0</v>
      </c>
    </row>
    <row r="22" spans="1:7" x14ac:dyDescent="0.25">
      <c r="A22" s="133" t="s">
        <v>904</v>
      </c>
      <c r="B22" s="133" t="s">
        <v>115</v>
      </c>
      <c r="C22" s="34" t="s">
        <v>158</v>
      </c>
      <c r="D22" s="4" t="s">
        <v>324</v>
      </c>
      <c r="E22" s="4" t="s">
        <v>325</v>
      </c>
      <c r="F22" s="8" t="s">
        <v>119</v>
      </c>
      <c r="G22" s="33" t="n">
        <f ca="1">searchValues!E51</f>
        <v>44580.0</v>
      </c>
    </row>
    <row r="23" spans="1:7" x14ac:dyDescent="0.25">
      <c r="A23" s="133" t="s">
        <v>905</v>
      </c>
      <c r="B23" s="133" t="s">
        <v>115</v>
      </c>
      <c r="C23" s="34" t="s">
        <v>158</v>
      </c>
      <c r="D23" s="4" t="s">
        <v>324</v>
      </c>
      <c r="E23" s="4" t="s">
        <v>325</v>
      </c>
      <c r="F23" s="8" t="s">
        <v>119</v>
      </c>
      <c r="G23" s="33" t="n">
        <f ca="1">searchValues!E52</f>
        <v>44580.0</v>
      </c>
    </row>
    <row r="24" spans="1:7" x14ac:dyDescent="0.25">
      <c r="A24" s="133" t="s">
        <v>906</v>
      </c>
      <c r="B24" s="133" t="s">
        <v>115</v>
      </c>
      <c r="C24" s="34" t="s">
        <v>158</v>
      </c>
      <c r="D24" s="4" t="s">
        <v>324</v>
      </c>
      <c r="E24" s="4" t="s">
        <v>325</v>
      </c>
      <c r="F24" s="8" t="s">
        <v>119</v>
      </c>
      <c r="G24" s="33" t="n">
        <f ca="1">searchValues!E53</f>
        <v>44580.0</v>
      </c>
    </row>
    <row r="25" spans="1:7" x14ac:dyDescent="0.25">
      <c r="A25" s="133" t="s">
        <v>907</v>
      </c>
      <c r="B25" s="133" t="s">
        <v>115</v>
      </c>
      <c r="C25" s="34" t="s">
        <v>158</v>
      </c>
      <c r="D25" s="4" t="s">
        <v>324</v>
      </c>
      <c r="E25" s="4" t="s">
        <v>325</v>
      </c>
      <c r="F25" s="8" t="s">
        <v>119</v>
      </c>
      <c r="G25" s="33" t="n">
        <f ca="1">searchValues!E54</f>
        <v>44580.0</v>
      </c>
    </row>
    <row r="26" spans="1:7" x14ac:dyDescent="0.25">
      <c r="A26" s="133" t="s">
        <v>908</v>
      </c>
      <c r="B26" s="133" t="s">
        <v>115</v>
      </c>
      <c r="C26" s="34" t="s">
        <v>158</v>
      </c>
      <c r="D26" s="4" t="s">
        <v>324</v>
      </c>
      <c r="E26" s="4" t="s">
        <v>325</v>
      </c>
      <c r="F26" s="8" t="s">
        <v>119</v>
      </c>
      <c r="G26" s="33" t="n">
        <f ca="1">searchValues!E55</f>
        <v>44580.0</v>
      </c>
    </row>
    <row r="27" spans="1:7" x14ac:dyDescent="0.25">
      <c r="A27" s="133" t="s">
        <v>909</v>
      </c>
      <c r="B27" s="133" t="s">
        <v>115</v>
      </c>
      <c r="C27" s="34" t="s">
        <v>158</v>
      </c>
      <c r="D27" s="4" t="s">
        <v>324</v>
      </c>
      <c r="E27" s="4" t="s">
        <v>325</v>
      </c>
      <c r="F27" s="8" t="s">
        <v>119</v>
      </c>
      <c r="G27" s="33" t="n">
        <f ca="1">searchValues!E56</f>
        <v>44580.0</v>
      </c>
    </row>
    <row r="28" spans="1:7" x14ac:dyDescent="0.25">
      <c r="A28" s="133" t="s">
        <v>910</v>
      </c>
      <c r="B28" s="133" t="s">
        <v>115</v>
      </c>
      <c r="C28" s="34" t="s">
        <v>158</v>
      </c>
      <c r="D28" s="4" t="s">
        <v>324</v>
      </c>
      <c r="E28" s="4" t="s">
        <v>325</v>
      </c>
      <c r="F28" s="8" t="s">
        <v>119</v>
      </c>
      <c r="G28" s="33" t="n">
        <f ca="1">searchValues!E57</f>
        <v>44580.0</v>
      </c>
    </row>
    <row r="29" spans="1:7" x14ac:dyDescent="0.25">
      <c r="A29" s="133" t="s">
        <v>911</v>
      </c>
      <c r="B29" s="133" t="s">
        <v>115</v>
      </c>
      <c r="C29" s="34" t="s">
        <v>158</v>
      </c>
      <c r="D29" s="4" t="s">
        <v>324</v>
      </c>
      <c r="E29" s="4" t="s">
        <v>325</v>
      </c>
      <c r="F29" s="8" t="s">
        <v>119</v>
      </c>
      <c r="G29" s="33" t="n">
        <f ca="1">searchValues!E58</f>
        <v>44580.0</v>
      </c>
    </row>
    <row r="30" spans="1:7" x14ac:dyDescent="0.25">
      <c r="A30" s="133" t="s">
        <v>912</v>
      </c>
      <c r="B30" s="133" t="s">
        <v>115</v>
      </c>
      <c r="C30" s="34" t="s">
        <v>158</v>
      </c>
      <c r="D30" s="4" t="s">
        <v>324</v>
      </c>
      <c r="E30" s="4" t="s">
        <v>325</v>
      </c>
      <c r="F30" s="8" t="s">
        <v>119</v>
      </c>
      <c r="G30" s="33" t="n">
        <f ca="1">searchValues!E59</f>
        <v>44580.0</v>
      </c>
    </row>
    <row r="31" spans="1:7" x14ac:dyDescent="0.25">
      <c r="A31" s="133" t="s">
        <v>913</v>
      </c>
      <c r="B31" s="133" t="s">
        <v>115</v>
      </c>
      <c r="C31" s="34" t="s">
        <v>158</v>
      </c>
      <c r="D31" s="4" t="s">
        <v>324</v>
      </c>
      <c r="E31" s="4" t="s">
        <v>325</v>
      </c>
      <c r="F31" s="8" t="s">
        <v>119</v>
      </c>
      <c r="G31" s="33" t="n">
        <f ca="1">searchValues!E60</f>
        <v>44580.0</v>
      </c>
    </row>
    <row r="32" spans="1:7" x14ac:dyDescent="0.25">
      <c r="A32" s="133" t="s">
        <v>914</v>
      </c>
      <c r="B32" s="133" t="s">
        <v>115</v>
      </c>
      <c r="C32" s="34" t="s">
        <v>158</v>
      </c>
      <c r="D32" s="4" t="s">
        <v>324</v>
      </c>
      <c r="E32" s="4" t="s">
        <v>325</v>
      </c>
      <c r="F32" s="8" t="s">
        <v>119</v>
      </c>
      <c r="G32" s="33" t="n">
        <f ca="1">searchValues!E61</f>
        <v>44580.0</v>
      </c>
    </row>
    <row r="33" spans="1:7" x14ac:dyDescent="0.25">
      <c r="A33" s="133" t="s">
        <v>915</v>
      </c>
      <c r="B33" s="133" t="s">
        <v>115</v>
      </c>
      <c r="C33" s="34" t="s">
        <v>158</v>
      </c>
      <c r="D33" s="4" t="s">
        <v>324</v>
      </c>
      <c r="E33" s="4" t="s">
        <v>325</v>
      </c>
      <c r="F33" s="8" t="s">
        <v>119</v>
      </c>
      <c r="G33" s="33" t="n">
        <f ca="1">searchValues!E62</f>
        <v>44580.0</v>
      </c>
    </row>
    <row r="34" spans="1:7" x14ac:dyDescent="0.25">
      <c r="A34" s="133" t="s">
        <v>916</v>
      </c>
      <c r="B34" s="133" t="s">
        <v>115</v>
      </c>
      <c r="C34" s="34" t="s">
        <v>158</v>
      </c>
      <c r="D34" s="4" t="s">
        <v>324</v>
      </c>
      <c r="E34" s="4" t="s">
        <v>325</v>
      </c>
      <c r="F34" s="8" t="s">
        <v>119</v>
      </c>
      <c r="G34" s="33" t="n">
        <f ca="1">searchValues!E63</f>
        <v>44580.0</v>
      </c>
    </row>
    <row r="35" spans="1:7" x14ac:dyDescent="0.25">
      <c r="A35" s="133" t="s">
        <v>917</v>
      </c>
      <c r="B35" s="133" t="s">
        <v>115</v>
      </c>
      <c r="C35" s="34" t="s">
        <v>158</v>
      </c>
      <c r="D35" s="4" t="s">
        <v>324</v>
      </c>
      <c r="E35" s="4" t="s">
        <v>325</v>
      </c>
      <c r="F35" s="8" t="s">
        <v>119</v>
      </c>
      <c r="G35" s="33" t="n">
        <f ca="1">searchValues!E64</f>
        <v>44580.0</v>
      </c>
    </row>
    <row r="36" spans="1:7" x14ac:dyDescent="0.25">
      <c r="A36" s="133" t="s">
        <v>918</v>
      </c>
      <c r="B36" s="133" t="s">
        <v>115</v>
      </c>
      <c r="C36" s="34" t="s">
        <v>158</v>
      </c>
      <c r="D36" s="4" t="s">
        <v>324</v>
      </c>
      <c r="E36" s="4" t="s">
        <v>325</v>
      </c>
      <c r="F36" s="8" t="s">
        <v>119</v>
      </c>
      <c r="G36" s="33" t="n">
        <f ca="1">searchValues!E65</f>
        <v>44580.0</v>
      </c>
    </row>
    <row r="37" spans="1:7" x14ac:dyDescent="0.25">
      <c r="A37" s="133" t="s">
        <v>919</v>
      </c>
      <c r="B37" s="133" t="s">
        <v>115</v>
      </c>
      <c r="C37" s="34" t="s">
        <v>158</v>
      </c>
      <c r="D37" s="4" t="s">
        <v>324</v>
      </c>
      <c r="E37" s="4" t="s">
        <v>325</v>
      </c>
      <c r="F37" s="8" t="s">
        <v>119</v>
      </c>
      <c r="G37" s="33" t="n">
        <f ca="1">searchValues!E66</f>
        <v>44580.0</v>
      </c>
    </row>
    <row r="38" spans="1:7" x14ac:dyDescent="0.25">
      <c r="A38" s="133" t="s">
        <v>920</v>
      </c>
      <c r="B38" s="133" t="s">
        <v>115</v>
      </c>
      <c r="C38" s="34" t="s">
        <v>158</v>
      </c>
      <c r="D38" s="4" t="s">
        <v>324</v>
      </c>
      <c r="E38" s="4" t="s">
        <v>325</v>
      </c>
      <c r="F38" s="8" t="s">
        <v>119</v>
      </c>
      <c r="G38" s="33" t="n">
        <f ca="1">searchValues!E67</f>
        <v>44580.0</v>
      </c>
    </row>
    <row r="39" spans="1:7" x14ac:dyDescent="0.25">
      <c r="A39" s="133" t="s">
        <v>921</v>
      </c>
      <c r="B39" s="133" t="s">
        <v>115</v>
      </c>
      <c r="C39" s="34" t="s">
        <v>158</v>
      </c>
      <c r="D39" s="4" t="s">
        <v>324</v>
      </c>
      <c r="E39" s="4" t="s">
        <v>325</v>
      </c>
      <c r="F39" s="8" t="s">
        <v>119</v>
      </c>
      <c r="G39" s="33" t="n">
        <f ca="1">searchValues!E68</f>
        <v>44580.0</v>
      </c>
    </row>
    <row r="40" spans="1:7" x14ac:dyDescent="0.25">
      <c r="A40" s="133" t="s">
        <v>922</v>
      </c>
      <c r="B40" s="133" t="s">
        <v>115</v>
      </c>
      <c r="C40" s="34" t="s">
        <v>158</v>
      </c>
      <c r="D40" s="4" t="s">
        <v>324</v>
      </c>
      <c r="E40" s="4" t="s">
        <v>325</v>
      </c>
      <c r="F40" s="8" t="s">
        <v>119</v>
      </c>
      <c r="G40" s="33" t="n">
        <f ca="1">searchValues!E69</f>
        <v>44580.0</v>
      </c>
    </row>
    <row r="41" spans="1:7" x14ac:dyDescent="0.25">
      <c r="A41" s="133" t="s">
        <v>923</v>
      </c>
      <c r="B41" s="133" t="s">
        <v>115</v>
      </c>
      <c r="C41" s="34" t="s">
        <v>158</v>
      </c>
      <c r="D41" s="4" t="s">
        <v>324</v>
      </c>
      <c r="E41" s="4" t="s">
        <v>325</v>
      </c>
      <c r="F41" s="8" t="s">
        <v>119</v>
      </c>
      <c r="G41" s="33" t="n">
        <f ca="1">searchValues!E70</f>
        <v>44580.0</v>
      </c>
    </row>
    <row r="42" spans="1:7" x14ac:dyDescent="0.25">
      <c r="A42" s="133" t="s">
        <v>924</v>
      </c>
      <c r="B42" s="133" t="s">
        <v>115</v>
      </c>
      <c r="C42" s="34" t="s">
        <v>158</v>
      </c>
      <c r="D42" s="4" t="s">
        <v>324</v>
      </c>
      <c r="E42" s="4" t="s">
        <v>325</v>
      </c>
      <c r="F42" s="8" t="s">
        <v>119</v>
      </c>
      <c r="G42" s="33" t="n">
        <f ca="1">searchValues!E71</f>
        <v>44580.0</v>
      </c>
    </row>
    <row r="43" spans="1:7" x14ac:dyDescent="0.25">
      <c r="A43" s="133" t="s">
        <v>925</v>
      </c>
      <c r="B43" s="133" t="s">
        <v>115</v>
      </c>
      <c r="C43" s="34" t="s">
        <v>158</v>
      </c>
      <c r="D43" s="4" t="s">
        <v>324</v>
      </c>
      <c r="E43" s="4" t="s">
        <v>325</v>
      </c>
      <c r="F43" s="8" t="s">
        <v>119</v>
      </c>
      <c r="G43" s="33" t="n">
        <f ca="1">searchValues!E72</f>
        <v>44580.0</v>
      </c>
    </row>
    <row r="44" spans="1:7" x14ac:dyDescent="0.25">
      <c r="A44" s="133" t="s">
        <v>926</v>
      </c>
      <c r="B44" s="133" t="s">
        <v>115</v>
      </c>
      <c r="C44" s="34" t="s">
        <v>158</v>
      </c>
      <c r="D44" s="4" t="s">
        <v>324</v>
      </c>
      <c r="E44" s="4" t="s">
        <v>325</v>
      </c>
      <c r="F44" s="8" t="s">
        <v>119</v>
      </c>
      <c r="G44" s="33" t="n">
        <f ca="1">searchValues!E73</f>
        <v>44580.0</v>
      </c>
    </row>
    <row r="45" spans="1:7" x14ac:dyDescent="0.25">
      <c r="A45" s="133" t="s">
        <v>927</v>
      </c>
      <c r="B45" s="133" t="s">
        <v>115</v>
      </c>
      <c r="C45" s="34" t="s">
        <v>158</v>
      </c>
      <c r="D45" s="4" t="s">
        <v>324</v>
      </c>
      <c r="E45" s="4" t="s">
        <v>325</v>
      </c>
      <c r="F45" s="8" t="s">
        <v>119</v>
      </c>
      <c r="G45" s="33" t="n">
        <f ca="1">searchValues!E74</f>
        <v>44580.0</v>
      </c>
    </row>
    <row r="46" spans="1:7" x14ac:dyDescent="0.25">
      <c r="A46" s="133" t="s">
        <v>928</v>
      </c>
      <c r="B46" s="133" t="s">
        <v>115</v>
      </c>
      <c r="C46" s="34" t="s">
        <v>158</v>
      </c>
      <c r="D46" s="4" t="s">
        <v>324</v>
      </c>
      <c r="E46" s="4" t="s">
        <v>325</v>
      </c>
      <c r="F46" s="8" t="s">
        <v>119</v>
      </c>
      <c r="G46" s="33" t="n">
        <f ca="1">searchValues!E75</f>
        <v>44580.0</v>
      </c>
    </row>
    <row r="47" spans="1:7" x14ac:dyDescent="0.25">
      <c r="A47" s="133" t="s">
        <v>929</v>
      </c>
      <c r="B47" s="133" t="s">
        <v>115</v>
      </c>
      <c r="C47" s="34" t="s">
        <v>158</v>
      </c>
      <c r="D47" s="4" t="s">
        <v>324</v>
      </c>
      <c r="E47" s="4" t="s">
        <v>325</v>
      </c>
      <c r="F47" s="8" t="s">
        <v>119</v>
      </c>
      <c r="G47" s="33" t="n">
        <f ca="1">searchValues!E76</f>
        <v>44580.0</v>
      </c>
    </row>
    <row r="48" spans="1:7" x14ac:dyDescent="0.25">
      <c r="A48" s="133" t="s">
        <v>930</v>
      </c>
      <c r="B48" s="133" t="s">
        <v>115</v>
      </c>
      <c r="C48" s="34" t="s">
        <v>158</v>
      </c>
      <c r="D48" s="4" t="s">
        <v>324</v>
      </c>
      <c r="E48" s="4" t="s">
        <v>325</v>
      </c>
      <c r="F48" s="8" t="s">
        <v>119</v>
      </c>
      <c r="G48" s="33" t="n">
        <f ca="1">searchValues!E77</f>
        <v>44580.0</v>
      </c>
    </row>
    <row r="49" spans="1:7" x14ac:dyDescent="0.25">
      <c r="A49" s="133" t="s">
        <v>931</v>
      </c>
      <c r="B49" s="133" t="s">
        <v>115</v>
      </c>
      <c r="C49" s="34" t="s">
        <v>158</v>
      </c>
      <c r="D49" s="4" t="s">
        <v>324</v>
      </c>
      <c r="E49" s="4" t="s">
        <v>325</v>
      </c>
      <c r="F49" s="8" t="s">
        <v>119</v>
      </c>
      <c r="G49" s="33" t="n">
        <f ca="1">searchValues!E78</f>
        <v>44580.0</v>
      </c>
    </row>
    <row r="50" spans="1:7" x14ac:dyDescent="0.25">
      <c r="A50" s="133" t="s">
        <v>932</v>
      </c>
      <c r="B50" s="133" t="s">
        <v>115</v>
      </c>
      <c r="C50" s="34" t="s">
        <v>158</v>
      </c>
      <c r="D50" s="4" t="s">
        <v>324</v>
      </c>
      <c r="E50" s="4" t="s">
        <v>325</v>
      </c>
      <c r="F50" s="8" t="s">
        <v>119</v>
      </c>
      <c r="G50" s="33" t="n">
        <f ca="1">searchValues!E79</f>
        <v>44580.0</v>
      </c>
    </row>
    <row r="51" spans="1:7" x14ac:dyDescent="0.25">
      <c r="A51" s="133" t="s">
        <v>933</v>
      </c>
      <c r="B51" s="133" t="s">
        <v>115</v>
      </c>
      <c r="C51" s="34" t="s">
        <v>158</v>
      </c>
      <c r="D51" s="4" t="s">
        <v>324</v>
      </c>
      <c r="E51" s="4" t="s">
        <v>325</v>
      </c>
      <c r="F51" s="8" t="s">
        <v>119</v>
      </c>
      <c r="G51" s="33" t="n">
        <f ca="1">searchValues!E80</f>
        <v>44580.0</v>
      </c>
    </row>
    <row r="52" spans="1:7" x14ac:dyDescent="0.25">
      <c r="A52" s="133" t="s">
        <v>934</v>
      </c>
      <c r="B52" s="133" t="s">
        <v>115</v>
      </c>
      <c r="C52" s="34" t="s">
        <v>158</v>
      </c>
      <c r="D52" s="4" t="s">
        <v>324</v>
      </c>
      <c r="E52" s="4" t="s">
        <v>325</v>
      </c>
      <c r="F52" s="8" t="s">
        <v>119</v>
      </c>
      <c r="G52" s="33" t="n">
        <f ca="1">searchValues!E81</f>
        <v>44580.0</v>
      </c>
    </row>
    <row r="53" spans="1:7" x14ac:dyDescent="0.25">
      <c r="A53" s="133" t="s">
        <v>935</v>
      </c>
      <c r="B53" s="133" t="s">
        <v>115</v>
      </c>
      <c r="C53" s="34" t="s">
        <v>158</v>
      </c>
      <c r="D53" s="4" t="s">
        <v>324</v>
      </c>
      <c r="E53" s="4" t="s">
        <v>325</v>
      </c>
      <c r="F53" s="8" t="s">
        <v>119</v>
      </c>
      <c r="G53" s="33" t="n">
        <f ca="1">searchValues!E82</f>
        <v>44580.0</v>
      </c>
    </row>
    <row r="54" spans="1:7" x14ac:dyDescent="0.25">
      <c r="A54" s="133" t="s">
        <v>936</v>
      </c>
      <c r="B54" s="133" t="s">
        <v>115</v>
      </c>
      <c r="C54" s="34" t="s">
        <v>158</v>
      </c>
      <c r="D54" s="4" t="s">
        <v>324</v>
      </c>
      <c r="E54" s="4" t="s">
        <v>325</v>
      </c>
      <c r="F54" s="8" t="s">
        <v>119</v>
      </c>
      <c r="G54" s="33" t="n">
        <f ca="1">searchValues!E83</f>
        <v>44580.0</v>
      </c>
    </row>
    <row r="55" spans="1:7" x14ac:dyDescent="0.25">
      <c r="A55" s="133" t="s">
        <v>937</v>
      </c>
      <c r="B55" s="133" t="s">
        <v>115</v>
      </c>
      <c r="C55" s="34" t="s">
        <v>158</v>
      </c>
      <c r="D55" s="4" t="s">
        <v>324</v>
      </c>
      <c r="E55" s="4" t="s">
        <v>325</v>
      </c>
      <c r="F55" s="8" t="s">
        <v>119</v>
      </c>
      <c r="G55" s="33" t="n">
        <f ca="1">searchValues!E84</f>
        <v>44580.0</v>
      </c>
    </row>
    <row r="56" spans="1:7" x14ac:dyDescent="0.25">
      <c r="A56" s="133" t="s">
        <v>938</v>
      </c>
      <c r="B56" s="133" t="s">
        <v>115</v>
      </c>
      <c r="C56" s="34" t="s">
        <v>158</v>
      </c>
      <c r="D56" s="4" t="s">
        <v>324</v>
      </c>
      <c r="E56" s="4" t="s">
        <v>325</v>
      </c>
      <c r="F56" s="8" t="s">
        <v>119</v>
      </c>
      <c r="G56" s="33" t="n">
        <f ca="1">searchValues!E85</f>
        <v>44580.0</v>
      </c>
    </row>
    <row r="57" spans="1:7" x14ac:dyDescent="0.25">
      <c r="A57" s="133" t="s">
        <v>939</v>
      </c>
      <c r="B57" s="133" t="s">
        <v>115</v>
      </c>
      <c r="C57" s="34" t="s">
        <v>158</v>
      </c>
      <c r="D57" s="4" t="s">
        <v>324</v>
      </c>
      <c r="E57" s="4" t="s">
        <v>325</v>
      </c>
      <c r="F57" s="8" t="s">
        <v>119</v>
      </c>
      <c r="G57" s="33" t="n">
        <f ca="1">searchValues!E86</f>
        <v>44580.0</v>
      </c>
    </row>
    <row r="58" spans="1:7" x14ac:dyDescent="0.25">
      <c r="A58" s="133" t="s">
        <v>940</v>
      </c>
      <c r="B58" s="133" t="s">
        <v>115</v>
      </c>
      <c r="C58" s="34" t="s">
        <v>158</v>
      </c>
      <c r="D58" s="4" t="s">
        <v>324</v>
      </c>
      <c r="E58" s="4" t="s">
        <v>325</v>
      </c>
      <c r="F58" s="8" t="s">
        <v>119</v>
      </c>
      <c r="G58" s="33" t="n">
        <f ca="1">searchValues!E87</f>
        <v>44580.0</v>
      </c>
    </row>
    <row r="59" spans="1:7" s="16" customFormat="1" x14ac:dyDescent="0.25">
      <c r="A59" s="133" t="s">
        <v>941</v>
      </c>
      <c r="B59" s="133" t="s">
        <v>115</v>
      </c>
      <c r="C59" s="34" t="s">
        <v>158</v>
      </c>
      <c r="D59" s="4" t="s">
        <v>324</v>
      </c>
      <c r="E59" s="4" t="s">
        <v>325</v>
      </c>
      <c r="F59" s="8" t="s">
        <v>119</v>
      </c>
      <c r="G59" s="33" t="n">
        <f ca="1">searchValues!E88</f>
        <v>44580.0</v>
      </c>
    </row>
    <row r="60" spans="1:7" x14ac:dyDescent="0.25">
      <c r="A60" s="133" t="s">
        <v>942</v>
      </c>
      <c r="B60" s="133" t="s">
        <v>115</v>
      </c>
      <c r="C60" s="34" t="s">
        <v>158</v>
      </c>
      <c r="D60" s="4" t="s">
        <v>324</v>
      </c>
      <c r="E60" s="4" t="s">
        <v>325</v>
      </c>
      <c r="F60" s="8" t="s">
        <v>119</v>
      </c>
      <c r="G60" s="33" t="n">
        <f ca="1">searchValues!E89</f>
        <v>44580.0</v>
      </c>
    </row>
    <row r="61" spans="1:7" x14ac:dyDescent="0.25">
      <c r="A61" s="133" t="s">
        <v>943</v>
      </c>
      <c r="B61" s="133" t="s">
        <v>115</v>
      </c>
      <c r="C61" s="34" t="s">
        <v>158</v>
      </c>
      <c r="D61" s="4" t="s">
        <v>324</v>
      </c>
      <c r="E61" s="4" t="s">
        <v>325</v>
      </c>
      <c r="F61" s="8" t="s">
        <v>119</v>
      </c>
      <c r="G61" s="33" t="n">
        <f ca="1">searchValues!E90</f>
        <v>44580.0</v>
      </c>
    </row>
    <row r="62" spans="1:7" x14ac:dyDescent="0.25">
      <c r="A62" s="133" t="s">
        <v>944</v>
      </c>
      <c r="B62" s="133" t="s">
        <v>115</v>
      </c>
      <c r="C62" s="34" t="s">
        <v>158</v>
      </c>
      <c r="D62" s="4" t="s">
        <v>324</v>
      </c>
      <c r="E62" s="4" t="s">
        <v>325</v>
      </c>
      <c r="F62" s="8" t="s">
        <v>119</v>
      </c>
      <c r="G62" s="33" t="n">
        <f ca="1">searchValues!E91</f>
        <v>44580.0</v>
      </c>
    </row>
    <row r="63" spans="1:7" x14ac:dyDescent="0.25">
      <c r="A63" s="133" t="s">
        <v>945</v>
      </c>
      <c r="B63" s="133" t="s">
        <v>115</v>
      </c>
      <c r="C63" s="34" t="s">
        <v>158</v>
      </c>
      <c r="D63" s="4" t="s">
        <v>324</v>
      </c>
      <c r="E63" s="4" t="s">
        <v>325</v>
      </c>
      <c r="F63" s="8" t="s">
        <v>119</v>
      </c>
      <c r="G63" s="33" t="n">
        <f ca="1">searchValues!E92</f>
        <v>44580.0</v>
      </c>
    </row>
    <row r="64" spans="1:7" x14ac:dyDescent="0.25">
      <c r="A64" s="133" t="s">
        <v>946</v>
      </c>
      <c r="B64" s="133" t="s">
        <v>115</v>
      </c>
      <c r="C64" s="34" t="s">
        <v>158</v>
      </c>
      <c r="D64" s="4" t="s">
        <v>324</v>
      </c>
      <c r="E64" s="4" t="s">
        <v>325</v>
      </c>
      <c r="F64" s="8" t="s">
        <v>119</v>
      </c>
      <c r="G64" s="33" t="n">
        <f ca="1">searchValues!E93</f>
        <v>44580.0</v>
      </c>
    </row>
    <row r="65" spans="1:7" x14ac:dyDescent="0.25">
      <c r="A65" s="133" t="s">
        <v>947</v>
      </c>
      <c r="B65" s="133" t="s">
        <v>115</v>
      </c>
      <c r="C65" s="34" t="s">
        <v>158</v>
      </c>
      <c r="D65" s="4" t="s">
        <v>324</v>
      </c>
      <c r="E65" s="4" t="s">
        <v>325</v>
      </c>
      <c r="F65" s="8" t="s">
        <v>119</v>
      </c>
      <c r="G65" s="33" t="n">
        <f ca="1">searchValues!E94</f>
        <v>44580.0</v>
      </c>
    </row>
    <row r="66" spans="1:7" x14ac:dyDescent="0.25">
      <c r="A66" s="133" t="s">
        <v>948</v>
      </c>
      <c r="B66" s="133" t="s">
        <v>115</v>
      </c>
      <c r="C66" s="34" t="s">
        <v>158</v>
      </c>
      <c r="D66" s="4" t="s">
        <v>324</v>
      </c>
      <c r="E66" s="4" t="s">
        <v>325</v>
      </c>
      <c r="F66" s="8" t="s">
        <v>119</v>
      </c>
      <c r="G66" s="33" t="n">
        <f ca="1">searchValues!E95</f>
        <v>44580.0</v>
      </c>
    </row>
    <row r="67" spans="1:7" x14ac:dyDescent="0.25">
      <c r="A67" s="133" t="s">
        <v>949</v>
      </c>
      <c r="B67" s="133" t="s">
        <v>115</v>
      </c>
      <c r="C67" s="34" t="s">
        <v>158</v>
      </c>
      <c r="D67" s="4" t="s">
        <v>324</v>
      </c>
      <c r="E67" s="4" t="s">
        <v>325</v>
      </c>
      <c r="F67" s="8" t="s">
        <v>119</v>
      </c>
      <c r="G67" s="33" t="n">
        <f ca="1">searchValues!E96</f>
        <v>44580.0</v>
      </c>
    </row>
    <row r="68" spans="1:7" x14ac:dyDescent="0.25">
      <c r="A68" s="133" t="s">
        <v>950</v>
      </c>
      <c r="B68" s="133" t="s">
        <v>115</v>
      </c>
      <c r="C68" s="34" t="s">
        <v>158</v>
      </c>
      <c r="D68" s="4" t="s">
        <v>324</v>
      </c>
      <c r="E68" s="4" t="s">
        <v>325</v>
      </c>
      <c r="F68" s="8" t="s">
        <v>119</v>
      </c>
      <c r="G68" s="33" t="n">
        <f ca="1">searchValues!E97</f>
        <v>44580.0</v>
      </c>
    </row>
    <row r="69" spans="1:7" x14ac:dyDescent="0.25">
      <c r="A69" s="133" t="s">
        <v>951</v>
      </c>
      <c r="B69" s="133" t="s">
        <v>115</v>
      </c>
      <c r="C69" s="34" t="s">
        <v>158</v>
      </c>
      <c r="D69" s="4" t="s">
        <v>324</v>
      </c>
      <c r="E69" s="4" t="s">
        <v>325</v>
      </c>
      <c r="F69" s="8" t="s">
        <v>119</v>
      </c>
      <c r="G69" s="33" t="n">
        <f ca="1">searchValues!E98</f>
        <v>44580.0</v>
      </c>
    </row>
    <row r="70" spans="1:7" x14ac:dyDescent="0.25">
      <c r="A70" s="133" t="s">
        <v>952</v>
      </c>
      <c r="B70" s="133" t="s">
        <v>115</v>
      </c>
      <c r="C70" s="34" t="s">
        <v>158</v>
      </c>
      <c r="D70" s="4" t="s">
        <v>324</v>
      </c>
      <c r="E70" s="4" t="s">
        <v>325</v>
      </c>
      <c r="F70" s="8" t="s">
        <v>119</v>
      </c>
      <c r="G70" s="33" t="n">
        <f ca="1">searchValues!E99</f>
        <v>44580.0</v>
      </c>
    </row>
    <row r="71" spans="1:7" s="16" customFormat="1" x14ac:dyDescent="0.25">
      <c r="A71" s="133" t="s">
        <v>953</v>
      </c>
      <c r="B71" s="133" t="s">
        <v>115</v>
      </c>
      <c r="C71" s="34" t="s">
        <v>158</v>
      </c>
      <c r="D71" s="4" t="s">
        <v>324</v>
      </c>
      <c r="E71" s="4" t="s">
        <v>325</v>
      </c>
      <c r="F71" s="8" t="s">
        <v>119</v>
      </c>
      <c r="G71" s="33" t="n">
        <f ca="1">searchValues!E100</f>
        <v>44580.0</v>
      </c>
    </row>
    <row r="72" spans="1:7" x14ac:dyDescent="0.25">
      <c r="A72" s="133" t="s">
        <v>954</v>
      </c>
      <c r="B72" s="133" t="s">
        <v>115</v>
      </c>
      <c r="C72" s="34" t="s">
        <v>158</v>
      </c>
      <c r="D72" s="4" t="s">
        <v>324</v>
      </c>
      <c r="E72" s="4" t="s">
        <v>325</v>
      </c>
      <c r="F72" s="8" t="s">
        <v>119</v>
      </c>
      <c r="G72" s="33" t="n">
        <f ca="1">searchValues!E101</f>
        <v>44580.0</v>
      </c>
    </row>
    <row r="73" spans="1:7" x14ac:dyDescent="0.25">
      <c r="A73" s="133" t="s">
        <v>955</v>
      </c>
      <c r="B73" s="133" t="s">
        <v>115</v>
      </c>
      <c r="C73" s="34" t="s">
        <v>158</v>
      </c>
      <c r="D73" s="4" t="s">
        <v>324</v>
      </c>
      <c r="E73" s="4" t="s">
        <v>325</v>
      </c>
      <c r="F73" s="8" t="s">
        <v>119</v>
      </c>
      <c r="G73" s="33" t="n">
        <f ca="1">searchValues!E102</f>
        <v>44580.0</v>
      </c>
    </row>
    <row r="74" spans="1:7" x14ac:dyDescent="0.25">
      <c r="A74" s="133" t="s">
        <v>956</v>
      </c>
      <c r="B74" s="133" t="s">
        <v>115</v>
      </c>
      <c r="C74" s="34" t="s">
        <v>158</v>
      </c>
      <c r="D74" s="4" t="s">
        <v>324</v>
      </c>
      <c r="E74" s="4" t="s">
        <v>325</v>
      </c>
      <c r="F74" s="8" t="s">
        <v>119</v>
      </c>
      <c r="G74" s="33" t="n">
        <f ca="1">searchValues!E103</f>
        <v>44580.0</v>
      </c>
    </row>
    <row r="75" spans="1:7" x14ac:dyDescent="0.25">
      <c r="A75" s="133" t="s">
        <v>957</v>
      </c>
      <c r="B75" s="133" t="s">
        <v>115</v>
      </c>
      <c r="C75" s="34" t="s">
        <v>158</v>
      </c>
      <c r="D75" s="4" t="s">
        <v>324</v>
      </c>
      <c r="E75" s="4" t="s">
        <v>325</v>
      </c>
      <c r="F75" s="8" t="s">
        <v>119</v>
      </c>
      <c r="G75" s="33" t="n">
        <f ca="1">searchValues!E104</f>
        <v>44580.0</v>
      </c>
    </row>
    <row r="76" spans="1:7" x14ac:dyDescent="0.25">
      <c r="A76" s="133" t="s">
        <v>958</v>
      </c>
      <c r="B76" s="133" t="s">
        <v>115</v>
      </c>
      <c r="C76" s="34" t="s">
        <v>158</v>
      </c>
      <c r="D76" s="4" t="s">
        <v>324</v>
      </c>
      <c r="E76" s="4" t="s">
        <v>325</v>
      </c>
      <c r="F76" s="8" t="s">
        <v>119</v>
      </c>
      <c r="G76" s="33" t="n">
        <f ca="1">searchValues!E105</f>
        <v>44580.0</v>
      </c>
    </row>
    <row r="77" spans="1:7" x14ac:dyDescent="0.25">
      <c r="A77" s="133" t="s">
        <v>959</v>
      </c>
      <c r="B77" s="133" t="s">
        <v>115</v>
      </c>
      <c r="C77" s="34" t="s">
        <v>158</v>
      </c>
      <c r="D77" s="4" t="s">
        <v>324</v>
      </c>
      <c r="E77" s="4" t="s">
        <v>325</v>
      </c>
      <c r="F77" s="8" t="s">
        <v>119</v>
      </c>
      <c r="G77" s="33" t="n">
        <f ca="1">searchValues!E106</f>
        <v>44580.0</v>
      </c>
    </row>
    <row r="78" spans="1:7" x14ac:dyDescent="0.25">
      <c r="A78" s="133" t="s">
        <v>960</v>
      </c>
      <c r="B78" s="133" t="s">
        <v>115</v>
      </c>
      <c r="C78" s="34" t="s">
        <v>158</v>
      </c>
      <c r="D78" s="4" t="s">
        <v>324</v>
      </c>
      <c r="E78" s="4" t="s">
        <v>325</v>
      </c>
      <c r="F78" s="8" t="s">
        <v>119</v>
      </c>
      <c r="G78" s="33" t="n">
        <f ca="1">searchValues!E107</f>
        <v>44580.0</v>
      </c>
    </row>
    <row r="79" spans="1:7" x14ac:dyDescent="0.25">
      <c r="A79" s="133" t="s">
        <v>961</v>
      </c>
      <c r="B79" s="133" t="s">
        <v>115</v>
      </c>
      <c r="C79" s="34" t="s">
        <v>158</v>
      </c>
      <c r="D79" s="4" t="s">
        <v>324</v>
      </c>
      <c r="E79" s="4" t="s">
        <v>325</v>
      </c>
      <c r="F79" s="8" t="s">
        <v>119</v>
      </c>
      <c r="G79" s="33" t="n">
        <f ca="1">searchValues!E108</f>
        <v>44580.0</v>
      </c>
    </row>
    <row r="80" spans="1:7" x14ac:dyDescent="0.25">
      <c r="A80" s="133" t="s">
        <v>962</v>
      </c>
      <c r="B80" s="133" t="s">
        <v>115</v>
      </c>
      <c r="C80" s="34" t="s">
        <v>158</v>
      </c>
      <c r="D80" s="4" t="s">
        <v>324</v>
      </c>
      <c r="E80" s="4" t="s">
        <v>325</v>
      </c>
      <c r="F80" s="8" t="s">
        <v>119</v>
      </c>
      <c r="G80" s="33" t="n">
        <f ca="1">searchValues!E109</f>
        <v>44580.0</v>
      </c>
    </row>
    <row r="81" spans="1:7" x14ac:dyDescent="0.25">
      <c r="A81" s="133" t="s">
        <v>963</v>
      </c>
      <c r="B81" s="133" t="s">
        <v>115</v>
      </c>
      <c r="C81" s="34" t="s">
        <v>158</v>
      </c>
      <c r="D81" s="4" t="s">
        <v>324</v>
      </c>
      <c r="E81" s="4" t="s">
        <v>325</v>
      </c>
      <c r="F81" s="8" t="s">
        <v>119</v>
      </c>
      <c r="G81" s="33" t="n">
        <f ca="1">searchValues!E110</f>
        <v>44580.0</v>
      </c>
    </row>
    <row r="82" spans="1:7" x14ac:dyDescent="0.25">
      <c r="A82" s="133" t="s">
        <v>964</v>
      </c>
      <c r="B82" s="133" t="s">
        <v>115</v>
      </c>
      <c r="C82" s="34" t="s">
        <v>158</v>
      </c>
      <c r="D82" s="4" t="s">
        <v>324</v>
      </c>
      <c r="E82" s="4" t="s">
        <v>325</v>
      </c>
      <c r="F82" s="8" t="s">
        <v>119</v>
      </c>
      <c r="G82" s="33" t="n">
        <f ca="1">searchValues!E111</f>
        <v>44580.0</v>
      </c>
    </row>
    <row r="83" spans="1:7" x14ac:dyDescent="0.25">
      <c r="A83" s="133" t="s">
        <v>965</v>
      </c>
      <c r="B83" s="133" t="s">
        <v>115</v>
      </c>
      <c r="C83" s="34" t="s">
        <v>158</v>
      </c>
      <c r="D83" s="4" t="s">
        <v>324</v>
      </c>
      <c r="E83" s="4" t="s">
        <v>325</v>
      </c>
      <c r="F83" s="8" t="s">
        <v>119</v>
      </c>
      <c r="G83" s="33" t="n">
        <f ca="1">searchValues!E112</f>
        <v>44580.0</v>
      </c>
    </row>
    <row r="84" spans="1:7" x14ac:dyDescent="0.25">
      <c r="A84" s="133" t="s">
        <v>966</v>
      </c>
      <c r="B84" s="133" t="s">
        <v>115</v>
      </c>
      <c r="C84" s="34" t="s">
        <v>158</v>
      </c>
      <c r="D84" s="4" t="s">
        <v>324</v>
      </c>
      <c r="E84" s="4" t="s">
        <v>325</v>
      </c>
      <c r="F84" s="8" t="s">
        <v>119</v>
      </c>
      <c r="G84" s="33" t="n">
        <f ca="1">searchValues!E113</f>
        <v>44580.0</v>
      </c>
    </row>
    <row r="85" spans="1:7" x14ac:dyDescent="0.25">
      <c r="A85" s="133" t="s">
        <v>967</v>
      </c>
      <c r="B85" s="133" t="s">
        <v>115</v>
      </c>
      <c r="C85" s="34" t="s">
        <v>158</v>
      </c>
      <c r="D85" s="4" t="s">
        <v>324</v>
      </c>
      <c r="E85" s="4" t="s">
        <v>325</v>
      </c>
      <c r="F85" s="8" t="s">
        <v>119</v>
      </c>
      <c r="G85" s="33" t="n">
        <f ca="1">searchValues!E114</f>
        <v>44580.0</v>
      </c>
    </row>
    <row r="86" spans="1:7" x14ac:dyDescent="0.25">
      <c r="A86" s="133" t="s">
        <v>968</v>
      </c>
      <c r="B86" s="133" t="s">
        <v>115</v>
      </c>
      <c r="C86" s="34" t="s">
        <v>158</v>
      </c>
      <c r="D86" s="4" t="s">
        <v>324</v>
      </c>
      <c r="E86" s="4" t="s">
        <v>325</v>
      </c>
      <c r="F86" s="8" t="s">
        <v>119</v>
      </c>
      <c r="G86" s="33" t="n">
        <f ca="1">searchValues!E115</f>
        <v>44580.0</v>
      </c>
    </row>
    <row r="87" spans="1:7" x14ac:dyDescent="0.25">
      <c r="A87" s="133" t="s">
        <v>969</v>
      </c>
      <c r="B87" s="133" t="s">
        <v>115</v>
      </c>
      <c r="C87" s="34" t="s">
        <v>158</v>
      </c>
      <c r="D87" s="4" t="s">
        <v>324</v>
      </c>
      <c r="E87" s="4" t="s">
        <v>325</v>
      </c>
      <c r="F87" s="8" t="s">
        <v>119</v>
      </c>
      <c r="G87" s="33" t="n">
        <f ca="1">searchValues!E116</f>
        <v>44580.0</v>
      </c>
    </row>
    <row r="88" spans="1:7" x14ac:dyDescent="0.25">
      <c r="A88" s="133" t="s">
        <v>970</v>
      </c>
      <c r="B88" s="133" t="s">
        <v>115</v>
      </c>
      <c r="C88" s="34" t="s">
        <v>158</v>
      </c>
      <c r="D88" s="4" t="s">
        <v>324</v>
      </c>
      <c r="E88" s="4" t="s">
        <v>325</v>
      </c>
      <c r="F88" s="8" t="s">
        <v>119</v>
      </c>
      <c r="G88" s="33" t="n">
        <f ca="1">searchValues!E117</f>
        <v>44580.0</v>
      </c>
    </row>
    <row r="89" spans="1:7" x14ac:dyDescent="0.25">
      <c r="A89" s="133" t="s">
        <v>971</v>
      </c>
      <c r="B89" s="133" t="s">
        <v>115</v>
      </c>
      <c r="C89" s="34" t="s">
        <v>158</v>
      </c>
      <c r="D89" s="4" t="s">
        <v>324</v>
      </c>
      <c r="E89" s="4" t="s">
        <v>325</v>
      </c>
      <c r="F89" s="8" t="s">
        <v>119</v>
      </c>
      <c r="G89" s="33" t="n">
        <f ca="1">searchValues!E118</f>
        <v>44580.0</v>
      </c>
    </row>
    <row r="90" spans="1:7" x14ac:dyDescent="0.25">
      <c r="A90" s="133" t="s">
        <v>972</v>
      </c>
      <c r="B90" s="133" t="s">
        <v>115</v>
      </c>
      <c r="C90" s="34" t="s">
        <v>158</v>
      </c>
      <c r="D90" s="4" t="s">
        <v>324</v>
      </c>
      <c r="E90" s="4" t="s">
        <v>325</v>
      </c>
      <c r="F90" s="8" t="s">
        <v>119</v>
      </c>
      <c r="G90" s="33" t="n">
        <f ca="1">searchValues!E119</f>
        <v>44580.0</v>
      </c>
    </row>
    <row r="91" spans="1:7" x14ac:dyDescent="0.25">
      <c r="A91" s="133" t="s">
        <v>973</v>
      </c>
      <c r="B91" s="133" t="s">
        <v>115</v>
      </c>
      <c r="C91" s="34" t="s">
        <v>158</v>
      </c>
      <c r="D91" s="4" t="s">
        <v>324</v>
      </c>
      <c r="E91" s="4" t="s">
        <v>325</v>
      </c>
      <c r="F91" s="8" t="s">
        <v>119</v>
      </c>
      <c r="G91" s="33" t="n">
        <f ca="1">searchValues!E120</f>
        <v>44580.0</v>
      </c>
    </row>
    <row r="92" spans="1:7" x14ac:dyDescent="0.25">
      <c r="A92" s="133" t="s">
        <v>974</v>
      </c>
      <c r="B92" s="133" t="s">
        <v>115</v>
      </c>
      <c r="C92" s="34" t="s">
        <v>158</v>
      </c>
      <c r="D92" s="4" t="s">
        <v>324</v>
      </c>
      <c r="E92" s="4" t="s">
        <v>325</v>
      </c>
      <c r="F92" s="8" t="s">
        <v>119</v>
      </c>
      <c r="G92" s="33" t="n">
        <f ca="1">searchValues!E121</f>
        <v>44580.0</v>
      </c>
    </row>
    <row r="93" spans="1:7" x14ac:dyDescent="0.25">
      <c r="A93" s="133" t="s">
        <v>975</v>
      </c>
      <c r="B93" s="133" t="s">
        <v>115</v>
      </c>
      <c r="C93" s="34" t="s">
        <v>158</v>
      </c>
      <c r="D93" s="4" t="s">
        <v>324</v>
      </c>
      <c r="E93" s="4" t="s">
        <v>325</v>
      </c>
      <c r="F93" s="8" t="s">
        <v>119</v>
      </c>
      <c r="G93" s="33" t="n">
        <f ca="1">searchValues!E122</f>
        <v>44580.0</v>
      </c>
    </row>
    <row r="94" spans="1:7" x14ac:dyDescent="0.25">
      <c r="A94" s="133" t="s">
        <v>976</v>
      </c>
      <c r="B94" s="133" t="s">
        <v>115</v>
      </c>
      <c r="C94" s="34" t="s">
        <v>158</v>
      </c>
      <c r="D94" s="4" t="s">
        <v>324</v>
      </c>
      <c r="E94" s="4" t="s">
        <v>325</v>
      </c>
      <c r="F94" s="8" t="s">
        <v>119</v>
      </c>
      <c r="G94" s="33" t="n">
        <f ca="1">searchValues!E123</f>
        <v>44580.0</v>
      </c>
    </row>
    <row r="95" spans="1:7" x14ac:dyDescent="0.25">
      <c r="A95" s="133" t="s">
        <v>977</v>
      </c>
      <c r="B95" s="133" t="s">
        <v>115</v>
      </c>
      <c r="C95" s="34" t="s">
        <v>158</v>
      </c>
      <c r="D95" s="4" t="s">
        <v>324</v>
      </c>
      <c r="E95" s="4" t="s">
        <v>325</v>
      </c>
      <c r="F95" s="8" t="s">
        <v>119</v>
      </c>
      <c r="G95" s="33" t="n">
        <f ca="1">searchValues!E124</f>
        <v>44580.0</v>
      </c>
    </row>
    <row r="96" spans="1:7" x14ac:dyDescent="0.25">
      <c r="A96" s="133" t="s">
        <v>978</v>
      </c>
      <c r="B96" s="133" t="s">
        <v>115</v>
      </c>
      <c r="C96" s="34" t="s">
        <v>158</v>
      </c>
      <c r="D96" s="4" t="s">
        <v>324</v>
      </c>
      <c r="E96" s="4" t="s">
        <v>325</v>
      </c>
      <c r="F96" s="8" t="s">
        <v>119</v>
      </c>
      <c r="G96" s="33" t="n">
        <f ca="1">searchValues!E125</f>
        <v>44580.0</v>
      </c>
    </row>
    <row r="97" spans="1:7" x14ac:dyDescent="0.25">
      <c r="A97" s="133" t="s">
        <v>979</v>
      </c>
      <c r="B97" s="133" t="s">
        <v>115</v>
      </c>
      <c r="C97" s="34" t="s">
        <v>158</v>
      </c>
      <c r="D97" s="4" t="s">
        <v>324</v>
      </c>
      <c r="E97" s="4" t="s">
        <v>325</v>
      </c>
      <c r="F97" s="8" t="s">
        <v>119</v>
      </c>
      <c r="G97" s="33" t="n">
        <f ca="1">searchValues!E126</f>
        <v>44580.0</v>
      </c>
    </row>
    <row r="98" spans="1:7" x14ac:dyDescent="0.25">
      <c r="A98" s="133" t="s">
        <v>980</v>
      </c>
      <c r="B98" s="133" t="s">
        <v>115</v>
      </c>
      <c r="C98" s="34" t="s">
        <v>158</v>
      </c>
      <c r="D98" s="4" t="s">
        <v>324</v>
      </c>
      <c r="E98" s="4" t="s">
        <v>325</v>
      </c>
      <c r="F98" s="8" t="s">
        <v>119</v>
      </c>
      <c r="G98" s="33" t="n">
        <f ca="1">searchValues!E127</f>
        <v>44580.0</v>
      </c>
    </row>
    <row r="99" spans="1:7" x14ac:dyDescent="0.25">
      <c r="A99" s="133" t="s">
        <v>981</v>
      </c>
      <c r="B99" s="133" t="s">
        <v>115</v>
      </c>
      <c r="C99" s="34" t="s">
        <v>158</v>
      </c>
      <c r="D99" s="4" t="s">
        <v>324</v>
      </c>
      <c r="E99" s="4" t="s">
        <v>325</v>
      </c>
      <c r="F99" s="8" t="s">
        <v>119</v>
      </c>
      <c r="G99" s="33" t="n">
        <f ca="1">searchValues!E128</f>
        <v>44580.0</v>
      </c>
    </row>
    <row r="100" spans="1:7" x14ac:dyDescent="0.25">
      <c r="A100" s="133" t="s">
        <v>982</v>
      </c>
      <c r="B100" s="133" t="s">
        <v>115</v>
      </c>
      <c r="C100" s="34" t="s">
        <v>158</v>
      </c>
      <c r="D100" s="4" t="s">
        <v>324</v>
      </c>
      <c r="E100" s="4" t="s">
        <v>325</v>
      </c>
      <c r="F100" s="8" t="s">
        <v>119</v>
      </c>
      <c r="G100" s="33" t="n">
        <f ca="1">searchValues!E129</f>
        <v>44580.0</v>
      </c>
    </row>
    <row r="101" spans="1:7" x14ac:dyDescent="0.25">
      <c r="A101" s="133" t="s">
        <v>983</v>
      </c>
      <c r="B101" s="133" t="s">
        <v>115</v>
      </c>
      <c r="C101" s="34" t="s">
        <v>158</v>
      </c>
      <c r="D101" s="4" t="s">
        <v>324</v>
      </c>
      <c r="E101" s="4" t="s">
        <v>325</v>
      </c>
      <c r="F101" s="8" t="s">
        <v>119</v>
      </c>
      <c r="G101" s="33" t="n">
        <f ca="1">searchValues!E130</f>
        <v>44580.0</v>
      </c>
    </row>
    <row r="102" spans="1:7" x14ac:dyDescent="0.25">
      <c r="A102" s="133" t="s">
        <v>984</v>
      </c>
      <c r="B102" s="133" t="s">
        <v>115</v>
      </c>
      <c r="C102" s="34" t="s">
        <v>158</v>
      </c>
      <c r="D102" s="4" t="s">
        <v>324</v>
      </c>
      <c r="E102" s="4" t="s">
        <v>325</v>
      </c>
      <c r="F102" s="8" t="s">
        <v>119</v>
      </c>
      <c r="G102" s="33" t="n">
        <f ca="1">searchValues!E131</f>
        <v>44580.0</v>
      </c>
    </row>
    <row r="103" spans="1:7" x14ac:dyDescent="0.25">
      <c r="A103" s="133" t="s">
        <v>985</v>
      </c>
      <c r="B103" s="133" t="s">
        <v>115</v>
      </c>
      <c r="C103" s="34" t="s">
        <v>158</v>
      </c>
      <c r="D103" s="4" t="s">
        <v>324</v>
      </c>
      <c r="E103" s="4" t="s">
        <v>325</v>
      </c>
      <c r="F103" s="8" t="s">
        <v>119</v>
      </c>
      <c r="G103" s="33" t="n">
        <f ca="1">searchValues!E132</f>
        <v>44580.0</v>
      </c>
    </row>
    <row r="104" spans="1:7" x14ac:dyDescent="0.25">
      <c r="A104" s="133" t="s">
        <v>986</v>
      </c>
      <c r="B104" s="133" t="s">
        <v>115</v>
      </c>
      <c r="C104" s="34" t="s">
        <v>158</v>
      </c>
      <c r="D104" s="4" t="s">
        <v>324</v>
      </c>
      <c r="E104" s="4" t="s">
        <v>325</v>
      </c>
      <c r="F104" s="8" t="s">
        <v>119</v>
      </c>
      <c r="G104" s="33" t="n">
        <f ca="1">searchValues!E133</f>
        <v>44580.0</v>
      </c>
    </row>
    <row r="105" spans="1:7" x14ac:dyDescent="0.25">
      <c r="A105" s="133" t="s">
        <v>987</v>
      </c>
      <c r="B105" s="133" t="s">
        <v>115</v>
      </c>
      <c r="C105" s="34" t="s">
        <v>158</v>
      </c>
      <c r="D105" s="4" t="s">
        <v>324</v>
      </c>
      <c r="E105" s="4" t="s">
        <v>325</v>
      </c>
      <c r="F105" s="8" t="s">
        <v>119</v>
      </c>
      <c r="G105" s="33" t="n">
        <f ca="1">searchValues!E134</f>
        <v>44580.0</v>
      </c>
    </row>
    <row r="106" spans="1:7" x14ac:dyDescent="0.25">
      <c r="A106" s="133" t="s">
        <v>988</v>
      </c>
      <c r="B106" s="133" t="s">
        <v>115</v>
      </c>
      <c r="C106" s="34" t="s">
        <v>158</v>
      </c>
      <c r="D106" s="4" t="s">
        <v>324</v>
      </c>
      <c r="E106" s="4" t="s">
        <v>325</v>
      </c>
      <c r="F106" s="8" t="s">
        <v>119</v>
      </c>
      <c r="G106" s="33" t="n">
        <f ca="1">searchValues!E135</f>
        <v>44580.0</v>
      </c>
    </row>
    <row r="107" spans="1:7" x14ac:dyDescent="0.25">
      <c r="A107" s="133" t="s">
        <v>989</v>
      </c>
      <c r="B107" s="133" t="s">
        <v>115</v>
      </c>
      <c r="C107" s="34" t="s">
        <v>158</v>
      </c>
      <c r="D107" s="4" t="s">
        <v>324</v>
      </c>
      <c r="E107" s="4" t="s">
        <v>325</v>
      </c>
      <c r="F107" s="8" t="s">
        <v>119</v>
      </c>
      <c r="G107" s="33" t="n">
        <f ca="1">searchValues!E136</f>
        <v>44580.0</v>
      </c>
    </row>
    <row r="108" spans="1:7" x14ac:dyDescent="0.25">
      <c r="A108" s="133" t="s">
        <v>990</v>
      </c>
      <c r="B108" s="133" t="s">
        <v>115</v>
      </c>
      <c r="C108" s="34" t="s">
        <v>158</v>
      </c>
      <c r="D108" s="4" t="s">
        <v>324</v>
      </c>
      <c r="E108" s="4" t="s">
        <v>325</v>
      </c>
      <c r="F108" s="8" t="s">
        <v>119</v>
      </c>
      <c r="G108" s="33" t="n">
        <f ca="1">searchValues!E137</f>
        <v>44580.0</v>
      </c>
    </row>
    <row r="109" spans="1:7" x14ac:dyDescent="0.25">
      <c r="A109" s="133" t="s">
        <v>991</v>
      </c>
      <c r="B109" s="133" t="s">
        <v>115</v>
      </c>
      <c r="C109" s="34" t="s">
        <v>158</v>
      </c>
      <c r="D109" s="4" t="s">
        <v>324</v>
      </c>
      <c r="E109" s="4" t="s">
        <v>325</v>
      </c>
      <c r="F109" s="8" t="s">
        <v>119</v>
      </c>
      <c r="G109" s="33" t="n">
        <f ca="1">searchValues!E138</f>
        <v>44580.0</v>
      </c>
    </row>
    <row r="110" spans="1:7" x14ac:dyDescent="0.25">
      <c r="A110" s="133" t="s">
        <v>992</v>
      </c>
      <c r="B110" s="133" t="s">
        <v>115</v>
      </c>
      <c r="C110" s="34" t="s">
        <v>158</v>
      </c>
      <c r="D110" s="4" t="s">
        <v>324</v>
      </c>
      <c r="E110" s="4" t="s">
        <v>325</v>
      </c>
      <c r="F110" s="8" t="s">
        <v>119</v>
      </c>
      <c r="G110" s="33" t="n">
        <f ca="1">searchValues!E139</f>
        <v>44580.0</v>
      </c>
    </row>
    <row r="111" spans="1:7" x14ac:dyDescent="0.25">
      <c r="A111" s="133" t="s">
        <v>993</v>
      </c>
      <c r="B111" s="133" t="s">
        <v>115</v>
      </c>
      <c r="C111" s="34" t="s">
        <v>158</v>
      </c>
      <c r="D111" s="4" t="s">
        <v>324</v>
      </c>
      <c r="E111" s="4" t="s">
        <v>325</v>
      </c>
      <c r="F111" s="8" t="s">
        <v>119</v>
      </c>
      <c r="G111" s="33" t="n">
        <f ca="1">searchValues!E140</f>
        <v>44580.0</v>
      </c>
    </row>
    <row r="112" spans="1:7" x14ac:dyDescent="0.25">
      <c r="A112" s="133" t="s">
        <v>994</v>
      </c>
      <c r="B112" s="133" t="s">
        <v>115</v>
      </c>
      <c r="C112" s="34" t="s">
        <v>158</v>
      </c>
      <c r="D112" s="4" t="s">
        <v>324</v>
      </c>
      <c r="E112" s="4" t="s">
        <v>325</v>
      </c>
      <c r="F112" s="8" t="s">
        <v>119</v>
      </c>
      <c r="G112" s="33" t="n">
        <f ca="1">searchValues!E141</f>
        <v>44580.0</v>
      </c>
    </row>
    <row r="113" spans="1:7" x14ac:dyDescent="0.25">
      <c r="A113" s="133" t="s">
        <v>995</v>
      </c>
      <c r="B113" s="133" t="s">
        <v>115</v>
      </c>
      <c r="C113" s="34" t="s">
        <v>158</v>
      </c>
      <c r="D113" s="4" t="s">
        <v>324</v>
      </c>
      <c r="E113" s="4" t="s">
        <v>325</v>
      </c>
      <c r="F113" s="8" t="s">
        <v>119</v>
      </c>
      <c r="G113" s="33" t="n">
        <f ca="1">searchValues!E142</f>
        <v>44580.0</v>
      </c>
    </row>
    <row r="114" spans="1:7" x14ac:dyDescent="0.25">
      <c r="A114" s="133" t="s">
        <v>996</v>
      </c>
      <c r="B114" s="133" t="s">
        <v>115</v>
      </c>
      <c r="C114" s="34" t="s">
        <v>158</v>
      </c>
      <c r="D114" s="4" t="s">
        <v>324</v>
      </c>
      <c r="E114" s="4" t="s">
        <v>325</v>
      </c>
      <c r="F114" s="8" t="s">
        <v>119</v>
      </c>
      <c r="G114" s="33" t="n">
        <f ca="1">searchValues!E143</f>
        <v>44580.0</v>
      </c>
    </row>
    <row r="115" spans="1:7" x14ac:dyDescent="0.25">
      <c r="A115" s="133" t="s">
        <v>997</v>
      </c>
      <c r="B115" s="133" t="s">
        <v>115</v>
      </c>
      <c r="C115" s="34" t="s">
        <v>158</v>
      </c>
      <c r="D115" s="4" t="s">
        <v>324</v>
      </c>
      <c r="E115" s="4" t="s">
        <v>325</v>
      </c>
      <c r="F115" s="8" t="s">
        <v>119</v>
      </c>
      <c r="G115" s="33" t="n">
        <f ca="1">searchValues!E144</f>
        <v>44580.0</v>
      </c>
    </row>
    <row r="116" spans="1:7" x14ac:dyDescent="0.25">
      <c r="A116" s="133" t="s">
        <v>998</v>
      </c>
      <c r="B116" s="133" t="s">
        <v>115</v>
      </c>
      <c r="C116" s="34" t="s">
        <v>158</v>
      </c>
      <c r="D116" s="4" t="s">
        <v>324</v>
      </c>
      <c r="E116" s="4" t="s">
        <v>325</v>
      </c>
      <c r="F116" s="8" t="s">
        <v>119</v>
      </c>
      <c r="G116" s="33" t="n">
        <f ca="1">searchValues!E145</f>
        <v>44580.0</v>
      </c>
    </row>
    <row r="117" spans="1:7" x14ac:dyDescent="0.25">
      <c r="A117" s="133" t="s">
        <v>999</v>
      </c>
      <c r="B117" s="133" t="s">
        <v>115</v>
      </c>
      <c r="C117" s="34" t="s">
        <v>158</v>
      </c>
      <c r="D117" s="4" t="s">
        <v>324</v>
      </c>
      <c r="E117" s="4" t="s">
        <v>325</v>
      </c>
      <c r="F117" s="8" t="s">
        <v>119</v>
      </c>
      <c r="G117" s="33" t="n">
        <f ca="1">searchValues!E146</f>
        <v>44580.0</v>
      </c>
    </row>
    <row r="118" spans="1:7" x14ac:dyDescent="0.25">
      <c r="A118" s="133" t="s">
        <v>1000</v>
      </c>
      <c r="B118" s="133" t="s">
        <v>115</v>
      </c>
      <c r="C118" s="34" t="s">
        <v>158</v>
      </c>
      <c r="D118" s="4" t="s">
        <v>324</v>
      </c>
      <c r="E118" s="4" t="s">
        <v>325</v>
      </c>
      <c r="F118" s="8" t="s">
        <v>119</v>
      </c>
      <c r="G118" s="33" t="n">
        <f ca="1">searchValues!E147</f>
        <v>44580.0</v>
      </c>
    </row>
    <row r="119" spans="1:7" s="16" customFormat="1" x14ac:dyDescent="0.25">
      <c r="A119" s="133" t="s">
        <v>1001</v>
      </c>
      <c r="B119" s="133" t="s">
        <v>115</v>
      </c>
      <c r="C119" s="34" t="s">
        <v>158</v>
      </c>
      <c r="D119" s="4" t="s">
        <v>324</v>
      </c>
      <c r="E119" s="4" t="s">
        <v>325</v>
      </c>
      <c r="F119" s="8" t="s">
        <v>119</v>
      </c>
      <c r="G119" s="33" t="n">
        <f ca="1">searchValues!E148</f>
        <v>44580.0</v>
      </c>
    </row>
    <row r="120" spans="1:7" x14ac:dyDescent="0.25">
      <c r="A120" s="133" t="s">
        <v>1002</v>
      </c>
      <c r="B120" s="133" t="s">
        <v>115</v>
      </c>
      <c r="C120" s="34" t="s">
        <v>158</v>
      </c>
      <c r="D120" s="4" t="s">
        <v>324</v>
      </c>
      <c r="E120" s="4" t="s">
        <v>325</v>
      </c>
      <c r="F120" s="8" t="s">
        <v>119</v>
      </c>
      <c r="G120" s="33" t="n">
        <f ca="1">searchValues!E149</f>
        <v>44580.0</v>
      </c>
    </row>
    <row r="121" spans="1:7" x14ac:dyDescent="0.25">
      <c r="A121" s="133" t="s">
        <v>1003</v>
      </c>
      <c r="B121" s="133" t="s">
        <v>115</v>
      </c>
      <c r="C121" s="34" t="s">
        <v>158</v>
      </c>
      <c r="D121" s="4" t="s">
        <v>324</v>
      </c>
      <c r="E121" s="4" t="s">
        <v>325</v>
      </c>
      <c r="F121" s="8" t="s">
        <v>119</v>
      </c>
      <c r="G121" s="33" t="n">
        <f ca="1">searchValues!E150</f>
        <v>44580.0</v>
      </c>
    </row>
    <row r="122" spans="1:7" x14ac:dyDescent="0.25">
      <c r="A122" s="133" t="s">
        <v>1004</v>
      </c>
      <c r="B122" s="133" t="s">
        <v>115</v>
      </c>
      <c r="C122" s="34" t="s">
        <v>158</v>
      </c>
      <c r="D122" s="4" t="s">
        <v>324</v>
      </c>
      <c r="E122" s="4" t="s">
        <v>325</v>
      </c>
      <c r="F122" s="8" t="s">
        <v>119</v>
      </c>
      <c r="G122" s="33" t="n">
        <f ca="1">searchValues!E151</f>
        <v>44580.0</v>
      </c>
    </row>
    <row r="123" spans="1:7" x14ac:dyDescent="0.25">
      <c r="A123" s="133" t="s">
        <v>1005</v>
      </c>
      <c r="B123" s="133" t="s">
        <v>115</v>
      </c>
      <c r="C123" s="34" t="s">
        <v>158</v>
      </c>
      <c r="D123" s="4" t="s">
        <v>324</v>
      </c>
      <c r="E123" s="4" t="s">
        <v>325</v>
      </c>
      <c r="F123" s="8" t="s">
        <v>119</v>
      </c>
      <c r="G123" s="33" t="n">
        <f ca="1">searchValues!E152</f>
        <v>44580.0</v>
      </c>
    </row>
    <row r="124" spans="1:7" x14ac:dyDescent="0.25">
      <c r="A124" s="133" t="s">
        <v>1006</v>
      </c>
      <c r="B124" s="133" t="s">
        <v>115</v>
      </c>
      <c r="C124" s="34" t="s">
        <v>158</v>
      </c>
      <c r="D124" s="4" t="s">
        <v>324</v>
      </c>
      <c r="E124" s="4" t="s">
        <v>325</v>
      </c>
      <c r="F124" s="8" t="s">
        <v>119</v>
      </c>
      <c r="G124" s="33" t="n">
        <f ca="1">searchValues!E153</f>
        <v>44580.0</v>
      </c>
    </row>
    <row r="125" spans="1:7" x14ac:dyDescent="0.25">
      <c r="A125" s="133" t="s">
        <v>1007</v>
      </c>
      <c r="B125" s="133" t="s">
        <v>115</v>
      </c>
      <c r="C125" s="34" t="s">
        <v>158</v>
      </c>
      <c r="D125" s="4" t="s">
        <v>324</v>
      </c>
      <c r="E125" s="4" t="s">
        <v>325</v>
      </c>
      <c r="F125" s="8" t="s">
        <v>119</v>
      </c>
      <c r="G125" s="33" t="n">
        <f ca="1">searchValues!E154</f>
        <v>44580.0</v>
      </c>
    </row>
    <row r="126" spans="1:7" x14ac:dyDescent="0.25">
      <c r="A126" s="133" t="s">
        <v>1008</v>
      </c>
      <c r="B126" s="133" t="s">
        <v>115</v>
      </c>
      <c r="C126" s="34" t="s">
        <v>158</v>
      </c>
      <c r="D126" s="4" t="s">
        <v>324</v>
      </c>
      <c r="E126" s="4" t="s">
        <v>325</v>
      </c>
      <c r="F126" s="8" t="s">
        <v>119</v>
      </c>
      <c r="G126" s="33" t="n">
        <f ca="1">searchValues!E155</f>
        <v>44580.0</v>
      </c>
    </row>
    <row r="127" spans="1:7" x14ac:dyDescent="0.25">
      <c r="A127" s="133" t="s">
        <v>1009</v>
      </c>
      <c r="B127" s="133" t="s">
        <v>115</v>
      </c>
      <c r="C127" s="34" t="s">
        <v>158</v>
      </c>
      <c r="D127" s="4" t="s">
        <v>324</v>
      </c>
      <c r="E127" s="4" t="s">
        <v>325</v>
      </c>
      <c r="F127" s="8" t="s">
        <v>119</v>
      </c>
      <c r="G127" s="33" t="n">
        <f ca="1">searchValues!E156</f>
        <v>44580.0</v>
      </c>
    </row>
    <row r="128" spans="1:7" x14ac:dyDescent="0.25">
      <c r="A128" s="133" t="s">
        <v>1010</v>
      </c>
      <c r="B128" s="133" t="s">
        <v>115</v>
      </c>
      <c r="C128" s="34" t="s">
        <v>158</v>
      </c>
      <c r="D128" s="4" t="s">
        <v>324</v>
      </c>
      <c r="E128" s="4" t="s">
        <v>325</v>
      </c>
      <c r="F128" s="8" t="s">
        <v>119</v>
      </c>
      <c r="G128" s="33" t="n">
        <f ca="1">searchValues!E157</f>
        <v>44580.0</v>
      </c>
    </row>
    <row r="129" spans="1:7" x14ac:dyDescent="0.25">
      <c r="A129" s="133" t="s">
        <v>1011</v>
      </c>
      <c r="B129" s="133" t="s">
        <v>115</v>
      </c>
      <c r="C129" s="34" t="s">
        <v>158</v>
      </c>
      <c r="D129" s="4" t="s">
        <v>324</v>
      </c>
      <c r="E129" s="4" t="s">
        <v>325</v>
      </c>
      <c r="F129" s="8" t="s">
        <v>119</v>
      </c>
      <c r="G129" s="33" t="n">
        <f ca="1">searchValues!E158</f>
        <v>44580.0</v>
      </c>
    </row>
    <row r="130" spans="1:7" x14ac:dyDescent="0.25">
      <c r="A130" s="133" t="s">
        <v>1012</v>
      </c>
      <c r="B130" s="133" t="s">
        <v>115</v>
      </c>
      <c r="C130" s="34" t="s">
        <v>158</v>
      </c>
      <c r="D130" s="4" t="s">
        <v>324</v>
      </c>
      <c r="E130" s="4" t="s">
        <v>325</v>
      </c>
      <c r="F130" s="8" t="s">
        <v>119</v>
      </c>
      <c r="G130" s="33" t="n">
        <f ca="1">searchValues!E159</f>
        <v>44580.0</v>
      </c>
    </row>
    <row r="131" spans="1:7" x14ac:dyDescent="0.25">
      <c r="A131" s="133" t="s">
        <v>1013</v>
      </c>
      <c r="B131" s="133" t="s">
        <v>115</v>
      </c>
      <c r="C131" s="34" t="s">
        <v>158</v>
      </c>
      <c r="D131" s="4" t="s">
        <v>324</v>
      </c>
      <c r="E131" s="4" t="s">
        <v>325</v>
      </c>
      <c r="F131" s="8" t="s">
        <v>119</v>
      </c>
      <c r="G131" s="33" t="n">
        <f ca="1">searchValues!E160</f>
        <v>44580.0</v>
      </c>
    </row>
    <row r="132" spans="1:7" x14ac:dyDescent="0.25">
      <c r="A132" s="133" t="s">
        <v>1014</v>
      </c>
      <c r="B132" s="133" t="s">
        <v>115</v>
      </c>
      <c r="C132" s="34" t="s">
        <v>158</v>
      </c>
      <c r="D132" s="4" t="s">
        <v>324</v>
      </c>
      <c r="E132" s="4" t="s">
        <v>325</v>
      </c>
      <c r="F132" s="8" t="s">
        <v>119</v>
      </c>
      <c r="G132" s="33" t="n">
        <f ca="1">searchValues!E161</f>
        <v>44580.0</v>
      </c>
    </row>
    <row r="133" spans="1:7" x14ac:dyDescent="0.25">
      <c r="A133" s="133" t="s">
        <v>1015</v>
      </c>
      <c r="B133" s="133" t="s">
        <v>115</v>
      </c>
      <c r="C133" s="34" t="s">
        <v>158</v>
      </c>
      <c r="D133" s="4" t="s">
        <v>324</v>
      </c>
      <c r="E133" s="4" t="s">
        <v>325</v>
      </c>
      <c r="F133" s="8" t="s">
        <v>119</v>
      </c>
      <c r="G133" s="33" t="n">
        <f ca="1">searchValues!E162</f>
        <v>44580.0</v>
      </c>
    </row>
    <row r="134" spans="1:7" x14ac:dyDescent="0.25">
      <c r="A134" s="133" t="s">
        <v>1016</v>
      </c>
      <c r="B134" s="133" t="s">
        <v>115</v>
      </c>
      <c r="C134" s="34" t="s">
        <v>158</v>
      </c>
      <c r="D134" s="4" t="s">
        <v>324</v>
      </c>
      <c r="E134" s="4" t="s">
        <v>325</v>
      </c>
      <c r="F134" s="8" t="s">
        <v>119</v>
      </c>
      <c r="G134" s="33" t="n">
        <f ca="1">searchValues!E163</f>
        <v>44580.0</v>
      </c>
    </row>
    <row r="135" spans="1:7" x14ac:dyDescent="0.25">
      <c r="A135" s="133" t="s">
        <v>1017</v>
      </c>
      <c r="B135" s="133" t="s">
        <v>115</v>
      </c>
      <c r="C135" s="34" t="s">
        <v>158</v>
      </c>
      <c r="D135" s="4" t="s">
        <v>324</v>
      </c>
      <c r="E135" s="4" t="s">
        <v>325</v>
      </c>
      <c r="F135" s="8" t="s">
        <v>119</v>
      </c>
      <c r="G135" s="33" t="n">
        <f ca="1">searchValues!E164</f>
        <v>44580.0</v>
      </c>
    </row>
    <row r="136" spans="1:7" x14ac:dyDescent="0.25">
      <c r="A136" s="133" t="s">
        <v>1018</v>
      </c>
      <c r="B136" s="133" t="s">
        <v>115</v>
      </c>
      <c r="C136" s="34" t="s">
        <v>158</v>
      </c>
      <c r="D136" s="4" t="s">
        <v>324</v>
      </c>
      <c r="E136" s="4" t="s">
        <v>325</v>
      </c>
      <c r="F136" s="8" t="s">
        <v>119</v>
      </c>
      <c r="G136" s="33" t="n">
        <f ca="1">searchValues!E165</f>
        <v>44580.0</v>
      </c>
    </row>
    <row r="137" spans="1:7" x14ac:dyDescent="0.25">
      <c r="A137" s="133" t="s">
        <v>1019</v>
      </c>
      <c r="B137" s="133" t="s">
        <v>115</v>
      </c>
      <c r="C137" s="34" t="s">
        <v>158</v>
      </c>
      <c r="D137" s="4" t="s">
        <v>324</v>
      </c>
      <c r="E137" s="4" t="s">
        <v>325</v>
      </c>
      <c r="F137" s="8" t="s">
        <v>119</v>
      </c>
      <c r="G137" s="33" t="n">
        <f ca="1">searchValues!E166</f>
        <v>44580.0</v>
      </c>
    </row>
    <row r="138" spans="1:7" x14ac:dyDescent="0.25">
      <c r="A138" s="133" t="s">
        <v>1020</v>
      </c>
      <c r="B138" s="133" t="s">
        <v>115</v>
      </c>
      <c r="C138" s="34" t="s">
        <v>158</v>
      </c>
      <c r="D138" s="4" t="s">
        <v>324</v>
      </c>
      <c r="E138" s="4" t="s">
        <v>325</v>
      </c>
      <c r="F138" s="8" t="s">
        <v>119</v>
      </c>
      <c r="G138" s="33" t="n">
        <f ca="1">searchValues!E167</f>
        <v>44580.0</v>
      </c>
    </row>
    <row r="139" spans="1:7" x14ac:dyDescent="0.25">
      <c r="A139" s="133" t="s">
        <v>1157</v>
      </c>
      <c r="B139" s="133" t="s">
        <v>115</v>
      </c>
      <c r="C139" s="34" t="s">
        <v>158</v>
      </c>
      <c r="D139" s="4" t="s">
        <v>324</v>
      </c>
      <c r="E139" s="4" t="s">
        <v>325</v>
      </c>
      <c r="F139" s="8" t="s">
        <v>119</v>
      </c>
      <c r="G139" s="33" t="n">
        <f ca="1">searchValues!E168</f>
        <v>44580.0</v>
      </c>
    </row>
    <row r="140" spans="1:7" x14ac:dyDescent="0.25">
      <c r="A140" s="131" t="s">
        <v>1158</v>
      </c>
      <c r="B140" s="133" t="s">
        <v>115</v>
      </c>
      <c r="C140" s="34" t="s">
        <v>158</v>
      </c>
      <c r="D140" s="4" t="s">
        <v>324</v>
      </c>
      <c r="E140" s="4" t="s">
        <v>325</v>
      </c>
      <c r="F140" s="8" t="s">
        <v>119</v>
      </c>
      <c r="G140" s="33" t="n">
        <f ca="1">searchValues!E169</f>
        <v>44580.0</v>
      </c>
    </row>
    <row r="141" spans="1:7" x14ac:dyDescent="0.25">
      <c r="A141" s="131" t="s">
        <v>1021</v>
      </c>
      <c r="B141" s="133" t="s">
        <v>115</v>
      </c>
      <c r="C141" s="34" t="s">
        <v>158</v>
      </c>
      <c r="D141" s="4" t="s">
        <v>324</v>
      </c>
      <c r="E141" s="4" t="s">
        <v>325</v>
      </c>
      <c r="F141" s="8" t="s">
        <v>119</v>
      </c>
      <c r="G141" s="33" t="n">
        <f ca="1">searchValues!E170</f>
        <v>44580.0</v>
      </c>
    </row>
    <row r="142" spans="1:7" x14ac:dyDescent="0.25">
      <c r="A142" s="131" t="s">
        <v>1022</v>
      </c>
      <c r="B142" s="133" t="s">
        <v>115</v>
      </c>
      <c r="C142" s="34" t="s">
        <v>158</v>
      </c>
      <c r="D142" s="4" t="s">
        <v>324</v>
      </c>
      <c r="E142" s="4" t="s">
        <v>325</v>
      </c>
      <c r="F142" s="8" t="s">
        <v>119</v>
      </c>
      <c r="G142" s="33" t="n">
        <f ca="1">searchValues!E171</f>
        <v>44580.0</v>
      </c>
    </row>
    <row r="143" spans="1:7" x14ac:dyDescent="0.25">
      <c r="A143" s="131" t="s">
        <v>1023</v>
      </c>
      <c r="B143" s="133" t="s">
        <v>115</v>
      </c>
      <c r="C143" s="34" t="s">
        <v>158</v>
      </c>
      <c r="D143" s="4" t="s">
        <v>324</v>
      </c>
      <c r="E143" s="4" t="s">
        <v>325</v>
      </c>
      <c r="F143" s="8" t="s">
        <v>119</v>
      </c>
      <c r="G143" s="33" t="n">
        <f ca="1">searchValues!E172</f>
        <v>44580.0</v>
      </c>
    </row>
    <row r="144" spans="1:7" x14ac:dyDescent="0.25">
      <c r="A144" s="131" t="s">
        <v>1024</v>
      </c>
      <c r="B144" s="133" t="s">
        <v>115</v>
      </c>
      <c r="C144" s="34" t="s">
        <v>158</v>
      </c>
      <c r="D144" s="4" t="s">
        <v>324</v>
      </c>
      <c r="E144" s="4" t="s">
        <v>325</v>
      </c>
      <c r="F144" s="8" t="s">
        <v>119</v>
      </c>
      <c r="G144" s="33" t="n">
        <f ca="1">searchValues!E173</f>
        <v>44580.0</v>
      </c>
    </row>
    <row r="145" spans="1:8" x14ac:dyDescent="0.25">
      <c r="A145" s="131" t="s">
        <v>1025</v>
      </c>
      <c r="B145" s="133" t="s">
        <v>115</v>
      </c>
      <c r="C145" s="34" t="s">
        <v>158</v>
      </c>
      <c r="D145" s="4" t="s">
        <v>324</v>
      </c>
      <c r="E145" s="4" t="s">
        <v>325</v>
      </c>
      <c r="F145" s="8" t="s">
        <v>119</v>
      </c>
      <c r="G145" s="33" t="n">
        <f ca="1">searchValues!E174</f>
        <v>44580.0</v>
      </c>
    </row>
    <row r="146" spans="1:8" x14ac:dyDescent="0.25">
      <c r="A146" s="131" t="s">
        <v>1026</v>
      </c>
      <c r="B146" s="133" t="s">
        <v>115</v>
      </c>
      <c r="C146" s="34" t="s">
        <v>158</v>
      </c>
      <c r="D146" s="4" t="s">
        <v>324</v>
      </c>
      <c r="E146" s="4" t="s">
        <v>325</v>
      </c>
      <c r="F146" s="8" t="s">
        <v>119</v>
      </c>
      <c r="G146" s="33" t="n">
        <f ca="1">searchValues!E175</f>
        <v>44580.0</v>
      </c>
      <c r="H146" s="16"/>
    </row>
    <row r="147" spans="1:8" s="16" customFormat="1" x14ac:dyDescent="0.25">
      <c r="A147" s="131" t="s">
        <v>1027</v>
      </c>
      <c r="B147" s="133" t="s">
        <v>115</v>
      </c>
      <c r="C147" s="34" t="s">
        <v>158</v>
      </c>
      <c r="D147" s="4" t="s">
        <v>324</v>
      </c>
      <c r="E147" s="4" t="s">
        <v>325</v>
      </c>
      <c r="F147" s="8" t="s">
        <v>119</v>
      </c>
      <c r="G147" s="33" t="n">
        <f ca="1">searchValues!E176</f>
        <v>44580.0</v>
      </c>
    </row>
    <row r="148" spans="1:8" x14ac:dyDescent="0.25">
      <c r="A148" s="131" t="s">
        <v>1028</v>
      </c>
      <c r="B148" s="133" t="s">
        <v>115</v>
      </c>
      <c r="C148" s="34" t="s">
        <v>158</v>
      </c>
      <c r="D148" s="4" t="s">
        <v>324</v>
      </c>
      <c r="E148" s="4" t="s">
        <v>325</v>
      </c>
      <c r="F148" s="8" t="s">
        <v>119</v>
      </c>
      <c r="G148" s="33" t="n">
        <f ca="1">searchValues!E177</f>
        <v>44580.0</v>
      </c>
      <c r="H148" s="16"/>
    </row>
    <row r="149" spans="1:8" x14ac:dyDescent="0.25">
      <c r="A149" s="131" t="s">
        <v>1033</v>
      </c>
      <c r="B149" s="133" t="s">
        <v>115</v>
      </c>
      <c r="C149" s="34" t="s">
        <v>158</v>
      </c>
      <c r="D149" s="4" t="s">
        <v>324</v>
      </c>
      <c r="E149" s="4" t="s">
        <v>325</v>
      </c>
      <c r="F149" s="8" t="s">
        <v>119</v>
      </c>
      <c r="G149" s="33" t="n">
        <f ca="1">searchValues!E178</f>
        <v>44580.0</v>
      </c>
      <c r="H149" s="16"/>
    </row>
    <row r="150" spans="1:8" s="16" customFormat="1" x14ac:dyDescent="0.25">
      <c r="A150" s="131" t="s">
        <v>1034</v>
      </c>
      <c r="B150" s="133" t="s">
        <v>115</v>
      </c>
      <c r="C150" s="34" t="s">
        <v>158</v>
      </c>
      <c r="D150" s="4" t="s">
        <v>324</v>
      </c>
      <c r="E150" s="4" t="s">
        <v>325</v>
      </c>
      <c r="F150" s="8" t="s">
        <v>119</v>
      </c>
      <c r="G150" s="33" t="n">
        <f ca="1">searchValues!E179</f>
        <v>44580.0</v>
      </c>
    </row>
    <row r="151" spans="1:8" x14ac:dyDescent="0.25">
      <c r="A151" s="131" t="s">
        <v>1030</v>
      </c>
      <c r="B151" s="133" t="s">
        <v>115</v>
      </c>
      <c r="C151" s="34" t="s">
        <v>158</v>
      </c>
      <c r="D151" s="4" t="s">
        <v>324</v>
      </c>
      <c r="E151" s="4" t="s">
        <v>325</v>
      </c>
      <c r="F151" s="8" t="s">
        <v>119</v>
      </c>
      <c r="G151" s="33" t="n">
        <f ca="1">searchValues!E180</f>
        <v>44580.0</v>
      </c>
      <c r="H151" s="16"/>
    </row>
    <row r="152" spans="1:8" x14ac:dyDescent="0.25">
      <c r="A152" s="131" t="s">
        <v>1031</v>
      </c>
      <c r="B152" s="133" t="s">
        <v>115</v>
      </c>
      <c r="C152" s="34" t="s">
        <v>158</v>
      </c>
      <c r="D152" s="4" t="s">
        <v>324</v>
      </c>
      <c r="E152" s="4" t="s">
        <v>325</v>
      </c>
      <c r="F152" s="8" t="s">
        <v>119</v>
      </c>
      <c r="G152" s="33" t="n">
        <f ca="1">searchValues!E181</f>
        <v>44580.0</v>
      </c>
      <c r="H152" s="16"/>
    </row>
    <row r="153" spans="1:8" x14ac:dyDescent="0.25">
      <c r="A153" s="131" t="s">
        <v>1032</v>
      </c>
      <c r="B153" s="133" t="s">
        <v>115</v>
      </c>
      <c r="C153" s="34" t="s">
        <v>158</v>
      </c>
      <c r="D153" s="4" t="s">
        <v>324</v>
      </c>
      <c r="E153" s="4" t="s">
        <v>325</v>
      </c>
      <c r="F153" s="8" t="s">
        <v>119</v>
      </c>
      <c r="G153" s="33" t="n">
        <f ca="1">searchValues!E182</f>
        <v>44580.0</v>
      </c>
      <c r="H153" s="16"/>
    </row>
    <row r="154" spans="1:8" x14ac:dyDescent="0.25">
      <c r="A154" s="131" t="s">
        <v>1035</v>
      </c>
      <c r="B154" s="133" t="s">
        <v>115</v>
      </c>
      <c r="C154" s="34" t="s">
        <v>158</v>
      </c>
      <c r="D154" s="4" t="s">
        <v>324</v>
      </c>
      <c r="E154" s="4" t="s">
        <v>325</v>
      </c>
      <c r="F154" s="8" t="s">
        <v>119</v>
      </c>
      <c r="G154" s="33" t="n">
        <f ca="1">searchValues!E190</f>
        <v>44580.0</v>
      </c>
      <c r="H154" s="16"/>
    </row>
    <row r="155" spans="1:8" x14ac:dyDescent="0.25">
      <c r="A155" s="131" t="s">
        <v>1036</v>
      </c>
      <c r="B155" s="133" t="s">
        <v>115</v>
      </c>
      <c r="C155" s="34" t="s">
        <v>158</v>
      </c>
      <c r="D155" s="4" t="s">
        <v>324</v>
      </c>
      <c r="E155" s="4" t="s">
        <v>325</v>
      </c>
      <c r="F155" s="8" t="s">
        <v>119</v>
      </c>
      <c r="G155" s="33" t="n">
        <f ca="1">searchValues!E191</f>
        <v>44580.0</v>
      </c>
      <c r="H155" s="16"/>
    </row>
    <row r="156" spans="1:8" s="16" customFormat="1" x14ac:dyDescent="0.25">
      <c r="A156" s="131" t="s">
        <v>1037</v>
      </c>
      <c r="B156" s="133" t="s">
        <v>115</v>
      </c>
      <c r="C156" s="34" t="s">
        <v>158</v>
      </c>
      <c r="D156" s="4" t="s">
        <v>324</v>
      </c>
      <c r="E156" s="4" t="s">
        <v>325</v>
      </c>
      <c r="F156" s="8" t="s">
        <v>119</v>
      </c>
      <c r="G156" s="33" t="n">
        <f ca="1">searchValues!E192</f>
        <v>44580.0</v>
      </c>
    </row>
    <row r="157" spans="1:8" s="16" customFormat="1" x14ac:dyDescent="0.25">
      <c r="A157" s="131" t="s">
        <v>1038</v>
      </c>
      <c r="B157" s="133" t="s">
        <v>115</v>
      </c>
      <c r="C157" s="34" t="s">
        <v>158</v>
      </c>
      <c r="D157" s="4" t="s">
        <v>324</v>
      </c>
      <c r="E157" s="4" t="s">
        <v>325</v>
      </c>
      <c r="F157" s="8" t="s">
        <v>119</v>
      </c>
      <c r="G157" s="33" t="n">
        <f ca="1">searchValues!E193</f>
        <v>44580.0</v>
      </c>
    </row>
    <row r="158" spans="1:8" x14ac:dyDescent="0.25">
      <c r="A158" s="131" t="s">
        <v>1039</v>
      </c>
      <c r="B158" s="133" t="s">
        <v>115</v>
      </c>
      <c r="C158" s="34" t="s">
        <v>158</v>
      </c>
      <c r="D158" s="4" t="s">
        <v>324</v>
      </c>
      <c r="E158" s="4" t="s">
        <v>325</v>
      </c>
      <c r="F158" s="8" t="s">
        <v>119</v>
      </c>
      <c r="G158" s="33" t="n">
        <f ca="1">searchValues!E194</f>
        <v>44580.0</v>
      </c>
      <c r="H158" s="16"/>
    </row>
    <row r="159" spans="1:8" x14ac:dyDescent="0.25">
      <c r="A159" s="131" t="s">
        <v>1029</v>
      </c>
      <c r="B159" s="133" t="s">
        <v>115</v>
      </c>
      <c r="C159" s="34" t="s">
        <v>158</v>
      </c>
      <c r="D159" s="4" t="s">
        <v>324</v>
      </c>
      <c r="E159" s="4" t="s">
        <v>325</v>
      </c>
      <c r="F159" s="8" t="s">
        <v>119</v>
      </c>
      <c r="G159" s="33" t="n">
        <f ca="1">searchValues!E195</f>
        <v>44580.0</v>
      </c>
      <c r="H159" s="16"/>
    </row>
    <row r="160" spans="1:8" x14ac:dyDescent="0.25">
      <c r="A160" s="131" t="s">
        <v>1040</v>
      </c>
      <c r="B160" s="133" t="s">
        <v>115</v>
      </c>
      <c r="C160" s="34" t="s">
        <v>158</v>
      </c>
      <c r="D160" s="4" t="s">
        <v>324</v>
      </c>
      <c r="E160" s="4" t="s">
        <v>325</v>
      </c>
      <c r="F160" s="8" t="s">
        <v>119</v>
      </c>
      <c r="G160" s="33" t="n">
        <f ca="1">searchValues!E196</f>
        <v>44580.0</v>
      </c>
      <c r="H160" s="16"/>
    </row>
    <row r="161" spans="1:8" x14ac:dyDescent="0.25">
      <c r="A161" s="131" t="s">
        <v>1041</v>
      </c>
      <c r="B161" s="133" t="s">
        <v>115</v>
      </c>
      <c r="C161" s="34" t="s">
        <v>158</v>
      </c>
      <c r="D161" s="4" t="s">
        <v>357</v>
      </c>
      <c r="E161" s="4" t="s">
        <v>325</v>
      </c>
      <c r="F161" s="8" t="s">
        <v>119</v>
      </c>
      <c r="G161" s="33" t="n">
        <f ca="1">searchValues!E183</f>
        <v>44580.0</v>
      </c>
      <c r="H161" s="16"/>
    </row>
    <row r="162" spans="1:8" x14ac:dyDescent="0.25">
      <c r="A162" s="131" t="s">
        <v>1042</v>
      </c>
      <c r="B162" s="133" t="s">
        <v>115</v>
      </c>
      <c r="C162" s="34" t="s">
        <v>158</v>
      </c>
      <c r="D162" s="4" t="s">
        <v>357</v>
      </c>
      <c r="E162" s="4" t="s">
        <v>325</v>
      </c>
      <c r="F162" s="8" t="s">
        <v>119</v>
      </c>
      <c r="G162" s="33" t="n">
        <f ca="1">searchValues!E184</f>
        <v>44580.0</v>
      </c>
      <c r="H162" s="16"/>
    </row>
    <row r="163" spans="1:8" x14ac:dyDescent="0.25">
      <c r="A163" s="131" t="s">
        <v>1043</v>
      </c>
      <c r="B163" s="133" t="s">
        <v>115</v>
      </c>
      <c r="C163" s="34" t="s">
        <v>158</v>
      </c>
      <c r="D163" s="4" t="s">
        <v>357</v>
      </c>
      <c r="E163" s="4" t="s">
        <v>325</v>
      </c>
      <c r="F163" s="8" t="s">
        <v>119</v>
      </c>
      <c r="G163" s="33" t="n">
        <f ca="1">searchValues!E185</f>
        <v>44580.0</v>
      </c>
      <c r="H163" s="16"/>
    </row>
    <row r="164" spans="1:8" x14ac:dyDescent="0.25">
      <c r="A164" s="131" t="s">
        <v>1044</v>
      </c>
      <c r="B164" s="133" t="s">
        <v>115</v>
      </c>
      <c r="C164" s="34" t="s">
        <v>158</v>
      </c>
      <c r="D164" s="4" t="s">
        <v>357</v>
      </c>
      <c r="E164" s="4" t="s">
        <v>325</v>
      </c>
      <c r="F164" s="8" t="s">
        <v>119</v>
      </c>
      <c r="G164" s="33" t="n">
        <f ca="1">searchValues!E186</f>
        <v>44580.0</v>
      </c>
      <c r="H164" s="16"/>
    </row>
    <row r="165" spans="1:8" x14ac:dyDescent="0.25">
      <c r="A165" s="131" t="s">
        <v>1045</v>
      </c>
      <c r="B165" s="133" t="s">
        <v>115</v>
      </c>
      <c r="C165" s="34" t="s">
        <v>158</v>
      </c>
      <c r="D165" s="4" t="s">
        <v>357</v>
      </c>
      <c r="E165" s="4" t="s">
        <v>325</v>
      </c>
      <c r="F165" s="8" t="s">
        <v>119</v>
      </c>
      <c r="G165" s="33" t="n">
        <f ca="1">searchValues!E187</f>
        <v>44580.0</v>
      </c>
      <c r="H165" s="16"/>
    </row>
    <row r="166" spans="1:8" x14ac:dyDescent="0.25">
      <c r="A166" s="131" t="s">
        <v>1046</v>
      </c>
      <c r="B166" s="133" t="s">
        <v>115</v>
      </c>
      <c r="C166" s="34" t="s">
        <v>158</v>
      </c>
      <c r="D166" s="4" t="s">
        <v>357</v>
      </c>
      <c r="E166" s="4" t="s">
        <v>325</v>
      </c>
      <c r="F166" s="8" t="s">
        <v>119</v>
      </c>
      <c r="G166" s="33" t="n">
        <f ca="1">searchValues!E188</f>
        <v>44580.0</v>
      </c>
      <c r="H166" s="16"/>
    </row>
    <row r="167" spans="1:8" x14ac:dyDescent="0.25">
      <c r="A167" s="131" t="s">
        <v>1047</v>
      </c>
      <c r="B167" s="133" t="s">
        <v>115</v>
      </c>
      <c r="C167" s="34" t="s">
        <v>158</v>
      </c>
      <c r="D167" s="4" t="s">
        <v>324</v>
      </c>
      <c r="E167" s="4" t="s">
        <v>325</v>
      </c>
      <c r="F167" s="8" t="s">
        <v>119</v>
      </c>
      <c r="G167" s="33" t="n">
        <f ca="1">searchValues!E189</f>
        <v>44580.0</v>
      </c>
      <c r="H167" s="16"/>
    </row>
    <row r="168" spans="1:8" x14ac:dyDescent="0.25">
      <c r="A168" s="131" t="s">
        <v>778</v>
      </c>
      <c r="B168" s="133" t="s">
        <v>115</v>
      </c>
      <c r="C168" s="34" t="s">
        <v>158</v>
      </c>
      <c r="D168" s="4" t="s">
        <v>324</v>
      </c>
      <c r="E168" s="4" t="s">
        <v>325</v>
      </c>
      <c r="F168" s="8" t="s">
        <v>119</v>
      </c>
      <c r="G168" s="33" t="n">
        <f ca="1">searchValues!E197</f>
        <v>44580.0</v>
      </c>
      <c r="H168" s="16"/>
    </row>
    <row r="169" spans="1:8" x14ac:dyDescent="0.25">
      <c r="A169" s="131" t="s">
        <v>780</v>
      </c>
      <c r="B169" s="133" t="s">
        <v>115</v>
      </c>
      <c r="C169" s="34" t="s">
        <v>158</v>
      </c>
      <c r="D169" s="4" t="s">
        <v>324</v>
      </c>
      <c r="E169" s="4" t="s">
        <v>325</v>
      </c>
      <c r="F169" s="8" t="s">
        <v>119</v>
      </c>
      <c r="G169" s="33" t="n">
        <f ca="1">searchValues!E198</f>
        <v>44580.0</v>
      </c>
      <c r="H169" s="16"/>
    </row>
    <row r="170" spans="1:8" x14ac:dyDescent="0.25">
      <c r="A170" s="131" t="s">
        <v>777</v>
      </c>
      <c r="B170" s="133" t="s">
        <v>115</v>
      </c>
      <c r="C170" s="34" t="s">
        <v>158</v>
      </c>
      <c r="D170" s="4" t="s">
        <v>324</v>
      </c>
      <c r="E170" s="4" t="s">
        <v>325</v>
      </c>
      <c r="F170" s="8" t="s">
        <v>119</v>
      </c>
      <c r="G170" s="33" t="n">
        <f ca="1">searchValues!E199</f>
        <v>44580.0</v>
      </c>
      <c r="H170" s="16"/>
    </row>
    <row r="171" spans="1:8" x14ac:dyDescent="0.25">
      <c r="A171" s="131" t="s">
        <v>779</v>
      </c>
      <c r="B171" s="133" t="s">
        <v>115</v>
      </c>
      <c r="C171" s="34" t="s">
        <v>158</v>
      </c>
      <c r="D171" s="4" t="s">
        <v>324</v>
      </c>
      <c r="E171" s="4" t="s">
        <v>325</v>
      </c>
      <c r="F171" s="8" t="s">
        <v>119</v>
      </c>
      <c r="G171" s="33" t="n">
        <f ca="1">searchValues!E200</f>
        <v>44580.0</v>
      </c>
      <c r="H171" s="16"/>
    </row>
    <row r="172" spans="1:8" x14ac:dyDescent="0.25">
      <c r="A172" s="131" t="s">
        <v>781</v>
      </c>
      <c r="B172" s="133" t="s">
        <v>115</v>
      </c>
      <c r="C172" s="34" t="s">
        <v>158</v>
      </c>
      <c r="D172" s="4" t="s">
        <v>324</v>
      </c>
      <c r="E172" s="4" t="s">
        <v>325</v>
      </c>
      <c r="F172" s="8" t="s">
        <v>119</v>
      </c>
      <c r="G172" s="33" t="n">
        <f ca="1">searchValues!E201</f>
        <v>44580.0</v>
      </c>
      <c r="H172" s="16"/>
    </row>
    <row r="173" spans="1:8" x14ac:dyDescent="0.25">
      <c r="A173" s="131" t="s">
        <v>783</v>
      </c>
      <c r="B173" s="133" t="s">
        <v>115</v>
      </c>
      <c r="C173" s="34" t="s">
        <v>158</v>
      </c>
      <c r="D173" s="4" t="s">
        <v>324</v>
      </c>
      <c r="E173" s="4" t="s">
        <v>325</v>
      </c>
      <c r="F173" s="8" t="s">
        <v>119</v>
      </c>
      <c r="G173" s="33" t="n">
        <f ca="1">searchValues!E202</f>
        <v>44580.0</v>
      </c>
      <c r="H173" s="16"/>
    </row>
    <row r="174" spans="1:8" x14ac:dyDescent="0.25">
      <c r="A174" s="131" t="s">
        <v>782</v>
      </c>
      <c r="B174" s="133" t="s">
        <v>115</v>
      </c>
      <c r="C174" s="34" t="s">
        <v>158</v>
      </c>
      <c r="D174" s="4" t="s">
        <v>324</v>
      </c>
      <c r="E174" s="4" t="s">
        <v>325</v>
      </c>
      <c r="F174" s="8" t="s">
        <v>119</v>
      </c>
      <c r="G174" s="33" t="n">
        <f ca="1">searchValues!E203</f>
        <v>44580.0</v>
      </c>
      <c r="H174" s="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0245D0-0613-4E14-A2A9-FFD4E9334FF2}">
          <x14:formula1>
            <xm:f>'DB Config'!$F$2:$F$24</xm:f>
          </x14:formula1>
          <xm:sqref>D175:D1048576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V889"/>
  <sheetViews>
    <sheetView showGridLines="0" workbookViewId="0"/>
  </sheetViews>
  <sheetFormatPr defaultRowHeight="15" x14ac:dyDescent="0.25"/>
  <cols>
    <col min="1" max="1" bestFit="true" customWidth="true" style="7" width="111.0" collapsed="true"/>
    <col min="2" max="2" bestFit="true" customWidth="true" style="7" width="20.140625" collapsed="true"/>
    <col min="3" max="16384" style="7" width="9.140625" collapsed="true"/>
  </cols>
  <sheetData>
    <row r="1" spans="1:22" s="92" customFormat="1" x14ac:dyDescent="0.25">
      <c r="A1" s="90" t="s">
        <v>2</v>
      </c>
      <c r="B1" s="90" t="s">
        <v>330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884</v>
      </c>
      <c r="B2" s="8" t="s">
        <v>42</v>
      </c>
    </row>
    <row r="3" spans="1:22" x14ac:dyDescent="0.25">
      <c r="A3" s="133" t="s">
        <v>885</v>
      </c>
      <c r="B3" s="8" t="s">
        <v>42</v>
      </c>
    </row>
    <row r="4" spans="1:22" x14ac:dyDescent="0.25">
      <c r="A4" s="133" t="s">
        <v>886</v>
      </c>
      <c r="B4" s="8" t="s">
        <v>42</v>
      </c>
    </row>
    <row r="5" spans="1:22" x14ac:dyDescent="0.25">
      <c r="A5" s="133" t="s">
        <v>887</v>
      </c>
      <c r="B5" s="8" t="s">
        <v>42</v>
      </c>
    </row>
    <row r="6" spans="1:22" x14ac:dyDescent="0.25">
      <c r="A6" s="133" t="s">
        <v>888</v>
      </c>
      <c r="B6" s="8" t="s">
        <v>42</v>
      </c>
    </row>
    <row r="7" spans="1:22" x14ac:dyDescent="0.25">
      <c r="A7" s="133" t="s">
        <v>889</v>
      </c>
      <c r="B7" s="8" t="s">
        <v>42</v>
      </c>
    </row>
    <row r="8" spans="1:22" x14ac:dyDescent="0.25">
      <c r="A8" s="133" t="s">
        <v>890</v>
      </c>
      <c r="B8" s="8" t="s">
        <v>42</v>
      </c>
    </row>
    <row r="9" spans="1:22" x14ac:dyDescent="0.25">
      <c r="A9" s="133" t="s">
        <v>891</v>
      </c>
      <c r="B9" s="8" t="s">
        <v>42</v>
      </c>
    </row>
    <row r="10" spans="1:22" x14ac:dyDescent="0.25">
      <c r="A10" s="133" t="s">
        <v>892</v>
      </c>
      <c r="B10" s="8" t="s">
        <v>42</v>
      </c>
    </row>
    <row r="11" spans="1:22" x14ac:dyDescent="0.25">
      <c r="A11" s="133" t="s">
        <v>893</v>
      </c>
      <c r="B11" s="8" t="s">
        <v>42</v>
      </c>
    </row>
    <row r="12" spans="1:22" x14ac:dyDescent="0.25">
      <c r="A12" s="133" t="s">
        <v>894</v>
      </c>
      <c r="B12" s="8" t="s">
        <v>42</v>
      </c>
    </row>
    <row r="13" spans="1:22" x14ac:dyDescent="0.25">
      <c r="A13" s="133" t="s">
        <v>895</v>
      </c>
      <c r="B13" s="8" t="s">
        <v>42</v>
      </c>
    </row>
    <row r="14" spans="1:22" x14ac:dyDescent="0.25">
      <c r="A14" s="133" t="s">
        <v>896</v>
      </c>
      <c r="B14" s="8" t="s">
        <v>42</v>
      </c>
    </row>
    <row r="15" spans="1:22" x14ac:dyDescent="0.25">
      <c r="A15" s="133" t="s">
        <v>897</v>
      </c>
      <c r="B15" s="8" t="s">
        <v>42</v>
      </c>
    </row>
    <row r="16" spans="1:22" x14ac:dyDescent="0.25">
      <c r="A16" s="133" t="s">
        <v>898</v>
      </c>
      <c r="B16" s="8" t="s">
        <v>42</v>
      </c>
    </row>
    <row r="17" spans="1:2" x14ac:dyDescent="0.25">
      <c r="A17" s="133" t="s">
        <v>899</v>
      </c>
      <c r="B17" s="8" t="s">
        <v>42</v>
      </c>
    </row>
    <row r="18" spans="1:2" x14ac:dyDescent="0.25">
      <c r="A18" s="133" t="s">
        <v>900</v>
      </c>
      <c r="B18" s="8" t="s">
        <v>42</v>
      </c>
    </row>
    <row r="19" spans="1:2" x14ac:dyDescent="0.25">
      <c r="A19" s="133" t="s">
        <v>901</v>
      </c>
      <c r="B19" s="8" t="s">
        <v>42</v>
      </c>
    </row>
    <row r="20" spans="1:2" x14ac:dyDescent="0.25">
      <c r="A20" s="133" t="s">
        <v>902</v>
      </c>
      <c r="B20" s="8" t="s">
        <v>42</v>
      </c>
    </row>
    <row r="21" spans="1:2" x14ac:dyDescent="0.25">
      <c r="A21" s="133" t="s">
        <v>903</v>
      </c>
      <c r="B21" s="8" t="s">
        <v>42</v>
      </c>
    </row>
    <row r="22" spans="1:2" x14ac:dyDescent="0.25">
      <c r="A22" s="133" t="s">
        <v>904</v>
      </c>
      <c r="B22" s="8" t="s">
        <v>39</v>
      </c>
    </row>
    <row r="23" spans="1:2" x14ac:dyDescent="0.25">
      <c r="A23" s="133" t="s">
        <v>905</v>
      </c>
      <c r="B23" s="8" t="s">
        <v>44</v>
      </c>
    </row>
    <row r="24" spans="1:2" x14ac:dyDescent="0.25">
      <c r="A24" s="133" t="s">
        <v>906</v>
      </c>
      <c r="B24" s="8" t="s">
        <v>42</v>
      </c>
    </row>
    <row r="25" spans="1:2" x14ac:dyDescent="0.25">
      <c r="A25" s="133" t="s">
        <v>907</v>
      </c>
      <c r="B25" s="8" t="s">
        <v>42</v>
      </c>
    </row>
    <row r="26" spans="1:2" x14ac:dyDescent="0.25">
      <c r="A26" s="133" t="s">
        <v>908</v>
      </c>
      <c r="B26" s="8" t="s">
        <v>42</v>
      </c>
    </row>
    <row r="27" spans="1:2" x14ac:dyDescent="0.25">
      <c r="A27" s="133" t="s">
        <v>909</v>
      </c>
      <c r="B27" s="8" t="s">
        <v>42</v>
      </c>
    </row>
    <row r="28" spans="1:2" x14ac:dyDescent="0.25">
      <c r="A28" s="133" t="s">
        <v>910</v>
      </c>
      <c r="B28" s="8" t="s">
        <v>42</v>
      </c>
    </row>
    <row r="29" spans="1:2" x14ac:dyDescent="0.25">
      <c r="A29" s="133" t="s">
        <v>911</v>
      </c>
      <c r="B29" s="8" t="s">
        <v>42</v>
      </c>
    </row>
    <row r="30" spans="1:2" x14ac:dyDescent="0.25">
      <c r="A30" s="133" t="s">
        <v>912</v>
      </c>
      <c r="B30" s="8" t="s">
        <v>42</v>
      </c>
    </row>
    <row r="31" spans="1:2" x14ac:dyDescent="0.25">
      <c r="A31" s="133" t="s">
        <v>913</v>
      </c>
      <c r="B31" s="8" t="s">
        <v>42</v>
      </c>
    </row>
    <row r="32" spans="1:2" x14ac:dyDescent="0.25">
      <c r="A32" s="133" t="s">
        <v>914</v>
      </c>
      <c r="B32" s="8" t="s">
        <v>42</v>
      </c>
    </row>
    <row r="33" spans="1:2" x14ac:dyDescent="0.25">
      <c r="A33" s="133" t="s">
        <v>915</v>
      </c>
      <c r="B33" s="8" t="s">
        <v>42</v>
      </c>
    </row>
    <row r="34" spans="1:2" x14ac:dyDescent="0.25">
      <c r="A34" s="133" t="s">
        <v>916</v>
      </c>
      <c r="B34" s="8" t="s">
        <v>42</v>
      </c>
    </row>
    <row r="35" spans="1:2" x14ac:dyDescent="0.25">
      <c r="A35" s="133" t="s">
        <v>917</v>
      </c>
      <c r="B35" s="8" t="s">
        <v>42</v>
      </c>
    </row>
    <row r="36" spans="1:2" x14ac:dyDescent="0.25">
      <c r="A36" s="133" t="s">
        <v>918</v>
      </c>
      <c r="B36" s="8" t="s">
        <v>42</v>
      </c>
    </row>
    <row r="37" spans="1:2" x14ac:dyDescent="0.25">
      <c r="A37" s="133" t="s">
        <v>919</v>
      </c>
      <c r="B37" s="8" t="s">
        <v>42</v>
      </c>
    </row>
    <row r="38" spans="1:2" x14ac:dyDescent="0.25">
      <c r="A38" s="133" t="s">
        <v>920</v>
      </c>
      <c r="B38" s="8" t="s">
        <v>42</v>
      </c>
    </row>
    <row r="39" spans="1:2" x14ac:dyDescent="0.25">
      <c r="A39" s="133" t="s">
        <v>921</v>
      </c>
      <c r="B39" s="8" t="s">
        <v>42</v>
      </c>
    </row>
    <row r="40" spans="1:2" x14ac:dyDescent="0.25">
      <c r="A40" s="133" t="s">
        <v>922</v>
      </c>
      <c r="B40" s="8" t="s">
        <v>42</v>
      </c>
    </row>
    <row r="41" spans="1:2" x14ac:dyDescent="0.25">
      <c r="A41" s="133" t="s">
        <v>923</v>
      </c>
      <c r="B41" s="8" t="s">
        <v>42</v>
      </c>
    </row>
    <row r="42" spans="1:2" x14ac:dyDescent="0.25">
      <c r="A42" s="133" t="s">
        <v>924</v>
      </c>
      <c r="B42" s="8" t="s">
        <v>42</v>
      </c>
    </row>
    <row r="43" spans="1:2" x14ac:dyDescent="0.25">
      <c r="A43" s="133" t="s">
        <v>925</v>
      </c>
      <c r="B43" s="8" t="s">
        <v>42</v>
      </c>
    </row>
    <row r="44" spans="1:2" x14ac:dyDescent="0.25">
      <c r="A44" s="133" t="s">
        <v>926</v>
      </c>
      <c r="B44" s="8" t="s">
        <v>42</v>
      </c>
    </row>
    <row r="45" spans="1:2" x14ac:dyDescent="0.25">
      <c r="A45" s="133" t="s">
        <v>927</v>
      </c>
      <c r="B45" s="8" t="s">
        <v>42</v>
      </c>
    </row>
    <row r="46" spans="1:2" x14ac:dyDescent="0.25">
      <c r="A46" s="133" t="s">
        <v>928</v>
      </c>
      <c r="B46" s="8" t="s">
        <v>42</v>
      </c>
    </row>
    <row r="47" spans="1:2" x14ac:dyDescent="0.25">
      <c r="A47" s="133" t="s">
        <v>929</v>
      </c>
      <c r="B47" s="8" t="s">
        <v>42</v>
      </c>
    </row>
    <row r="48" spans="1:2" x14ac:dyDescent="0.25">
      <c r="A48" s="133" t="s">
        <v>930</v>
      </c>
      <c r="B48" s="8" t="s">
        <v>42</v>
      </c>
    </row>
    <row r="49" spans="1:2" x14ac:dyDescent="0.25">
      <c r="A49" s="133" t="s">
        <v>931</v>
      </c>
      <c r="B49" s="8" t="s">
        <v>42</v>
      </c>
    </row>
    <row r="50" spans="1:2" x14ac:dyDescent="0.25">
      <c r="A50" s="133" t="s">
        <v>932</v>
      </c>
      <c r="B50" s="8" t="s">
        <v>42</v>
      </c>
    </row>
    <row r="51" spans="1:2" x14ac:dyDescent="0.25">
      <c r="A51" s="133" t="s">
        <v>933</v>
      </c>
      <c r="B51" s="8" t="s">
        <v>42</v>
      </c>
    </row>
    <row r="52" spans="1:2" x14ac:dyDescent="0.25">
      <c r="A52" s="133" t="s">
        <v>934</v>
      </c>
      <c r="B52" s="8" t="s">
        <v>42</v>
      </c>
    </row>
    <row r="53" spans="1:2" x14ac:dyDescent="0.25">
      <c r="A53" s="133" t="s">
        <v>935</v>
      </c>
      <c r="B53" s="8" t="s">
        <v>42</v>
      </c>
    </row>
    <row r="54" spans="1:2" x14ac:dyDescent="0.25">
      <c r="A54" s="133" t="s">
        <v>936</v>
      </c>
      <c r="B54" s="8" t="s">
        <v>42</v>
      </c>
    </row>
    <row r="55" spans="1:2" x14ac:dyDescent="0.25">
      <c r="A55" s="133" t="s">
        <v>937</v>
      </c>
      <c r="B55" s="8" t="s">
        <v>42</v>
      </c>
    </row>
    <row r="56" spans="1:2" x14ac:dyDescent="0.25">
      <c r="A56" s="133" t="s">
        <v>938</v>
      </c>
      <c r="B56" s="8" t="s">
        <v>42</v>
      </c>
    </row>
    <row r="57" spans="1:2" x14ac:dyDescent="0.25">
      <c r="A57" s="133" t="s">
        <v>939</v>
      </c>
      <c r="B57" s="8" t="s">
        <v>42</v>
      </c>
    </row>
    <row r="58" spans="1:2" x14ac:dyDescent="0.25">
      <c r="A58" s="133" t="s">
        <v>940</v>
      </c>
      <c r="B58" s="8" t="s">
        <v>42</v>
      </c>
    </row>
    <row r="59" spans="1:2" x14ac:dyDescent="0.25">
      <c r="A59" s="133" t="s">
        <v>941</v>
      </c>
      <c r="B59" s="8" t="s">
        <v>42</v>
      </c>
    </row>
    <row r="60" spans="1:2" x14ac:dyDescent="0.25">
      <c r="A60" s="133" t="s">
        <v>942</v>
      </c>
      <c r="B60" s="8" t="s">
        <v>42</v>
      </c>
    </row>
    <row r="61" spans="1:2" x14ac:dyDescent="0.25">
      <c r="A61" s="133" t="s">
        <v>943</v>
      </c>
      <c r="B61" s="8" t="s">
        <v>42</v>
      </c>
    </row>
    <row r="62" spans="1:2" x14ac:dyDescent="0.25">
      <c r="A62" s="133" t="s">
        <v>944</v>
      </c>
      <c r="B62" s="8" t="s">
        <v>42</v>
      </c>
    </row>
    <row r="63" spans="1:2" x14ac:dyDescent="0.25">
      <c r="A63" s="133" t="s">
        <v>945</v>
      </c>
      <c r="B63" s="8" t="s">
        <v>42</v>
      </c>
    </row>
    <row r="64" spans="1:2" x14ac:dyDescent="0.25">
      <c r="A64" s="133" t="s">
        <v>946</v>
      </c>
      <c r="B64" s="8" t="s">
        <v>42</v>
      </c>
    </row>
    <row r="65" spans="1:2" x14ac:dyDescent="0.25">
      <c r="A65" s="133" t="s">
        <v>947</v>
      </c>
      <c r="B65" s="8" t="s">
        <v>42</v>
      </c>
    </row>
    <row r="66" spans="1:2" x14ac:dyDescent="0.25">
      <c r="A66" s="133" t="s">
        <v>948</v>
      </c>
      <c r="B66" s="8" t="s">
        <v>42</v>
      </c>
    </row>
    <row r="67" spans="1:2" x14ac:dyDescent="0.25">
      <c r="A67" s="133" t="s">
        <v>949</v>
      </c>
      <c r="B67" s="8" t="s">
        <v>42</v>
      </c>
    </row>
    <row r="68" spans="1:2" x14ac:dyDescent="0.25">
      <c r="A68" s="133" t="s">
        <v>950</v>
      </c>
      <c r="B68" s="8" t="s">
        <v>42</v>
      </c>
    </row>
    <row r="69" spans="1:2" x14ac:dyDescent="0.25">
      <c r="A69" s="133" t="s">
        <v>951</v>
      </c>
      <c r="B69" s="8" t="s">
        <v>42</v>
      </c>
    </row>
    <row r="70" spans="1:2" x14ac:dyDescent="0.25">
      <c r="A70" s="133" t="s">
        <v>952</v>
      </c>
      <c r="B70" s="8" t="s">
        <v>42</v>
      </c>
    </row>
    <row r="71" spans="1:2" x14ac:dyDescent="0.25">
      <c r="A71" s="133" t="s">
        <v>953</v>
      </c>
      <c r="B71" s="8" t="s">
        <v>42</v>
      </c>
    </row>
    <row r="72" spans="1:2" x14ac:dyDescent="0.25">
      <c r="A72" s="133" t="s">
        <v>954</v>
      </c>
      <c r="B72" s="8" t="s">
        <v>42</v>
      </c>
    </row>
    <row r="73" spans="1:2" x14ac:dyDescent="0.25">
      <c r="A73" s="133" t="s">
        <v>955</v>
      </c>
      <c r="B73" s="8" t="s">
        <v>42</v>
      </c>
    </row>
    <row r="74" spans="1:2" x14ac:dyDescent="0.25">
      <c r="A74" s="133" t="s">
        <v>956</v>
      </c>
      <c r="B74" s="8" t="s">
        <v>42</v>
      </c>
    </row>
    <row r="75" spans="1:2" x14ac:dyDescent="0.25">
      <c r="A75" s="133" t="s">
        <v>957</v>
      </c>
      <c r="B75" s="8" t="s">
        <v>42</v>
      </c>
    </row>
    <row r="76" spans="1:2" x14ac:dyDescent="0.25">
      <c r="A76" s="133" t="s">
        <v>958</v>
      </c>
      <c r="B76" s="8" t="s">
        <v>42</v>
      </c>
    </row>
    <row r="77" spans="1:2" x14ac:dyDescent="0.25">
      <c r="A77" s="133" t="s">
        <v>959</v>
      </c>
      <c r="B77" s="8" t="s">
        <v>42</v>
      </c>
    </row>
    <row r="78" spans="1:2" x14ac:dyDescent="0.25">
      <c r="A78" s="133" t="s">
        <v>960</v>
      </c>
      <c r="B78" s="8" t="s">
        <v>42</v>
      </c>
    </row>
    <row r="79" spans="1:2" x14ac:dyDescent="0.25">
      <c r="A79" s="133" t="s">
        <v>961</v>
      </c>
      <c r="B79" s="8" t="s">
        <v>42</v>
      </c>
    </row>
    <row r="80" spans="1:2" x14ac:dyDescent="0.25">
      <c r="A80" s="133" t="s">
        <v>962</v>
      </c>
      <c r="B80" s="8" t="s">
        <v>42</v>
      </c>
    </row>
    <row r="81" spans="1:2" x14ac:dyDescent="0.25">
      <c r="A81" s="133" t="s">
        <v>963</v>
      </c>
      <c r="B81" s="8" t="s">
        <v>42</v>
      </c>
    </row>
    <row r="82" spans="1:2" x14ac:dyDescent="0.25">
      <c r="A82" s="133" t="s">
        <v>964</v>
      </c>
      <c r="B82" s="8" t="s">
        <v>42</v>
      </c>
    </row>
    <row r="83" spans="1:2" x14ac:dyDescent="0.25">
      <c r="A83" s="133" t="s">
        <v>965</v>
      </c>
      <c r="B83" s="8" t="s">
        <v>42</v>
      </c>
    </row>
    <row r="84" spans="1:2" x14ac:dyDescent="0.25">
      <c r="A84" s="133" t="s">
        <v>966</v>
      </c>
      <c r="B84" s="8" t="s">
        <v>42</v>
      </c>
    </row>
    <row r="85" spans="1:2" x14ac:dyDescent="0.25">
      <c r="A85" s="133" t="s">
        <v>967</v>
      </c>
      <c r="B85" s="8" t="s">
        <v>42</v>
      </c>
    </row>
    <row r="86" spans="1:2" x14ac:dyDescent="0.25">
      <c r="A86" s="133" t="s">
        <v>968</v>
      </c>
      <c r="B86" s="8" t="s">
        <v>42</v>
      </c>
    </row>
    <row r="87" spans="1:2" x14ac:dyDescent="0.25">
      <c r="A87" s="133" t="s">
        <v>969</v>
      </c>
      <c r="B87" s="8" t="s">
        <v>42</v>
      </c>
    </row>
    <row r="88" spans="1:2" x14ac:dyDescent="0.25">
      <c r="A88" s="133" t="s">
        <v>970</v>
      </c>
      <c r="B88" s="8" t="s">
        <v>42</v>
      </c>
    </row>
    <row r="89" spans="1:2" x14ac:dyDescent="0.25">
      <c r="A89" s="133" t="s">
        <v>971</v>
      </c>
      <c r="B89" s="8" t="s">
        <v>42</v>
      </c>
    </row>
    <row r="90" spans="1:2" x14ac:dyDescent="0.25">
      <c r="A90" s="133" t="s">
        <v>972</v>
      </c>
      <c r="B90" s="8" t="s">
        <v>42</v>
      </c>
    </row>
    <row r="91" spans="1:2" x14ac:dyDescent="0.25">
      <c r="A91" s="133" t="s">
        <v>973</v>
      </c>
      <c r="B91" s="8" t="s">
        <v>42</v>
      </c>
    </row>
    <row r="92" spans="1:2" x14ac:dyDescent="0.25">
      <c r="A92" s="133" t="s">
        <v>974</v>
      </c>
      <c r="B92" s="8" t="s">
        <v>42</v>
      </c>
    </row>
    <row r="93" spans="1:2" x14ac:dyDescent="0.25">
      <c r="A93" s="133" t="s">
        <v>975</v>
      </c>
      <c r="B93" s="8" t="s">
        <v>42</v>
      </c>
    </row>
    <row r="94" spans="1:2" x14ac:dyDescent="0.25">
      <c r="A94" s="133" t="s">
        <v>976</v>
      </c>
      <c r="B94" s="8" t="s">
        <v>42</v>
      </c>
    </row>
    <row r="95" spans="1:2" x14ac:dyDescent="0.25">
      <c r="A95" s="133" t="s">
        <v>977</v>
      </c>
      <c r="B95" s="8" t="s">
        <v>42</v>
      </c>
    </row>
    <row r="96" spans="1:2" x14ac:dyDescent="0.25">
      <c r="A96" s="133" t="s">
        <v>978</v>
      </c>
      <c r="B96" s="8" t="s">
        <v>42</v>
      </c>
    </row>
    <row r="97" spans="1:2" x14ac:dyDescent="0.25">
      <c r="A97" s="133" t="s">
        <v>979</v>
      </c>
      <c r="B97" s="8" t="s">
        <v>42</v>
      </c>
    </row>
    <row r="98" spans="1:2" x14ac:dyDescent="0.25">
      <c r="A98" s="133" t="s">
        <v>980</v>
      </c>
      <c r="B98" s="8" t="s">
        <v>42</v>
      </c>
    </row>
    <row r="99" spans="1:2" x14ac:dyDescent="0.25">
      <c r="A99" s="133" t="s">
        <v>981</v>
      </c>
      <c r="B99" s="8" t="s">
        <v>42</v>
      </c>
    </row>
    <row r="100" spans="1:2" x14ac:dyDescent="0.25">
      <c r="A100" s="133" t="s">
        <v>982</v>
      </c>
      <c r="B100" s="8" t="s">
        <v>42</v>
      </c>
    </row>
    <row r="101" spans="1:2" x14ac:dyDescent="0.25">
      <c r="A101" s="133" t="s">
        <v>983</v>
      </c>
      <c r="B101" s="8" t="s">
        <v>42</v>
      </c>
    </row>
    <row r="102" spans="1:2" x14ac:dyDescent="0.25">
      <c r="A102" s="133" t="s">
        <v>984</v>
      </c>
      <c r="B102" s="8" t="s">
        <v>42</v>
      </c>
    </row>
    <row r="103" spans="1:2" x14ac:dyDescent="0.25">
      <c r="A103" s="133" t="s">
        <v>985</v>
      </c>
      <c r="B103" s="8" t="s">
        <v>42</v>
      </c>
    </row>
    <row r="104" spans="1:2" x14ac:dyDescent="0.25">
      <c r="A104" s="133" t="s">
        <v>986</v>
      </c>
      <c r="B104" s="8" t="s">
        <v>42</v>
      </c>
    </row>
    <row r="105" spans="1:2" x14ac:dyDescent="0.25">
      <c r="A105" s="133" t="s">
        <v>987</v>
      </c>
      <c r="B105" s="8" t="s">
        <v>42</v>
      </c>
    </row>
    <row r="106" spans="1:2" x14ac:dyDescent="0.25">
      <c r="A106" s="133" t="s">
        <v>988</v>
      </c>
      <c r="B106" s="8" t="s">
        <v>42</v>
      </c>
    </row>
    <row r="107" spans="1:2" x14ac:dyDescent="0.25">
      <c r="A107" s="133" t="s">
        <v>989</v>
      </c>
      <c r="B107" s="8" t="s">
        <v>42</v>
      </c>
    </row>
    <row r="108" spans="1:2" x14ac:dyDescent="0.25">
      <c r="A108" s="133" t="s">
        <v>990</v>
      </c>
      <c r="B108" s="8" t="s">
        <v>42</v>
      </c>
    </row>
    <row r="109" spans="1:2" x14ac:dyDescent="0.25">
      <c r="A109" s="133" t="s">
        <v>991</v>
      </c>
      <c r="B109" s="8" t="s">
        <v>42</v>
      </c>
    </row>
    <row r="110" spans="1:2" x14ac:dyDescent="0.25">
      <c r="A110" s="133" t="s">
        <v>992</v>
      </c>
      <c r="B110" s="8" t="s">
        <v>42</v>
      </c>
    </row>
    <row r="111" spans="1:2" x14ac:dyDescent="0.25">
      <c r="A111" s="133" t="s">
        <v>993</v>
      </c>
      <c r="B111" s="8" t="s">
        <v>42</v>
      </c>
    </row>
    <row r="112" spans="1:2" x14ac:dyDescent="0.25">
      <c r="A112" s="133" t="s">
        <v>994</v>
      </c>
      <c r="B112" s="8" t="s">
        <v>42</v>
      </c>
    </row>
    <row r="113" spans="1:2" x14ac:dyDescent="0.25">
      <c r="A113" s="133" t="s">
        <v>995</v>
      </c>
      <c r="B113" s="8" t="s">
        <v>42</v>
      </c>
    </row>
    <row r="114" spans="1:2" x14ac:dyDescent="0.25">
      <c r="A114" s="133" t="s">
        <v>996</v>
      </c>
      <c r="B114" s="8" t="s">
        <v>42</v>
      </c>
    </row>
    <row r="115" spans="1:2" x14ac:dyDescent="0.25">
      <c r="A115" s="133" t="s">
        <v>997</v>
      </c>
      <c r="B115" s="8" t="s">
        <v>42</v>
      </c>
    </row>
    <row r="116" spans="1:2" x14ac:dyDescent="0.25">
      <c r="A116" s="133" t="s">
        <v>998</v>
      </c>
      <c r="B116" s="8" t="s">
        <v>42</v>
      </c>
    </row>
    <row r="117" spans="1:2" x14ac:dyDescent="0.25">
      <c r="A117" s="133" t="s">
        <v>999</v>
      </c>
      <c r="B117" s="8" t="s">
        <v>42</v>
      </c>
    </row>
    <row r="118" spans="1:2" x14ac:dyDescent="0.25">
      <c r="A118" s="133" t="s">
        <v>1000</v>
      </c>
      <c r="B118" s="8" t="s">
        <v>42</v>
      </c>
    </row>
    <row r="119" spans="1:2" x14ac:dyDescent="0.25">
      <c r="A119" s="133" t="s">
        <v>1001</v>
      </c>
      <c r="B119" s="8" t="s">
        <v>42</v>
      </c>
    </row>
    <row r="120" spans="1:2" x14ac:dyDescent="0.25">
      <c r="A120" s="133" t="s">
        <v>1002</v>
      </c>
      <c r="B120" s="8" t="s">
        <v>42</v>
      </c>
    </row>
    <row r="121" spans="1:2" x14ac:dyDescent="0.25">
      <c r="A121" s="133" t="s">
        <v>1003</v>
      </c>
      <c r="B121" s="8" t="s">
        <v>42</v>
      </c>
    </row>
    <row r="122" spans="1:2" x14ac:dyDescent="0.25">
      <c r="A122" s="133" t="s">
        <v>1004</v>
      </c>
      <c r="B122" s="8" t="s">
        <v>42</v>
      </c>
    </row>
    <row r="123" spans="1:2" x14ac:dyDescent="0.25">
      <c r="A123" s="133" t="s">
        <v>1005</v>
      </c>
      <c r="B123" s="8" t="s">
        <v>42</v>
      </c>
    </row>
    <row r="124" spans="1:2" x14ac:dyDescent="0.25">
      <c r="A124" s="133" t="s">
        <v>1006</v>
      </c>
      <c r="B124" s="8" t="s">
        <v>42</v>
      </c>
    </row>
    <row r="125" spans="1:2" x14ac:dyDescent="0.25">
      <c r="A125" s="133" t="s">
        <v>1007</v>
      </c>
      <c r="B125" s="8" t="s">
        <v>42</v>
      </c>
    </row>
    <row r="126" spans="1:2" x14ac:dyDescent="0.25">
      <c r="A126" s="133" t="s">
        <v>1008</v>
      </c>
      <c r="B126" s="8" t="s">
        <v>42</v>
      </c>
    </row>
    <row r="127" spans="1:2" x14ac:dyDescent="0.25">
      <c r="A127" s="133" t="s">
        <v>1009</v>
      </c>
      <c r="B127" s="8" t="s">
        <v>42</v>
      </c>
    </row>
    <row r="128" spans="1:2" x14ac:dyDescent="0.25">
      <c r="A128" s="133" t="s">
        <v>1010</v>
      </c>
      <c r="B128" s="8" t="s">
        <v>42</v>
      </c>
    </row>
    <row r="129" spans="1:2" x14ac:dyDescent="0.25">
      <c r="A129" s="133" t="s">
        <v>1011</v>
      </c>
      <c r="B129" s="8" t="s">
        <v>42</v>
      </c>
    </row>
    <row r="130" spans="1:2" x14ac:dyDescent="0.25">
      <c r="A130" s="133" t="s">
        <v>1012</v>
      </c>
      <c r="B130" s="8" t="s">
        <v>42</v>
      </c>
    </row>
    <row r="131" spans="1:2" x14ac:dyDescent="0.25">
      <c r="A131" s="133" t="s">
        <v>1013</v>
      </c>
      <c r="B131" s="8" t="s">
        <v>42</v>
      </c>
    </row>
    <row r="132" spans="1:2" x14ac:dyDescent="0.25">
      <c r="A132" s="133" t="s">
        <v>1014</v>
      </c>
      <c r="B132" s="8" t="s">
        <v>42</v>
      </c>
    </row>
    <row r="133" spans="1:2" x14ac:dyDescent="0.25">
      <c r="A133" s="133" t="s">
        <v>1015</v>
      </c>
      <c r="B133" s="8" t="s">
        <v>42</v>
      </c>
    </row>
    <row r="134" spans="1:2" x14ac:dyDescent="0.25">
      <c r="A134" s="133" t="s">
        <v>1016</v>
      </c>
      <c r="B134" s="8" t="s">
        <v>42</v>
      </c>
    </row>
    <row r="135" spans="1:2" x14ac:dyDescent="0.25">
      <c r="A135" s="133" t="s">
        <v>1017</v>
      </c>
      <c r="B135" s="8" t="s">
        <v>42</v>
      </c>
    </row>
    <row r="136" spans="1:2" x14ac:dyDescent="0.25">
      <c r="A136" s="133" t="s">
        <v>1018</v>
      </c>
      <c r="B136" s="8" t="s">
        <v>42</v>
      </c>
    </row>
    <row r="137" spans="1:2" x14ac:dyDescent="0.25">
      <c r="A137" s="133" t="s">
        <v>1019</v>
      </c>
      <c r="B137" s="8" t="s">
        <v>42</v>
      </c>
    </row>
    <row r="138" spans="1:2" x14ac:dyDescent="0.25">
      <c r="A138" s="133" t="s">
        <v>1020</v>
      </c>
      <c r="B138" s="8" t="s">
        <v>42</v>
      </c>
    </row>
    <row r="139" spans="1:2" x14ac:dyDescent="0.25">
      <c r="A139" s="133" t="s">
        <v>1157</v>
      </c>
      <c r="B139" s="8" t="s">
        <v>42</v>
      </c>
    </row>
    <row r="140" spans="1:2" x14ac:dyDescent="0.25">
      <c r="A140" s="131" t="s">
        <v>1158</v>
      </c>
      <c r="B140" s="8" t="s">
        <v>42</v>
      </c>
    </row>
    <row r="141" spans="1:2" x14ac:dyDescent="0.25">
      <c r="A141" s="131" t="s">
        <v>1021</v>
      </c>
      <c r="B141" s="8" t="s">
        <v>42</v>
      </c>
    </row>
    <row r="142" spans="1:2" x14ac:dyDescent="0.25">
      <c r="A142" s="131" t="s">
        <v>1022</v>
      </c>
      <c r="B142" s="8" t="s">
        <v>42</v>
      </c>
    </row>
    <row r="143" spans="1:2" x14ac:dyDescent="0.25">
      <c r="A143" s="131" t="s">
        <v>1023</v>
      </c>
      <c r="B143" s="8" t="s">
        <v>42</v>
      </c>
    </row>
    <row r="144" spans="1:2" x14ac:dyDescent="0.25">
      <c r="A144" s="131" t="s">
        <v>1024</v>
      </c>
      <c r="B144" s="8" t="s">
        <v>42</v>
      </c>
    </row>
    <row r="145" spans="1:2" x14ac:dyDescent="0.25">
      <c r="A145" s="131" t="s">
        <v>1025</v>
      </c>
      <c r="B145" s="8" t="s">
        <v>42</v>
      </c>
    </row>
    <row r="146" spans="1:2" x14ac:dyDescent="0.25">
      <c r="A146" s="131" t="s">
        <v>1026</v>
      </c>
      <c r="B146" s="8" t="s">
        <v>42</v>
      </c>
    </row>
    <row r="147" spans="1:2" x14ac:dyDescent="0.25">
      <c r="A147" s="131" t="s">
        <v>1027</v>
      </c>
      <c r="B147" s="8" t="s">
        <v>42</v>
      </c>
    </row>
    <row r="148" spans="1:2" x14ac:dyDescent="0.25">
      <c r="A148" s="131" t="s">
        <v>1028</v>
      </c>
      <c r="B148" s="8" t="s">
        <v>42</v>
      </c>
    </row>
    <row r="149" spans="1:2" x14ac:dyDescent="0.25">
      <c r="A149" s="131" t="s">
        <v>1033</v>
      </c>
      <c r="B149" s="8" t="s">
        <v>42</v>
      </c>
    </row>
    <row r="150" spans="1:2" x14ac:dyDescent="0.25">
      <c r="A150" s="131" t="s">
        <v>1034</v>
      </c>
      <c r="B150" s="8" t="s">
        <v>42</v>
      </c>
    </row>
    <row r="151" spans="1:2" x14ac:dyDescent="0.25">
      <c r="A151" s="131" t="s">
        <v>1030</v>
      </c>
      <c r="B151" s="8" t="s">
        <v>42</v>
      </c>
    </row>
    <row r="152" spans="1:2" x14ac:dyDescent="0.25">
      <c r="A152" s="131" t="s">
        <v>1031</v>
      </c>
      <c r="B152" s="8" t="s">
        <v>42</v>
      </c>
    </row>
    <row r="153" spans="1:2" x14ac:dyDescent="0.25">
      <c r="A153" s="131" t="s">
        <v>1032</v>
      </c>
      <c r="B153" s="8" t="s">
        <v>42</v>
      </c>
    </row>
    <row r="154" spans="1:2" x14ac:dyDescent="0.25">
      <c r="A154" s="131" t="s">
        <v>1035</v>
      </c>
      <c r="B154" s="8" t="s">
        <v>42</v>
      </c>
    </row>
    <row r="155" spans="1:2" x14ac:dyDescent="0.25">
      <c r="A155" s="131" t="s">
        <v>1036</v>
      </c>
      <c r="B155" s="8" t="s">
        <v>42</v>
      </c>
    </row>
    <row r="156" spans="1:2" x14ac:dyDescent="0.25">
      <c r="A156" s="131" t="s">
        <v>1037</v>
      </c>
      <c r="B156" s="8" t="s">
        <v>42</v>
      </c>
    </row>
    <row r="157" spans="1:2" x14ac:dyDescent="0.25">
      <c r="A157" s="131" t="s">
        <v>1038</v>
      </c>
      <c r="B157" s="8" t="s">
        <v>42</v>
      </c>
    </row>
    <row r="158" spans="1:2" x14ac:dyDescent="0.25">
      <c r="A158" s="131" t="s">
        <v>1039</v>
      </c>
      <c r="B158" s="8" t="s">
        <v>42</v>
      </c>
    </row>
    <row r="159" spans="1:2" x14ac:dyDescent="0.25">
      <c r="A159" s="131" t="s">
        <v>1029</v>
      </c>
      <c r="B159" s="8" t="s">
        <v>42</v>
      </c>
    </row>
    <row r="160" spans="1:2" x14ac:dyDescent="0.25">
      <c r="A160" s="131" t="s">
        <v>1040</v>
      </c>
      <c r="B160" s="8" t="s">
        <v>42</v>
      </c>
    </row>
    <row r="161" spans="1:2" x14ac:dyDescent="0.25">
      <c r="A161" s="131" t="s">
        <v>1041</v>
      </c>
      <c r="B161" s="8" t="s">
        <v>42</v>
      </c>
    </row>
    <row r="162" spans="1:2" x14ac:dyDescent="0.25">
      <c r="A162" s="131" t="s">
        <v>1042</v>
      </c>
      <c r="B162" s="8" t="s">
        <v>42</v>
      </c>
    </row>
    <row r="163" spans="1:2" x14ac:dyDescent="0.25">
      <c r="A163" s="131" t="s">
        <v>1043</v>
      </c>
      <c r="B163" s="8" t="s">
        <v>42</v>
      </c>
    </row>
    <row r="164" spans="1:2" x14ac:dyDescent="0.25">
      <c r="A164" s="131" t="s">
        <v>1044</v>
      </c>
      <c r="B164" s="8" t="s">
        <v>42</v>
      </c>
    </row>
    <row r="165" spans="1:2" x14ac:dyDescent="0.25">
      <c r="A165" s="131" t="s">
        <v>1045</v>
      </c>
      <c r="B165" s="8" t="s">
        <v>42</v>
      </c>
    </row>
    <row r="166" spans="1:2" x14ac:dyDescent="0.25">
      <c r="A166" s="131" t="s">
        <v>1046</v>
      </c>
      <c r="B166" s="8" t="s">
        <v>42</v>
      </c>
    </row>
    <row r="167" spans="1:2" x14ac:dyDescent="0.25">
      <c r="A167" s="131" t="s">
        <v>1047</v>
      </c>
      <c r="B167" s="8" t="s">
        <v>42</v>
      </c>
    </row>
    <row r="168" spans="1:2" x14ac:dyDescent="0.25">
      <c r="A168" s="131" t="s">
        <v>778</v>
      </c>
      <c r="B168" s="8" t="s">
        <v>42</v>
      </c>
    </row>
    <row r="169" spans="1:2" x14ac:dyDescent="0.25">
      <c r="A169" s="131" t="s">
        <v>780</v>
      </c>
      <c r="B169" s="8" t="s">
        <v>42</v>
      </c>
    </row>
    <row r="170" spans="1:2" x14ac:dyDescent="0.25">
      <c r="A170" s="131" t="s">
        <v>777</v>
      </c>
      <c r="B170" s="8" t="s">
        <v>42</v>
      </c>
    </row>
    <row r="171" spans="1:2" x14ac:dyDescent="0.25">
      <c r="A171" s="131" t="s">
        <v>779</v>
      </c>
      <c r="B171" s="8" t="s">
        <v>42</v>
      </c>
    </row>
    <row r="172" spans="1:2" x14ac:dyDescent="0.25">
      <c r="A172" s="131" t="s">
        <v>781</v>
      </c>
      <c r="B172" s="8" t="s">
        <v>42</v>
      </c>
    </row>
    <row r="173" spans="1:2" x14ac:dyDescent="0.25">
      <c r="A173" s="131" t="s">
        <v>783</v>
      </c>
      <c r="B173" s="8" t="s">
        <v>42</v>
      </c>
    </row>
    <row r="174" spans="1:2" x14ac:dyDescent="0.25">
      <c r="A174" s="131" t="s">
        <v>782</v>
      </c>
      <c r="B174" s="8" t="s">
        <v>42</v>
      </c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1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1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31"/>
      <c r="B206" s="31"/>
    </row>
    <row r="207" spans="1:2" x14ac:dyDescent="0.25">
      <c r="A207" s="31"/>
      <c r="B207" s="31"/>
    </row>
    <row r="208" spans="1:2" x14ac:dyDescent="0.25">
      <c r="A208" s="31"/>
      <c r="B208" s="31"/>
    </row>
    <row r="209" spans="1:2" x14ac:dyDescent="0.25">
      <c r="A209" s="31"/>
      <c r="B209" s="31"/>
    </row>
    <row r="210" spans="1:2" x14ac:dyDescent="0.25">
      <c r="A210" s="31"/>
      <c r="B210" s="31"/>
    </row>
    <row r="211" spans="1:2" x14ac:dyDescent="0.25">
      <c r="A211" s="31"/>
      <c r="B211" s="31"/>
    </row>
    <row r="212" spans="1:2" x14ac:dyDescent="0.25">
      <c r="A212" s="31"/>
      <c r="B212" s="31"/>
    </row>
    <row r="213" spans="1:2" x14ac:dyDescent="0.25">
      <c r="A213" s="31"/>
      <c r="B213" s="31"/>
    </row>
    <row r="214" spans="1:2" x14ac:dyDescent="0.25">
      <c r="A214" s="31"/>
      <c r="B214" s="31"/>
    </row>
    <row r="215" spans="1:2" x14ac:dyDescent="0.25">
      <c r="A215" s="31"/>
      <c r="B215" s="31"/>
    </row>
    <row r="216" spans="1:2" x14ac:dyDescent="0.25">
      <c r="A216" s="31"/>
      <c r="B216" s="31"/>
    </row>
    <row r="217" spans="1:2" x14ac:dyDescent="0.25">
      <c r="A217" s="31"/>
      <c r="B217" s="31"/>
    </row>
    <row r="218" spans="1:2" x14ac:dyDescent="0.25">
      <c r="A218" s="31"/>
      <c r="B218" s="31"/>
    </row>
    <row r="219" spans="1:2" x14ac:dyDescent="0.25">
      <c r="A219" s="31"/>
      <c r="B219" s="31"/>
    </row>
    <row r="220" spans="1:2" x14ac:dyDescent="0.25">
      <c r="A220" s="31"/>
      <c r="B220" s="31"/>
    </row>
    <row r="221" spans="1:2" x14ac:dyDescent="0.25">
      <c r="A221" s="31"/>
      <c r="B221" s="31"/>
    </row>
    <row r="222" spans="1:2" x14ac:dyDescent="0.25">
      <c r="A222" s="31"/>
      <c r="B222" s="31"/>
    </row>
    <row r="223" spans="1:2" x14ac:dyDescent="0.25">
      <c r="A223" s="31"/>
      <c r="B223" s="31"/>
    </row>
    <row r="224" spans="1:2" x14ac:dyDescent="0.25">
      <c r="A224" s="31"/>
      <c r="B224" s="31"/>
    </row>
    <row r="225" spans="1:2" x14ac:dyDescent="0.25">
      <c r="A225" s="31"/>
      <c r="B225" s="31"/>
    </row>
    <row r="226" spans="1:2" x14ac:dyDescent="0.25">
      <c r="A226" s="31"/>
      <c r="B226" s="31"/>
    </row>
    <row r="227" spans="1:2" x14ac:dyDescent="0.25">
      <c r="A227" s="31"/>
      <c r="B227" s="31"/>
    </row>
    <row r="228" spans="1:2" x14ac:dyDescent="0.25">
      <c r="A228" s="31"/>
      <c r="B228" s="31"/>
    </row>
    <row r="229" spans="1:2" x14ac:dyDescent="0.25">
      <c r="A229" s="31"/>
      <c r="B229" s="31"/>
    </row>
    <row r="230" spans="1:2" x14ac:dyDescent="0.25">
      <c r="A230" s="31"/>
      <c r="B230" s="31"/>
    </row>
    <row r="231" spans="1:2" x14ac:dyDescent="0.25">
      <c r="A231" s="31"/>
      <c r="B231" s="31"/>
    </row>
    <row r="232" spans="1:2" x14ac:dyDescent="0.25">
      <c r="A232" s="31"/>
      <c r="B232" s="31"/>
    </row>
    <row r="233" spans="1:2" x14ac:dyDescent="0.25">
      <c r="A233" s="31"/>
      <c r="B233" s="31"/>
    </row>
    <row r="234" spans="1:2" x14ac:dyDescent="0.25">
      <c r="A234" s="31"/>
      <c r="B234" s="31"/>
    </row>
    <row r="235" spans="1:2" x14ac:dyDescent="0.25">
      <c r="A235" s="31"/>
      <c r="B235" s="31"/>
    </row>
    <row r="236" spans="1:2" x14ac:dyDescent="0.25">
      <c r="A236" s="31"/>
      <c r="B236" s="31"/>
    </row>
    <row r="237" spans="1:2" x14ac:dyDescent="0.25">
      <c r="A237" s="31"/>
      <c r="B237" s="31"/>
    </row>
    <row r="238" spans="1:2" x14ac:dyDescent="0.25">
      <c r="A238" s="31"/>
      <c r="B238" s="31"/>
    </row>
    <row r="239" spans="1:2" x14ac:dyDescent="0.25">
      <c r="A239" s="31"/>
      <c r="B239" s="31"/>
    </row>
    <row r="240" spans="1:2" x14ac:dyDescent="0.25">
      <c r="A240" s="31"/>
      <c r="B240" s="31"/>
    </row>
    <row r="241" spans="1:2" x14ac:dyDescent="0.25">
      <c r="A241" s="31"/>
      <c r="B241" s="31"/>
    </row>
    <row r="242" spans="1:2" x14ac:dyDescent="0.25">
      <c r="A242" s="31"/>
      <c r="B242" s="31"/>
    </row>
    <row r="243" spans="1:2" x14ac:dyDescent="0.25">
      <c r="A243" s="31"/>
      <c r="B243" s="31"/>
    </row>
    <row r="244" spans="1:2" x14ac:dyDescent="0.25">
      <c r="A244" s="31"/>
      <c r="B244" s="31"/>
    </row>
    <row r="245" spans="1:2" x14ac:dyDescent="0.25">
      <c r="A245" s="31"/>
      <c r="B245" s="31"/>
    </row>
    <row r="246" spans="1:2" x14ac:dyDescent="0.25">
      <c r="A246" s="31"/>
      <c r="B246" s="31"/>
    </row>
    <row r="247" spans="1:2" x14ac:dyDescent="0.25">
      <c r="A247" s="31"/>
      <c r="B247" s="31"/>
    </row>
    <row r="248" spans="1:2" x14ac:dyDescent="0.25">
      <c r="A248" s="31"/>
      <c r="B248" s="31"/>
    </row>
    <row r="249" spans="1:2" x14ac:dyDescent="0.25">
      <c r="A249" s="31"/>
      <c r="B249" s="31"/>
    </row>
    <row r="250" spans="1:2" x14ac:dyDescent="0.25">
      <c r="A250" s="31"/>
      <c r="B250" s="31"/>
    </row>
    <row r="251" spans="1:2" x14ac:dyDescent="0.25">
      <c r="A251" s="31"/>
      <c r="B251" s="31"/>
    </row>
    <row r="252" spans="1:2" x14ac:dyDescent="0.25">
      <c r="A252" s="31"/>
      <c r="B252" s="31"/>
    </row>
    <row r="253" spans="1:2" x14ac:dyDescent="0.25">
      <c r="A253" s="31"/>
      <c r="B253" s="31"/>
    </row>
    <row r="254" spans="1:2" x14ac:dyDescent="0.25">
      <c r="A254" s="31"/>
      <c r="B254" s="31"/>
    </row>
    <row r="255" spans="1:2" x14ac:dyDescent="0.25">
      <c r="A255" s="31"/>
      <c r="B255" s="31"/>
    </row>
    <row r="256" spans="1:2" x14ac:dyDescent="0.25">
      <c r="A256" s="31"/>
      <c r="B256" s="31"/>
    </row>
    <row r="257" spans="1:2" x14ac:dyDescent="0.25">
      <c r="A257" s="31"/>
      <c r="B257" s="31"/>
    </row>
    <row r="258" spans="1:2" x14ac:dyDescent="0.25">
      <c r="A258" s="31"/>
      <c r="B258" s="31"/>
    </row>
    <row r="259" spans="1:2" x14ac:dyDescent="0.25">
      <c r="A259" s="31"/>
      <c r="B259" s="31"/>
    </row>
    <row r="260" spans="1:2" x14ac:dyDescent="0.25">
      <c r="A260" s="31"/>
      <c r="B260" s="31"/>
    </row>
    <row r="261" spans="1:2" x14ac:dyDescent="0.25">
      <c r="A261" s="31"/>
      <c r="B261" s="31"/>
    </row>
    <row r="262" spans="1:2" x14ac:dyDescent="0.25">
      <c r="A262" s="31"/>
      <c r="B262" s="31"/>
    </row>
    <row r="263" spans="1:2" x14ac:dyDescent="0.25">
      <c r="A263" s="31"/>
      <c r="B263" s="31"/>
    </row>
    <row r="264" spans="1:2" x14ac:dyDescent="0.25">
      <c r="A264" s="31"/>
      <c r="B264" s="31"/>
    </row>
    <row r="265" spans="1:2" x14ac:dyDescent="0.25">
      <c r="A265" s="31"/>
      <c r="B265" s="31"/>
    </row>
    <row r="266" spans="1:2" x14ac:dyDescent="0.25">
      <c r="A266" s="31"/>
      <c r="B266" s="31"/>
    </row>
    <row r="267" spans="1:2" x14ac:dyDescent="0.25">
      <c r="A267" s="31"/>
      <c r="B267" s="31"/>
    </row>
    <row r="268" spans="1:2" x14ac:dyDescent="0.25">
      <c r="A268" s="31"/>
      <c r="B268" s="31"/>
    </row>
    <row r="269" spans="1:2" x14ac:dyDescent="0.25">
      <c r="A269" s="31"/>
      <c r="B269" s="31"/>
    </row>
    <row r="270" spans="1:2" x14ac:dyDescent="0.25">
      <c r="A270" s="31"/>
      <c r="B270" s="31"/>
    </row>
    <row r="271" spans="1:2" x14ac:dyDescent="0.25">
      <c r="A271" s="31"/>
      <c r="B271" s="31"/>
    </row>
    <row r="272" spans="1:2" x14ac:dyDescent="0.25">
      <c r="A272" s="31"/>
      <c r="B272" s="31"/>
    </row>
    <row r="273" spans="1:2" x14ac:dyDescent="0.25">
      <c r="A273" s="31"/>
      <c r="B273" s="31"/>
    </row>
    <row r="274" spans="1:2" x14ac:dyDescent="0.25">
      <c r="A274" s="31"/>
      <c r="B274" s="31"/>
    </row>
    <row r="275" spans="1:2" x14ac:dyDescent="0.25">
      <c r="A275" s="31"/>
      <c r="B275" s="31"/>
    </row>
    <row r="276" spans="1:2" x14ac:dyDescent="0.25">
      <c r="A276" s="31"/>
      <c r="B276" s="31"/>
    </row>
    <row r="277" spans="1:2" x14ac:dyDescent="0.25">
      <c r="A277" s="31"/>
      <c r="B277" s="31"/>
    </row>
    <row r="278" spans="1:2" x14ac:dyDescent="0.25">
      <c r="A278" s="31"/>
      <c r="B278" s="31"/>
    </row>
    <row r="279" spans="1:2" x14ac:dyDescent="0.25">
      <c r="A279" s="31"/>
      <c r="B279" s="31"/>
    </row>
    <row r="280" spans="1:2" x14ac:dyDescent="0.25">
      <c r="A280" s="31"/>
      <c r="B280" s="31"/>
    </row>
    <row r="281" spans="1:2" x14ac:dyDescent="0.25">
      <c r="A281" s="31"/>
      <c r="B281" s="31"/>
    </row>
    <row r="282" spans="1:2" x14ac:dyDescent="0.25">
      <c r="A282" s="31"/>
      <c r="B282" s="31"/>
    </row>
    <row r="283" spans="1:2" x14ac:dyDescent="0.25">
      <c r="A283" s="31"/>
      <c r="B283" s="31"/>
    </row>
    <row r="284" spans="1:2" x14ac:dyDescent="0.25">
      <c r="A284" s="31"/>
      <c r="B284" s="31"/>
    </row>
    <row r="285" spans="1:2" x14ac:dyDescent="0.25">
      <c r="A285" s="31"/>
      <c r="B285" s="31"/>
    </row>
    <row r="286" spans="1:2" x14ac:dyDescent="0.25">
      <c r="A286" s="31"/>
      <c r="B286" s="31"/>
    </row>
    <row r="287" spans="1:2" x14ac:dyDescent="0.25">
      <c r="A287" s="31"/>
      <c r="B287" s="31"/>
    </row>
    <row r="288" spans="1:2" x14ac:dyDescent="0.25">
      <c r="A288" s="31"/>
      <c r="B288" s="31"/>
    </row>
    <row r="289" spans="1:2" x14ac:dyDescent="0.25">
      <c r="A289" s="31"/>
      <c r="B289" s="31"/>
    </row>
    <row r="290" spans="1:2" x14ac:dyDescent="0.25">
      <c r="A290" s="31"/>
      <c r="B290" s="31"/>
    </row>
    <row r="291" spans="1:2" x14ac:dyDescent="0.25">
      <c r="A291" s="31"/>
      <c r="B291" s="31"/>
    </row>
    <row r="292" spans="1:2" x14ac:dyDescent="0.25">
      <c r="A292" s="31"/>
      <c r="B292" s="31"/>
    </row>
    <row r="293" spans="1:2" x14ac:dyDescent="0.25">
      <c r="A293" s="31"/>
      <c r="B293" s="31"/>
    </row>
    <row r="294" spans="1:2" x14ac:dyDescent="0.25">
      <c r="A294" s="31"/>
      <c r="B294" s="31"/>
    </row>
    <row r="295" spans="1:2" x14ac:dyDescent="0.25">
      <c r="A295" s="31"/>
      <c r="B295" s="31"/>
    </row>
    <row r="296" spans="1:2" x14ac:dyDescent="0.25">
      <c r="A296" s="31"/>
      <c r="B296" s="31"/>
    </row>
    <row r="297" spans="1:2" x14ac:dyDescent="0.25">
      <c r="A297" s="31"/>
      <c r="B297" s="31"/>
    </row>
    <row r="298" spans="1:2" x14ac:dyDescent="0.25">
      <c r="A298" s="31"/>
      <c r="B298" s="31"/>
    </row>
    <row r="299" spans="1:2" x14ac:dyDescent="0.25">
      <c r="A299" s="31"/>
      <c r="B299" s="31"/>
    </row>
    <row r="300" spans="1:2" x14ac:dyDescent="0.25">
      <c r="A300" s="31"/>
      <c r="B300" s="31"/>
    </row>
    <row r="301" spans="1:2" x14ac:dyDescent="0.25">
      <c r="A301" s="31"/>
      <c r="B301" s="31"/>
    </row>
    <row r="302" spans="1:2" x14ac:dyDescent="0.25">
      <c r="A302" s="31"/>
      <c r="B302" s="31"/>
    </row>
    <row r="303" spans="1:2" x14ac:dyDescent="0.25">
      <c r="A303" s="31"/>
      <c r="B303" s="31"/>
    </row>
    <row r="304" spans="1:2" x14ac:dyDescent="0.25">
      <c r="A304" s="31"/>
      <c r="B304" s="31"/>
    </row>
    <row r="305" spans="1:2" x14ac:dyDescent="0.25">
      <c r="A305" s="31"/>
      <c r="B305" s="31"/>
    </row>
    <row r="306" spans="1:2" x14ac:dyDescent="0.25">
      <c r="A306" s="31"/>
      <c r="B306" s="31"/>
    </row>
    <row r="307" spans="1:2" x14ac:dyDescent="0.25">
      <c r="A307" s="31"/>
      <c r="B307" s="31"/>
    </row>
    <row r="308" spans="1:2" x14ac:dyDescent="0.25">
      <c r="A308" s="31"/>
      <c r="B308" s="31"/>
    </row>
    <row r="309" spans="1:2" x14ac:dyDescent="0.25">
      <c r="A309" s="31"/>
      <c r="B309" s="31"/>
    </row>
    <row r="310" spans="1:2" x14ac:dyDescent="0.25">
      <c r="A310" s="31"/>
      <c r="B310" s="31"/>
    </row>
    <row r="311" spans="1:2" x14ac:dyDescent="0.25">
      <c r="A311" s="31"/>
      <c r="B311" s="31"/>
    </row>
    <row r="312" spans="1:2" x14ac:dyDescent="0.25">
      <c r="A312" s="31"/>
      <c r="B312" s="31"/>
    </row>
    <row r="313" spans="1:2" x14ac:dyDescent="0.25">
      <c r="A313" s="31"/>
      <c r="B313" s="31"/>
    </row>
    <row r="314" spans="1:2" x14ac:dyDescent="0.25">
      <c r="A314" s="31"/>
      <c r="B314" s="31"/>
    </row>
    <row r="315" spans="1:2" x14ac:dyDescent="0.25">
      <c r="A315" s="31"/>
      <c r="B315" s="31"/>
    </row>
    <row r="316" spans="1:2" x14ac:dyDescent="0.25">
      <c r="A316" s="31"/>
      <c r="B316" s="31"/>
    </row>
    <row r="317" spans="1:2" x14ac:dyDescent="0.25">
      <c r="A317" s="31"/>
      <c r="B317" s="31"/>
    </row>
    <row r="318" spans="1:2" x14ac:dyDescent="0.25">
      <c r="A318" s="31"/>
      <c r="B318" s="31"/>
    </row>
    <row r="319" spans="1:2" x14ac:dyDescent="0.25">
      <c r="A319" s="31"/>
      <c r="B319" s="31"/>
    </row>
    <row r="320" spans="1:2" x14ac:dyDescent="0.25">
      <c r="A320" s="31"/>
      <c r="B320" s="31"/>
    </row>
    <row r="321" spans="1:2" x14ac:dyDescent="0.25">
      <c r="A321" s="31"/>
      <c r="B321" s="31"/>
    </row>
    <row r="322" spans="1:2" x14ac:dyDescent="0.25">
      <c r="A322" s="31"/>
      <c r="B322" s="31"/>
    </row>
    <row r="323" spans="1:2" x14ac:dyDescent="0.25">
      <c r="A323" s="31"/>
      <c r="B323" s="31"/>
    </row>
    <row r="324" spans="1:2" x14ac:dyDescent="0.25">
      <c r="A324" s="31"/>
      <c r="B324" s="31"/>
    </row>
    <row r="325" spans="1:2" x14ac:dyDescent="0.25">
      <c r="A325" s="31"/>
      <c r="B325" s="31"/>
    </row>
    <row r="326" spans="1:2" x14ac:dyDescent="0.25">
      <c r="A326" s="31"/>
      <c r="B326" s="31"/>
    </row>
    <row r="327" spans="1:2" x14ac:dyDescent="0.25">
      <c r="A327" s="31"/>
      <c r="B327" s="31"/>
    </row>
    <row r="328" spans="1:2" x14ac:dyDescent="0.25">
      <c r="A328" s="31"/>
      <c r="B328" s="31"/>
    </row>
    <row r="329" spans="1:2" x14ac:dyDescent="0.25">
      <c r="A329" s="31"/>
      <c r="B329" s="31"/>
    </row>
    <row r="330" spans="1:2" x14ac:dyDescent="0.25">
      <c r="A330" s="31"/>
      <c r="B330" s="31"/>
    </row>
    <row r="331" spans="1:2" x14ac:dyDescent="0.25">
      <c r="A331" s="31"/>
      <c r="B331" s="31"/>
    </row>
    <row r="332" spans="1:2" x14ac:dyDescent="0.25">
      <c r="A332" s="31"/>
      <c r="B332" s="31"/>
    </row>
    <row r="333" spans="1:2" x14ac:dyDescent="0.25">
      <c r="A333" s="31"/>
      <c r="B333" s="31"/>
    </row>
    <row r="334" spans="1:2" x14ac:dyDescent="0.25">
      <c r="A334" s="31"/>
      <c r="B334" s="31"/>
    </row>
    <row r="335" spans="1:2" x14ac:dyDescent="0.25">
      <c r="A335" s="31"/>
      <c r="B335" s="31"/>
    </row>
    <row r="336" spans="1:2" x14ac:dyDescent="0.25">
      <c r="A336" s="31"/>
      <c r="B336" s="31"/>
    </row>
    <row r="337" spans="1:2" x14ac:dyDescent="0.25">
      <c r="A337" s="31"/>
      <c r="B337" s="31"/>
    </row>
    <row r="338" spans="1:2" x14ac:dyDescent="0.25">
      <c r="A338" s="31"/>
      <c r="B338" s="31"/>
    </row>
    <row r="339" spans="1:2" x14ac:dyDescent="0.25">
      <c r="A339" s="31"/>
      <c r="B339" s="31"/>
    </row>
    <row r="340" spans="1:2" x14ac:dyDescent="0.25">
      <c r="A340" s="31"/>
      <c r="B340" s="31"/>
    </row>
    <row r="341" spans="1:2" x14ac:dyDescent="0.25">
      <c r="A341" s="31"/>
      <c r="B341" s="31"/>
    </row>
    <row r="342" spans="1:2" x14ac:dyDescent="0.25">
      <c r="A342" s="31"/>
      <c r="B342" s="31"/>
    </row>
    <row r="343" spans="1:2" x14ac:dyDescent="0.25">
      <c r="A343" s="31"/>
      <c r="B343" s="31"/>
    </row>
    <row r="344" spans="1:2" x14ac:dyDescent="0.25">
      <c r="A344" s="31"/>
      <c r="B344" s="31"/>
    </row>
    <row r="345" spans="1:2" x14ac:dyDescent="0.25">
      <c r="A345" s="31"/>
      <c r="B345" s="31"/>
    </row>
    <row r="346" spans="1:2" x14ac:dyDescent="0.25">
      <c r="A346" s="31"/>
      <c r="B346" s="31"/>
    </row>
    <row r="347" spans="1:2" x14ac:dyDescent="0.25">
      <c r="A347" s="31"/>
      <c r="B347" s="31"/>
    </row>
    <row r="348" spans="1:2" x14ac:dyDescent="0.25">
      <c r="A348" s="31"/>
      <c r="B348" s="31"/>
    </row>
    <row r="349" spans="1:2" x14ac:dyDescent="0.25">
      <c r="A349" s="31"/>
      <c r="B349" s="31"/>
    </row>
    <row r="350" spans="1:2" x14ac:dyDescent="0.25">
      <c r="A350" s="31"/>
      <c r="B350" s="31"/>
    </row>
    <row r="351" spans="1:2" x14ac:dyDescent="0.25">
      <c r="A351" s="31"/>
      <c r="B351" s="31"/>
    </row>
    <row r="352" spans="1:2" x14ac:dyDescent="0.25">
      <c r="A352" s="31"/>
      <c r="B352" s="31"/>
    </row>
    <row r="353" spans="1:2" x14ac:dyDescent="0.25">
      <c r="A353" s="31"/>
      <c r="B353" s="31"/>
    </row>
    <row r="354" spans="1:2" x14ac:dyDescent="0.25">
      <c r="A354" s="31"/>
      <c r="B354" s="31"/>
    </row>
    <row r="355" spans="1:2" x14ac:dyDescent="0.25">
      <c r="A355" s="31"/>
      <c r="B355" s="31"/>
    </row>
    <row r="356" spans="1:2" x14ac:dyDescent="0.25">
      <c r="A356" s="31"/>
      <c r="B356" s="31"/>
    </row>
    <row r="357" spans="1:2" x14ac:dyDescent="0.25">
      <c r="A357" s="31"/>
      <c r="B357" s="31"/>
    </row>
    <row r="358" spans="1:2" x14ac:dyDescent="0.25">
      <c r="A358" s="31"/>
      <c r="B358" s="31"/>
    </row>
    <row r="359" spans="1:2" x14ac:dyDescent="0.25">
      <c r="A359" s="31"/>
      <c r="B359" s="31"/>
    </row>
    <row r="360" spans="1:2" x14ac:dyDescent="0.25">
      <c r="A360" s="31"/>
      <c r="B360" s="31"/>
    </row>
    <row r="361" spans="1:2" x14ac:dyDescent="0.25">
      <c r="A361" s="31"/>
      <c r="B361" s="31"/>
    </row>
    <row r="362" spans="1:2" x14ac:dyDescent="0.25">
      <c r="A362" s="31"/>
      <c r="B362" s="31"/>
    </row>
    <row r="363" spans="1:2" x14ac:dyDescent="0.25">
      <c r="A363" s="31"/>
      <c r="B363" s="31"/>
    </row>
    <row r="364" spans="1:2" x14ac:dyDescent="0.25">
      <c r="A364" s="31"/>
      <c r="B364" s="31"/>
    </row>
    <row r="365" spans="1:2" x14ac:dyDescent="0.25">
      <c r="A365" s="31"/>
      <c r="B365" s="31"/>
    </row>
    <row r="366" spans="1:2" x14ac:dyDescent="0.25">
      <c r="A366" s="31"/>
      <c r="B366" s="31"/>
    </row>
    <row r="367" spans="1:2" x14ac:dyDescent="0.25">
      <c r="A367" s="31"/>
      <c r="B367" s="31"/>
    </row>
    <row r="368" spans="1:2" x14ac:dyDescent="0.25">
      <c r="A368" s="31"/>
      <c r="B368" s="31"/>
    </row>
    <row r="369" spans="1:2" x14ac:dyDescent="0.25">
      <c r="A369" s="31"/>
      <c r="B369" s="31"/>
    </row>
    <row r="370" spans="1:2" x14ac:dyDescent="0.25">
      <c r="A370" s="31"/>
      <c r="B370" s="31"/>
    </row>
    <row r="371" spans="1:2" x14ac:dyDescent="0.25">
      <c r="A371" s="31"/>
      <c r="B371" s="31"/>
    </row>
    <row r="372" spans="1:2" x14ac:dyDescent="0.25">
      <c r="A372" s="31"/>
      <c r="B372" s="31"/>
    </row>
    <row r="373" spans="1:2" x14ac:dyDescent="0.25">
      <c r="A373" s="31"/>
      <c r="B373" s="31"/>
    </row>
    <row r="374" spans="1:2" x14ac:dyDescent="0.25">
      <c r="A374" s="31"/>
      <c r="B374" s="31"/>
    </row>
    <row r="375" spans="1:2" x14ac:dyDescent="0.25">
      <c r="A375" s="31"/>
      <c r="B375" s="31"/>
    </row>
    <row r="376" spans="1:2" x14ac:dyDescent="0.25">
      <c r="A376" s="31"/>
      <c r="B376" s="31"/>
    </row>
    <row r="377" spans="1:2" x14ac:dyDescent="0.25">
      <c r="A377" s="31"/>
      <c r="B377" s="31"/>
    </row>
    <row r="378" spans="1:2" x14ac:dyDescent="0.25">
      <c r="A378" s="31"/>
      <c r="B378" s="31"/>
    </row>
    <row r="379" spans="1:2" x14ac:dyDescent="0.25">
      <c r="A379" s="31"/>
      <c r="B379" s="31"/>
    </row>
    <row r="380" spans="1:2" x14ac:dyDescent="0.25">
      <c r="A380" s="31"/>
      <c r="B380" s="31"/>
    </row>
    <row r="381" spans="1:2" x14ac:dyDescent="0.25">
      <c r="A381" s="31"/>
      <c r="B381" s="31"/>
    </row>
    <row r="382" spans="1:2" x14ac:dyDescent="0.25">
      <c r="A382" s="31"/>
      <c r="B382" s="31"/>
    </row>
    <row r="383" spans="1:2" x14ac:dyDescent="0.25">
      <c r="A383" s="31"/>
      <c r="B383" s="31"/>
    </row>
    <row r="384" spans="1:2" x14ac:dyDescent="0.25">
      <c r="A384" s="31"/>
      <c r="B384" s="31"/>
    </row>
    <row r="385" spans="1:2" x14ac:dyDescent="0.25">
      <c r="A385" s="31"/>
      <c r="B385" s="31"/>
    </row>
    <row r="386" spans="1:2" x14ac:dyDescent="0.25">
      <c r="A386" s="31"/>
      <c r="B386" s="31"/>
    </row>
    <row r="387" spans="1:2" x14ac:dyDescent="0.25">
      <c r="A387" s="31"/>
      <c r="B387" s="31"/>
    </row>
    <row r="388" spans="1:2" x14ac:dyDescent="0.25">
      <c r="A388" s="31"/>
      <c r="B388" s="31"/>
    </row>
    <row r="389" spans="1:2" x14ac:dyDescent="0.25">
      <c r="A389" s="31"/>
      <c r="B389" s="31"/>
    </row>
    <row r="390" spans="1:2" x14ac:dyDescent="0.25">
      <c r="A390" s="31"/>
      <c r="B390" s="31"/>
    </row>
    <row r="391" spans="1:2" x14ac:dyDescent="0.25">
      <c r="A391" s="31"/>
      <c r="B391" s="31"/>
    </row>
    <row r="392" spans="1:2" x14ac:dyDescent="0.25">
      <c r="A392" s="31"/>
      <c r="B392" s="31"/>
    </row>
    <row r="393" spans="1:2" x14ac:dyDescent="0.25">
      <c r="A393" s="31"/>
      <c r="B393" s="31"/>
    </row>
    <row r="394" spans="1:2" x14ac:dyDescent="0.25">
      <c r="A394" s="31"/>
      <c r="B394" s="31"/>
    </row>
    <row r="395" spans="1:2" x14ac:dyDescent="0.25">
      <c r="A395" s="31"/>
      <c r="B395" s="31"/>
    </row>
    <row r="396" spans="1:2" x14ac:dyDescent="0.25">
      <c r="A396" s="31"/>
      <c r="B396" s="31"/>
    </row>
    <row r="397" spans="1:2" x14ac:dyDescent="0.25">
      <c r="A397" s="31"/>
      <c r="B397" s="31"/>
    </row>
    <row r="398" spans="1:2" x14ac:dyDescent="0.25">
      <c r="A398" s="31"/>
      <c r="B398" s="31"/>
    </row>
    <row r="399" spans="1:2" x14ac:dyDescent="0.25">
      <c r="A399" s="31"/>
      <c r="B399" s="31"/>
    </row>
    <row r="400" spans="1:2" x14ac:dyDescent="0.25">
      <c r="A400" s="31"/>
      <c r="B400" s="31"/>
    </row>
    <row r="401" spans="1:2" x14ac:dyDescent="0.25">
      <c r="A401" s="31"/>
      <c r="B401" s="31"/>
    </row>
    <row r="402" spans="1:2" x14ac:dyDescent="0.25">
      <c r="A402" s="31"/>
      <c r="B402" s="31"/>
    </row>
    <row r="403" spans="1:2" x14ac:dyDescent="0.25">
      <c r="A403" s="31"/>
      <c r="B403" s="31"/>
    </row>
    <row r="404" spans="1:2" x14ac:dyDescent="0.25">
      <c r="A404" s="31"/>
      <c r="B404" s="31"/>
    </row>
    <row r="405" spans="1:2" x14ac:dyDescent="0.25">
      <c r="A405" s="31"/>
      <c r="B405" s="31"/>
    </row>
    <row r="406" spans="1:2" x14ac:dyDescent="0.25">
      <c r="A406" s="31"/>
      <c r="B406" s="31"/>
    </row>
    <row r="407" spans="1:2" x14ac:dyDescent="0.25">
      <c r="A407" s="31"/>
      <c r="B407" s="31"/>
    </row>
    <row r="408" spans="1:2" x14ac:dyDescent="0.25">
      <c r="A408" s="31"/>
      <c r="B408" s="31"/>
    </row>
    <row r="409" spans="1:2" x14ac:dyDescent="0.25">
      <c r="A409" s="31"/>
      <c r="B409" s="31"/>
    </row>
    <row r="410" spans="1:2" x14ac:dyDescent="0.25">
      <c r="A410" s="31"/>
      <c r="B410" s="31"/>
    </row>
    <row r="411" spans="1:2" x14ac:dyDescent="0.25">
      <c r="A411" s="31"/>
      <c r="B411" s="31"/>
    </row>
    <row r="412" spans="1:2" x14ac:dyDescent="0.25">
      <c r="A412" s="31"/>
      <c r="B412" s="31"/>
    </row>
    <row r="413" spans="1:2" x14ac:dyDescent="0.25">
      <c r="A413" s="31"/>
      <c r="B413" s="31"/>
    </row>
    <row r="414" spans="1:2" x14ac:dyDescent="0.25">
      <c r="A414" s="31"/>
      <c r="B414" s="31"/>
    </row>
    <row r="415" spans="1:2" x14ac:dyDescent="0.25">
      <c r="A415" s="31"/>
      <c r="B415" s="31"/>
    </row>
    <row r="416" spans="1:2" x14ac:dyDescent="0.25">
      <c r="A416" s="31"/>
      <c r="B416" s="31"/>
    </row>
    <row r="417" spans="1:2" x14ac:dyDescent="0.25">
      <c r="A417" s="31"/>
      <c r="B417" s="31"/>
    </row>
    <row r="418" spans="1:2" x14ac:dyDescent="0.25">
      <c r="A418" s="31"/>
      <c r="B418" s="31"/>
    </row>
    <row r="419" spans="1:2" x14ac:dyDescent="0.25">
      <c r="A419" s="31"/>
      <c r="B419" s="31"/>
    </row>
    <row r="420" spans="1:2" x14ac:dyDescent="0.25">
      <c r="A420" s="31"/>
      <c r="B420" s="31"/>
    </row>
    <row r="421" spans="1:2" x14ac:dyDescent="0.25">
      <c r="A421" s="31"/>
      <c r="B421" s="31"/>
    </row>
    <row r="422" spans="1:2" x14ac:dyDescent="0.25">
      <c r="A422" s="31"/>
      <c r="B422" s="31"/>
    </row>
    <row r="423" spans="1:2" x14ac:dyDescent="0.25">
      <c r="A423" s="31"/>
      <c r="B423" s="31"/>
    </row>
    <row r="424" spans="1:2" x14ac:dyDescent="0.25">
      <c r="A424" s="31"/>
      <c r="B424" s="31"/>
    </row>
    <row r="425" spans="1:2" x14ac:dyDescent="0.25">
      <c r="A425" s="31"/>
      <c r="B425" s="31"/>
    </row>
    <row r="426" spans="1:2" x14ac:dyDescent="0.25">
      <c r="A426" s="31"/>
      <c r="B426" s="31"/>
    </row>
    <row r="427" spans="1:2" x14ac:dyDescent="0.25">
      <c r="A427" s="31"/>
      <c r="B427" s="31"/>
    </row>
    <row r="428" spans="1:2" x14ac:dyDescent="0.25">
      <c r="A428" s="31"/>
      <c r="B428" s="31"/>
    </row>
    <row r="429" spans="1:2" x14ac:dyDescent="0.25">
      <c r="A429" s="31"/>
      <c r="B429" s="31"/>
    </row>
    <row r="430" spans="1:2" x14ac:dyDescent="0.25">
      <c r="A430" s="31"/>
      <c r="B430" s="31"/>
    </row>
    <row r="431" spans="1:2" x14ac:dyDescent="0.25">
      <c r="A431" s="31"/>
      <c r="B431" s="31"/>
    </row>
    <row r="432" spans="1:2" x14ac:dyDescent="0.25">
      <c r="A432" s="31"/>
      <c r="B432" s="31"/>
    </row>
    <row r="433" spans="1:2" x14ac:dyDescent="0.25">
      <c r="A433" s="31"/>
      <c r="B433" s="31"/>
    </row>
    <row r="434" spans="1:2" x14ac:dyDescent="0.25">
      <c r="A434" s="31"/>
      <c r="B434" s="31"/>
    </row>
    <row r="435" spans="1:2" x14ac:dyDescent="0.25">
      <c r="A435" s="31"/>
      <c r="B435" s="31"/>
    </row>
    <row r="436" spans="1:2" x14ac:dyDescent="0.25">
      <c r="A436" s="31"/>
      <c r="B436" s="31"/>
    </row>
    <row r="437" spans="1:2" x14ac:dyDescent="0.25">
      <c r="A437" s="31"/>
      <c r="B437" s="31"/>
    </row>
    <row r="438" spans="1:2" x14ac:dyDescent="0.25">
      <c r="A438" s="31"/>
      <c r="B438" s="31"/>
    </row>
    <row r="439" spans="1:2" x14ac:dyDescent="0.25">
      <c r="A439" s="31"/>
      <c r="B439" s="31"/>
    </row>
    <row r="440" spans="1:2" x14ac:dyDescent="0.25">
      <c r="A440" s="31"/>
      <c r="B440" s="31"/>
    </row>
    <row r="441" spans="1:2" x14ac:dyDescent="0.25">
      <c r="A441" s="31"/>
      <c r="B441" s="31"/>
    </row>
    <row r="442" spans="1:2" x14ac:dyDescent="0.25">
      <c r="A442" s="31"/>
      <c r="B442" s="31"/>
    </row>
    <row r="443" spans="1:2" x14ac:dyDescent="0.25">
      <c r="A443" s="31"/>
      <c r="B443" s="31"/>
    </row>
    <row r="444" spans="1:2" x14ac:dyDescent="0.25">
      <c r="A444" s="31"/>
      <c r="B444" s="31"/>
    </row>
    <row r="445" spans="1:2" x14ac:dyDescent="0.25">
      <c r="A445" s="31"/>
      <c r="B445" s="31"/>
    </row>
    <row r="446" spans="1:2" x14ac:dyDescent="0.25">
      <c r="A446" s="31"/>
      <c r="B446" s="31"/>
    </row>
    <row r="447" spans="1:2" x14ac:dyDescent="0.25">
      <c r="A447" s="31"/>
      <c r="B447" s="31"/>
    </row>
    <row r="448" spans="1:2" x14ac:dyDescent="0.25">
      <c r="A448" s="31"/>
      <c r="B448" s="31"/>
    </row>
    <row r="449" spans="1:2" x14ac:dyDescent="0.25">
      <c r="A449" s="31"/>
      <c r="B449" s="31"/>
    </row>
    <row r="450" spans="1:2" x14ac:dyDescent="0.25">
      <c r="A450" s="31"/>
      <c r="B450" s="31"/>
    </row>
    <row r="451" spans="1:2" x14ac:dyDescent="0.25">
      <c r="A451" s="31"/>
      <c r="B451" s="31"/>
    </row>
    <row r="452" spans="1:2" x14ac:dyDescent="0.25">
      <c r="A452" s="31"/>
      <c r="B452" s="31"/>
    </row>
    <row r="453" spans="1:2" x14ac:dyDescent="0.25">
      <c r="A453" s="31"/>
      <c r="B453" s="31"/>
    </row>
    <row r="454" spans="1:2" x14ac:dyDescent="0.25">
      <c r="A454" s="31"/>
      <c r="B454" s="31"/>
    </row>
    <row r="455" spans="1:2" x14ac:dyDescent="0.25">
      <c r="A455" s="31"/>
      <c r="B455" s="31"/>
    </row>
    <row r="456" spans="1:2" x14ac:dyDescent="0.25">
      <c r="A456" s="31"/>
      <c r="B456" s="31"/>
    </row>
    <row r="457" spans="1:2" x14ac:dyDescent="0.25">
      <c r="A457" s="31"/>
      <c r="B457" s="31"/>
    </row>
    <row r="458" spans="1:2" x14ac:dyDescent="0.25">
      <c r="A458" s="31"/>
      <c r="B458" s="31"/>
    </row>
    <row r="459" spans="1:2" x14ac:dyDescent="0.25">
      <c r="A459" s="31"/>
      <c r="B459" s="31"/>
    </row>
    <row r="460" spans="1:2" x14ac:dyDescent="0.25">
      <c r="A460" s="31"/>
      <c r="B460" s="31"/>
    </row>
    <row r="461" spans="1:2" x14ac:dyDescent="0.25">
      <c r="A461" s="31"/>
      <c r="B461" s="31"/>
    </row>
    <row r="462" spans="1:2" x14ac:dyDescent="0.25">
      <c r="A462" s="31"/>
      <c r="B462" s="31"/>
    </row>
    <row r="463" spans="1:2" x14ac:dyDescent="0.25">
      <c r="A463" s="31"/>
      <c r="B463" s="31"/>
    </row>
    <row r="464" spans="1:2" x14ac:dyDescent="0.25">
      <c r="A464" s="31"/>
      <c r="B464" s="31"/>
    </row>
    <row r="465" spans="1:2" x14ac:dyDescent="0.25">
      <c r="A465" s="31"/>
      <c r="B465" s="31"/>
    </row>
    <row r="466" spans="1:2" x14ac:dyDescent="0.25">
      <c r="A466" s="31"/>
      <c r="B466" s="31"/>
    </row>
    <row r="467" spans="1:2" x14ac:dyDescent="0.25">
      <c r="A467" s="31"/>
      <c r="B467" s="31"/>
    </row>
    <row r="468" spans="1:2" x14ac:dyDescent="0.25">
      <c r="A468" s="31"/>
      <c r="B468" s="31"/>
    </row>
    <row r="469" spans="1:2" x14ac:dyDescent="0.25">
      <c r="A469" s="31"/>
      <c r="B469" s="31"/>
    </row>
    <row r="470" spans="1:2" x14ac:dyDescent="0.25">
      <c r="A470" s="31"/>
      <c r="B470" s="31"/>
    </row>
    <row r="471" spans="1:2" x14ac:dyDescent="0.25">
      <c r="A471" s="31"/>
      <c r="B471" s="31"/>
    </row>
    <row r="472" spans="1:2" x14ac:dyDescent="0.25">
      <c r="A472" s="31"/>
      <c r="B472" s="31"/>
    </row>
    <row r="473" spans="1:2" x14ac:dyDescent="0.25">
      <c r="A473" s="31"/>
      <c r="B473" s="31"/>
    </row>
    <row r="474" spans="1:2" x14ac:dyDescent="0.25">
      <c r="A474" s="31"/>
      <c r="B474" s="31"/>
    </row>
    <row r="475" spans="1:2" x14ac:dyDescent="0.25">
      <c r="A475" s="31"/>
      <c r="B475" s="31"/>
    </row>
    <row r="476" spans="1:2" x14ac:dyDescent="0.25">
      <c r="A476" s="31"/>
      <c r="B476" s="31"/>
    </row>
    <row r="477" spans="1:2" x14ac:dyDescent="0.25">
      <c r="A477" s="31"/>
      <c r="B477" s="31"/>
    </row>
    <row r="478" spans="1:2" x14ac:dyDescent="0.25">
      <c r="A478" s="31"/>
      <c r="B478" s="31"/>
    </row>
    <row r="479" spans="1:2" x14ac:dyDescent="0.25">
      <c r="A479" s="31"/>
      <c r="B479" s="31"/>
    </row>
    <row r="480" spans="1:2" x14ac:dyDescent="0.25">
      <c r="A480" s="31"/>
      <c r="B480" s="31"/>
    </row>
    <row r="481" spans="1:2" x14ac:dyDescent="0.25">
      <c r="A481" s="31"/>
      <c r="B481" s="31"/>
    </row>
    <row r="482" spans="1:2" x14ac:dyDescent="0.25">
      <c r="A482" s="31"/>
      <c r="B482" s="31"/>
    </row>
    <row r="483" spans="1:2" x14ac:dyDescent="0.25">
      <c r="A483" s="31"/>
      <c r="B483" s="31"/>
    </row>
    <row r="484" spans="1:2" x14ac:dyDescent="0.25">
      <c r="A484" s="31"/>
      <c r="B484" s="31"/>
    </row>
    <row r="485" spans="1:2" x14ac:dyDescent="0.25">
      <c r="A485" s="31"/>
      <c r="B485" s="31"/>
    </row>
    <row r="486" spans="1:2" x14ac:dyDescent="0.25">
      <c r="A486" s="31"/>
      <c r="B486" s="31"/>
    </row>
    <row r="487" spans="1:2" x14ac:dyDescent="0.25">
      <c r="A487" s="31"/>
      <c r="B487" s="31"/>
    </row>
    <row r="488" spans="1:2" x14ac:dyDescent="0.25">
      <c r="A488" s="31"/>
      <c r="B488" s="31"/>
    </row>
    <row r="489" spans="1:2" x14ac:dyDescent="0.25">
      <c r="A489" s="31"/>
      <c r="B489" s="31"/>
    </row>
    <row r="490" spans="1:2" x14ac:dyDescent="0.25">
      <c r="A490" s="31"/>
      <c r="B490" s="31"/>
    </row>
    <row r="491" spans="1:2" x14ac:dyDescent="0.25">
      <c r="A491" s="31"/>
      <c r="B491" s="31"/>
    </row>
    <row r="492" spans="1:2" x14ac:dyDescent="0.25">
      <c r="A492" s="31"/>
      <c r="B492" s="31"/>
    </row>
    <row r="493" spans="1:2" x14ac:dyDescent="0.25">
      <c r="A493" s="31"/>
      <c r="B493" s="31"/>
    </row>
    <row r="494" spans="1:2" x14ac:dyDescent="0.25">
      <c r="A494" s="31"/>
      <c r="B494" s="31"/>
    </row>
    <row r="495" spans="1:2" x14ac:dyDescent="0.25">
      <c r="A495" s="31"/>
      <c r="B495" s="31"/>
    </row>
    <row r="496" spans="1:2" x14ac:dyDescent="0.25">
      <c r="A496" s="31"/>
      <c r="B496" s="31"/>
    </row>
    <row r="497" spans="1:2" x14ac:dyDescent="0.25">
      <c r="A497" s="31"/>
      <c r="B497" s="31"/>
    </row>
    <row r="498" spans="1:2" x14ac:dyDescent="0.25">
      <c r="A498" s="31"/>
      <c r="B498" s="31"/>
    </row>
    <row r="499" spans="1:2" x14ac:dyDescent="0.25">
      <c r="A499" s="31"/>
      <c r="B499" s="31"/>
    </row>
    <row r="500" spans="1:2" x14ac:dyDescent="0.25">
      <c r="A500" s="31"/>
      <c r="B500" s="31"/>
    </row>
    <row r="501" spans="1:2" x14ac:dyDescent="0.25">
      <c r="A501" s="31"/>
      <c r="B501" s="31"/>
    </row>
    <row r="502" spans="1:2" x14ac:dyDescent="0.25">
      <c r="A502" s="31"/>
      <c r="B502" s="31"/>
    </row>
    <row r="503" spans="1:2" x14ac:dyDescent="0.25">
      <c r="A503" s="31"/>
      <c r="B503" s="31"/>
    </row>
    <row r="504" spans="1:2" x14ac:dyDescent="0.25">
      <c r="A504" s="31"/>
      <c r="B504" s="31"/>
    </row>
    <row r="505" spans="1:2" x14ac:dyDescent="0.25">
      <c r="A505" s="31"/>
      <c r="B505" s="31"/>
    </row>
    <row r="506" spans="1:2" x14ac:dyDescent="0.25">
      <c r="A506" s="31"/>
      <c r="B506" s="31"/>
    </row>
    <row r="507" spans="1:2" x14ac:dyDescent="0.25">
      <c r="A507" s="31"/>
      <c r="B507" s="31"/>
    </row>
    <row r="508" spans="1:2" x14ac:dyDescent="0.25">
      <c r="A508" s="31"/>
      <c r="B508" s="31"/>
    </row>
    <row r="509" spans="1:2" x14ac:dyDescent="0.25">
      <c r="A509" s="31"/>
      <c r="B509" s="31"/>
    </row>
    <row r="510" spans="1:2" x14ac:dyDescent="0.25">
      <c r="A510" s="31"/>
      <c r="B510" s="31"/>
    </row>
    <row r="511" spans="1:2" x14ac:dyDescent="0.25">
      <c r="A511" s="31"/>
      <c r="B511" s="31"/>
    </row>
    <row r="512" spans="1:2" x14ac:dyDescent="0.25">
      <c r="A512" s="31"/>
      <c r="B512" s="31"/>
    </row>
    <row r="513" spans="1:2" x14ac:dyDescent="0.25">
      <c r="A513" s="31"/>
      <c r="B513" s="31"/>
    </row>
    <row r="514" spans="1:2" x14ac:dyDescent="0.25">
      <c r="A514" s="31"/>
      <c r="B514" s="31"/>
    </row>
    <row r="515" spans="1:2" x14ac:dyDescent="0.25">
      <c r="A515" s="31"/>
      <c r="B515" s="31"/>
    </row>
    <row r="516" spans="1:2" x14ac:dyDescent="0.25">
      <c r="A516" s="31"/>
      <c r="B516" s="31"/>
    </row>
    <row r="517" spans="1:2" x14ac:dyDescent="0.25">
      <c r="A517" s="31"/>
      <c r="B517" s="31"/>
    </row>
    <row r="518" spans="1:2" x14ac:dyDescent="0.25">
      <c r="A518" s="31"/>
      <c r="B518" s="31"/>
    </row>
    <row r="519" spans="1:2" x14ac:dyDescent="0.25">
      <c r="A519" s="31"/>
      <c r="B519" s="31"/>
    </row>
    <row r="520" spans="1:2" x14ac:dyDescent="0.25">
      <c r="A520" s="31"/>
      <c r="B520" s="31"/>
    </row>
    <row r="521" spans="1:2" x14ac:dyDescent="0.25">
      <c r="A521" s="31"/>
      <c r="B521" s="31"/>
    </row>
    <row r="522" spans="1:2" x14ac:dyDescent="0.25">
      <c r="A522" s="31"/>
      <c r="B522" s="31"/>
    </row>
    <row r="523" spans="1:2" x14ac:dyDescent="0.25">
      <c r="A523" s="31"/>
      <c r="B523" s="31"/>
    </row>
    <row r="524" spans="1:2" x14ac:dyDescent="0.25">
      <c r="A524" s="31"/>
      <c r="B524" s="31"/>
    </row>
    <row r="525" spans="1:2" x14ac:dyDescent="0.25">
      <c r="A525" s="31"/>
      <c r="B525" s="31"/>
    </row>
    <row r="526" spans="1:2" x14ac:dyDescent="0.25">
      <c r="A526" s="31"/>
      <c r="B526" s="31"/>
    </row>
    <row r="527" spans="1:2" x14ac:dyDescent="0.25">
      <c r="A527" s="31"/>
      <c r="B527" s="31"/>
    </row>
    <row r="528" spans="1:2" x14ac:dyDescent="0.25">
      <c r="A528" s="31"/>
      <c r="B528" s="31"/>
    </row>
    <row r="529" spans="1:2" x14ac:dyDescent="0.25">
      <c r="A529" s="31"/>
      <c r="B529" s="31"/>
    </row>
    <row r="530" spans="1:2" x14ac:dyDescent="0.25">
      <c r="A530" s="31"/>
      <c r="B530" s="31"/>
    </row>
    <row r="531" spans="1:2" x14ac:dyDescent="0.25">
      <c r="A531" s="31"/>
      <c r="B531" s="31"/>
    </row>
    <row r="532" spans="1:2" x14ac:dyDescent="0.25">
      <c r="A532" s="31"/>
      <c r="B532" s="31"/>
    </row>
    <row r="533" spans="1:2" x14ac:dyDescent="0.25">
      <c r="A533" s="31"/>
      <c r="B533" s="31"/>
    </row>
    <row r="534" spans="1:2" x14ac:dyDescent="0.25">
      <c r="A534" s="31"/>
      <c r="B534" s="31"/>
    </row>
    <row r="535" spans="1:2" x14ac:dyDescent="0.25">
      <c r="A535" s="31"/>
      <c r="B535" s="31"/>
    </row>
    <row r="536" spans="1:2" x14ac:dyDescent="0.25">
      <c r="A536" s="31"/>
      <c r="B536" s="31"/>
    </row>
    <row r="537" spans="1:2" x14ac:dyDescent="0.25">
      <c r="A537" s="31"/>
      <c r="B537" s="31"/>
    </row>
    <row r="538" spans="1:2" x14ac:dyDescent="0.25">
      <c r="A538" s="31"/>
      <c r="B538" s="31"/>
    </row>
    <row r="539" spans="1:2" x14ac:dyDescent="0.25">
      <c r="A539" s="31"/>
      <c r="B539" s="31"/>
    </row>
    <row r="540" spans="1:2" x14ac:dyDescent="0.25">
      <c r="A540" s="31"/>
      <c r="B540" s="31"/>
    </row>
    <row r="541" spans="1:2" x14ac:dyDescent="0.25">
      <c r="A541" s="31"/>
      <c r="B541" s="31"/>
    </row>
    <row r="542" spans="1:2" x14ac:dyDescent="0.25">
      <c r="A542" s="31"/>
      <c r="B542" s="31"/>
    </row>
    <row r="543" spans="1:2" x14ac:dyDescent="0.25">
      <c r="A543" s="31"/>
      <c r="B543" s="31"/>
    </row>
    <row r="544" spans="1:2" x14ac:dyDescent="0.25">
      <c r="A544" s="31"/>
      <c r="B544" s="31"/>
    </row>
    <row r="545" spans="1:2" x14ac:dyDescent="0.25">
      <c r="A545" s="31"/>
      <c r="B545" s="31"/>
    </row>
    <row r="546" spans="1:2" x14ac:dyDescent="0.25">
      <c r="A546" s="31"/>
      <c r="B546" s="31"/>
    </row>
    <row r="547" spans="1:2" x14ac:dyDescent="0.25">
      <c r="A547" s="31"/>
      <c r="B547" s="31"/>
    </row>
    <row r="548" spans="1:2" x14ac:dyDescent="0.25">
      <c r="A548" s="31"/>
      <c r="B548" s="31"/>
    </row>
    <row r="549" spans="1:2" x14ac:dyDescent="0.25">
      <c r="A549" s="31"/>
      <c r="B549" s="31"/>
    </row>
    <row r="550" spans="1:2" x14ac:dyDescent="0.25">
      <c r="A550" s="31"/>
      <c r="B550" s="31"/>
    </row>
    <row r="551" spans="1:2" x14ac:dyDescent="0.25">
      <c r="A551" s="31"/>
      <c r="B551" s="31"/>
    </row>
    <row r="552" spans="1:2" x14ac:dyDescent="0.25">
      <c r="A552" s="31"/>
      <c r="B552" s="31"/>
    </row>
    <row r="553" spans="1:2" x14ac:dyDescent="0.25">
      <c r="A553" s="31"/>
      <c r="B553" s="31"/>
    </row>
    <row r="554" spans="1:2" x14ac:dyDescent="0.25">
      <c r="A554" s="31"/>
      <c r="B554" s="31"/>
    </row>
    <row r="555" spans="1:2" x14ac:dyDescent="0.25">
      <c r="A555" s="31"/>
      <c r="B555" s="31"/>
    </row>
    <row r="556" spans="1:2" x14ac:dyDescent="0.25">
      <c r="A556" s="31"/>
      <c r="B556" s="31"/>
    </row>
    <row r="557" spans="1:2" x14ac:dyDescent="0.25">
      <c r="A557" s="31"/>
      <c r="B557" s="31"/>
    </row>
    <row r="558" spans="1:2" x14ac:dyDescent="0.25">
      <c r="A558" s="31"/>
      <c r="B558" s="31"/>
    </row>
    <row r="559" spans="1:2" x14ac:dyDescent="0.25">
      <c r="A559" s="31"/>
      <c r="B559" s="31"/>
    </row>
    <row r="560" spans="1:2" x14ac:dyDescent="0.25">
      <c r="A560" s="31"/>
      <c r="B560" s="31"/>
    </row>
    <row r="561" spans="1:2" x14ac:dyDescent="0.25">
      <c r="A561" s="31"/>
      <c r="B561" s="31"/>
    </row>
    <row r="562" spans="1:2" x14ac:dyDescent="0.25">
      <c r="A562" s="31"/>
      <c r="B562" s="31"/>
    </row>
    <row r="563" spans="1:2" x14ac:dyDescent="0.25">
      <c r="A563" s="31"/>
      <c r="B563" s="31"/>
    </row>
    <row r="564" spans="1:2" x14ac:dyDescent="0.25">
      <c r="A564" s="31"/>
      <c r="B564" s="31"/>
    </row>
    <row r="565" spans="1:2" x14ac:dyDescent="0.25">
      <c r="A565" s="31"/>
      <c r="B565" s="31"/>
    </row>
    <row r="566" spans="1:2" x14ac:dyDescent="0.25">
      <c r="A566" s="31"/>
      <c r="B566" s="31"/>
    </row>
    <row r="567" spans="1:2" x14ac:dyDescent="0.25">
      <c r="A567" s="31"/>
      <c r="B567" s="31"/>
    </row>
    <row r="568" spans="1:2" x14ac:dyDescent="0.25">
      <c r="A568" s="31"/>
      <c r="B568" s="31"/>
    </row>
    <row r="569" spans="1:2" x14ac:dyDescent="0.25">
      <c r="A569" s="31"/>
      <c r="B569" s="31"/>
    </row>
    <row r="570" spans="1:2" x14ac:dyDescent="0.25">
      <c r="A570" s="31"/>
      <c r="B570" s="31"/>
    </row>
    <row r="571" spans="1:2" x14ac:dyDescent="0.25">
      <c r="A571" s="31"/>
      <c r="B571" s="31"/>
    </row>
    <row r="572" spans="1:2" x14ac:dyDescent="0.25">
      <c r="A572" s="31"/>
      <c r="B572" s="31"/>
    </row>
    <row r="573" spans="1:2" x14ac:dyDescent="0.25">
      <c r="A573" s="31"/>
      <c r="B573" s="31"/>
    </row>
    <row r="574" spans="1:2" x14ac:dyDescent="0.25">
      <c r="A574" s="31"/>
      <c r="B574" s="31"/>
    </row>
    <row r="575" spans="1:2" x14ac:dyDescent="0.25">
      <c r="A575" s="31"/>
      <c r="B575" s="31"/>
    </row>
    <row r="576" spans="1:2" x14ac:dyDescent="0.25">
      <c r="A576" s="31"/>
      <c r="B576" s="31"/>
    </row>
    <row r="577" spans="1:2" x14ac:dyDescent="0.25">
      <c r="A577" s="31"/>
      <c r="B577" s="31"/>
    </row>
    <row r="578" spans="1:2" x14ac:dyDescent="0.25">
      <c r="A578" s="31"/>
      <c r="B578" s="31"/>
    </row>
    <row r="579" spans="1:2" x14ac:dyDescent="0.25">
      <c r="A579" s="31"/>
      <c r="B579" s="31"/>
    </row>
    <row r="580" spans="1:2" x14ac:dyDescent="0.25">
      <c r="A580" s="31"/>
      <c r="B580" s="31"/>
    </row>
    <row r="581" spans="1:2" x14ac:dyDescent="0.25">
      <c r="A581" s="31"/>
      <c r="B581" s="31"/>
    </row>
    <row r="582" spans="1:2" x14ac:dyDescent="0.25">
      <c r="A582" s="31"/>
      <c r="B582" s="31"/>
    </row>
    <row r="583" spans="1:2" x14ac:dyDescent="0.25">
      <c r="A583" s="31"/>
      <c r="B583" s="31"/>
    </row>
    <row r="584" spans="1:2" x14ac:dyDescent="0.25">
      <c r="A584" s="31"/>
      <c r="B584" s="31"/>
    </row>
    <row r="585" spans="1:2" x14ac:dyDescent="0.25">
      <c r="A585" s="31"/>
      <c r="B585" s="31"/>
    </row>
    <row r="586" spans="1:2" x14ac:dyDescent="0.25">
      <c r="A586" s="31"/>
      <c r="B586" s="31"/>
    </row>
    <row r="587" spans="1:2" x14ac:dyDescent="0.25">
      <c r="A587" s="31"/>
      <c r="B587" s="31"/>
    </row>
    <row r="588" spans="1:2" x14ac:dyDescent="0.25">
      <c r="A588" s="31"/>
      <c r="B588" s="31"/>
    </row>
    <row r="589" spans="1:2" x14ac:dyDescent="0.25">
      <c r="A589" s="31"/>
      <c r="B589" s="31"/>
    </row>
    <row r="590" spans="1:2" x14ac:dyDescent="0.25">
      <c r="A590" s="31"/>
      <c r="B590" s="31"/>
    </row>
    <row r="591" spans="1:2" x14ac:dyDescent="0.25">
      <c r="A591" s="31"/>
      <c r="B591" s="31"/>
    </row>
    <row r="592" spans="1:2" x14ac:dyDescent="0.25">
      <c r="A592" s="31"/>
      <c r="B592" s="31"/>
    </row>
    <row r="593" spans="1:2" x14ac:dyDescent="0.25">
      <c r="A593" s="31"/>
      <c r="B593" s="31"/>
    </row>
    <row r="594" spans="1:2" x14ac:dyDescent="0.25">
      <c r="A594" s="31"/>
      <c r="B594" s="31"/>
    </row>
    <row r="595" spans="1:2" x14ac:dyDescent="0.25">
      <c r="A595" s="31"/>
      <c r="B595" s="31"/>
    </row>
    <row r="596" spans="1:2" x14ac:dyDescent="0.25">
      <c r="A596" s="31"/>
      <c r="B596" s="31"/>
    </row>
    <row r="597" spans="1:2" x14ac:dyDescent="0.25">
      <c r="A597" s="31"/>
      <c r="B597" s="31"/>
    </row>
    <row r="598" spans="1:2" x14ac:dyDescent="0.25">
      <c r="A598" s="31"/>
      <c r="B598" s="31"/>
    </row>
    <row r="599" spans="1:2" x14ac:dyDescent="0.25">
      <c r="A599" s="31"/>
      <c r="B599" s="31"/>
    </row>
    <row r="600" spans="1:2" x14ac:dyDescent="0.25">
      <c r="A600" s="31"/>
      <c r="B600" s="31"/>
    </row>
    <row r="601" spans="1:2" x14ac:dyDescent="0.25">
      <c r="A601" s="31"/>
      <c r="B601" s="31"/>
    </row>
    <row r="602" spans="1:2" x14ac:dyDescent="0.25">
      <c r="A602" s="31"/>
      <c r="B602" s="31"/>
    </row>
    <row r="603" spans="1:2" x14ac:dyDescent="0.25">
      <c r="A603" s="31"/>
      <c r="B603" s="31"/>
    </row>
    <row r="604" spans="1:2" x14ac:dyDescent="0.25">
      <c r="A604" s="31"/>
      <c r="B604" s="31"/>
    </row>
    <row r="605" spans="1:2" x14ac:dyDescent="0.25">
      <c r="A605" s="31"/>
      <c r="B605" s="31"/>
    </row>
    <row r="606" spans="1:2" x14ac:dyDescent="0.25">
      <c r="A606" s="31"/>
      <c r="B606" s="31"/>
    </row>
    <row r="607" spans="1:2" x14ac:dyDescent="0.25">
      <c r="A607" s="31"/>
      <c r="B607" s="31"/>
    </row>
    <row r="608" spans="1:2" x14ac:dyDescent="0.25">
      <c r="A608" s="31"/>
      <c r="B608" s="31"/>
    </row>
    <row r="609" spans="1:2" x14ac:dyDescent="0.25">
      <c r="A609" s="31"/>
      <c r="B609" s="31"/>
    </row>
    <row r="610" spans="1:2" x14ac:dyDescent="0.25">
      <c r="A610" s="31"/>
      <c r="B610" s="31"/>
    </row>
    <row r="611" spans="1:2" x14ac:dyDescent="0.25">
      <c r="A611" s="31"/>
      <c r="B611" s="31"/>
    </row>
    <row r="612" spans="1:2" x14ac:dyDescent="0.25">
      <c r="A612" s="31"/>
      <c r="B612" s="31"/>
    </row>
    <row r="613" spans="1:2" x14ac:dyDescent="0.25">
      <c r="A613" s="31"/>
      <c r="B613" s="31"/>
    </row>
    <row r="614" spans="1:2" x14ac:dyDescent="0.25">
      <c r="A614" s="31"/>
      <c r="B614" s="31"/>
    </row>
    <row r="615" spans="1:2" x14ac:dyDescent="0.25">
      <c r="A615" s="31"/>
      <c r="B615" s="31"/>
    </row>
    <row r="616" spans="1:2" x14ac:dyDescent="0.25">
      <c r="A616" s="31"/>
      <c r="B616" s="31"/>
    </row>
    <row r="617" spans="1:2" x14ac:dyDescent="0.25">
      <c r="A617" s="31"/>
      <c r="B617" s="31"/>
    </row>
    <row r="618" spans="1:2" x14ac:dyDescent="0.25">
      <c r="A618" s="31"/>
      <c r="B618" s="31"/>
    </row>
    <row r="619" spans="1:2" x14ac:dyDescent="0.25">
      <c r="A619" s="31"/>
      <c r="B619" s="31"/>
    </row>
    <row r="620" spans="1:2" x14ac:dyDescent="0.25">
      <c r="A620" s="31"/>
      <c r="B620" s="31"/>
    </row>
    <row r="621" spans="1:2" x14ac:dyDescent="0.25">
      <c r="A621" s="31"/>
      <c r="B621" s="31"/>
    </row>
    <row r="622" spans="1:2" x14ac:dyDescent="0.25">
      <c r="A622" s="31"/>
      <c r="B622" s="31"/>
    </row>
    <row r="623" spans="1:2" x14ac:dyDescent="0.25">
      <c r="A623" s="31"/>
      <c r="B623" s="31"/>
    </row>
    <row r="624" spans="1:2" x14ac:dyDescent="0.25">
      <c r="A624" s="31"/>
      <c r="B624" s="31"/>
    </row>
    <row r="625" spans="1:2" x14ac:dyDescent="0.25">
      <c r="A625" s="31"/>
      <c r="B625" s="31"/>
    </row>
    <row r="626" spans="1:2" x14ac:dyDescent="0.25">
      <c r="A626" s="31"/>
      <c r="B626" s="31"/>
    </row>
    <row r="627" spans="1:2" x14ac:dyDescent="0.25">
      <c r="A627" s="31"/>
      <c r="B627" s="31"/>
    </row>
    <row r="628" spans="1:2" x14ac:dyDescent="0.25">
      <c r="A628" s="31"/>
      <c r="B628" s="31"/>
    </row>
    <row r="629" spans="1:2" x14ac:dyDescent="0.25">
      <c r="A629" s="31"/>
      <c r="B629" s="31"/>
    </row>
    <row r="630" spans="1:2" x14ac:dyDescent="0.25">
      <c r="A630" s="31"/>
      <c r="B630" s="31"/>
    </row>
    <row r="631" spans="1:2" x14ac:dyDescent="0.25">
      <c r="A631" s="31"/>
      <c r="B631" s="31"/>
    </row>
    <row r="632" spans="1:2" x14ac:dyDescent="0.25">
      <c r="A632" s="31"/>
      <c r="B632" s="31"/>
    </row>
    <row r="633" spans="1:2" x14ac:dyDescent="0.25">
      <c r="A633" s="31"/>
      <c r="B633" s="31"/>
    </row>
    <row r="634" spans="1:2" x14ac:dyDescent="0.25">
      <c r="A634" s="31"/>
      <c r="B634" s="31"/>
    </row>
    <row r="635" spans="1:2" x14ac:dyDescent="0.25">
      <c r="A635" s="31"/>
      <c r="B635" s="31"/>
    </row>
    <row r="636" spans="1:2" x14ac:dyDescent="0.25">
      <c r="A636" s="31"/>
      <c r="B636" s="31"/>
    </row>
    <row r="637" spans="1:2" x14ac:dyDescent="0.25">
      <c r="A637" s="31"/>
      <c r="B637" s="31"/>
    </row>
    <row r="638" spans="1:2" x14ac:dyDescent="0.25">
      <c r="A638" s="31"/>
      <c r="B638" s="31"/>
    </row>
    <row r="639" spans="1:2" x14ac:dyDescent="0.25">
      <c r="A639" s="31"/>
      <c r="B639" s="31"/>
    </row>
    <row r="640" spans="1:2" x14ac:dyDescent="0.25">
      <c r="A640" s="31"/>
      <c r="B640" s="31"/>
    </row>
    <row r="641" spans="1:2" x14ac:dyDescent="0.25">
      <c r="A641" s="31"/>
      <c r="B641" s="31"/>
    </row>
    <row r="642" spans="1:2" x14ac:dyDescent="0.25">
      <c r="A642" s="31"/>
      <c r="B642" s="31"/>
    </row>
    <row r="643" spans="1:2" x14ac:dyDescent="0.25">
      <c r="A643" s="31"/>
      <c r="B643" s="31"/>
    </row>
    <row r="644" spans="1:2" x14ac:dyDescent="0.25">
      <c r="A644" s="31"/>
      <c r="B644" s="31"/>
    </row>
    <row r="645" spans="1:2" x14ac:dyDescent="0.25">
      <c r="A645" s="31"/>
      <c r="B645" s="31"/>
    </row>
    <row r="646" spans="1:2" x14ac:dyDescent="0.25">
      <c r="A646" s="31"/>
      <c r="B646" s="31"/>
    </row>
    <row r="647" spans="1:2" x14ac:dyDescent="0.25">
      <c r="A647" s="31"/>
      <c r="B647" s="31"/>
    </row>
    <row r="648" spans="1:2" x14ac:dyDescent="0.25">
      <c r="A648" s="31"/>
      <c r="B648" s="31"/>
    </row>
    <row r="649" spans="1:2" x14ac:dyDescent="0.25">
      <c r="A649" s="31"/>
      <c r="B649" s="31"/>
    </row>
    <row r="650" spans="1:2" x14ac:dyDescent="0.25">
      <c r="A650" s="31"/>
      <c r="B650" s="31"/>
    </row>
    <row r="651" spans="1:2" x14ac:dyDescent="0.25">
      <c r="A651" s="31"/>
      <c r="B651" s="31"/>
    </row>
    <row r="652" spans="1:2" x14ac:dyDescent="0.25">
      <c r="A652" s="31"/>
      <c r="B652" s="31"/>
    </row>
    <row r="653" spans="1:2" x14ac:dyDescent="0.25">
      <c r="A653" s="31"/>
      <c r="B653" s="31"/>
    </row>
    <row r="654" spans="1:2" x14ac:dyDescent="0.25">
      <c r="A654" s="31"/>
      <c r="B654" s="31"/>
    </row>
    <row r="655" spans="1:2" x14ac:dyDescent="0.25">
      <c r="A655" s="31"/>
      <c r="B655" s="31"/>
    </row>
    <row r="656" spans="1:2" x14ac:dyDescent="0.25">
      <c r="A656" s="31"/>
      <c r="B656" s="31"/>
    </row>
    <row r="657" spans="1:2" x14ac:dyDescent="0.25">
      <c r="A657" s="31"/>
      <c r="B657" s="31"/>
    </row>
    <row r="658" spans="1:2" x14ac:dyDescent="0.25">
      <c r="A658" s="31"/>
      <c r="B658" s="31"/>
    </row>
    <row r="659" spans="1:2" x14ac:dyDescent="0.25">
      <c r="A659" s="31"/>
      <c r="B659" s="31"/>
    </row>
    <row r="660" spans="1:2" x14ac:dyDescent="0.25">
      <c r="A660" s="31"/>
      <c r="B660" s="31"/>
    </row>
    <row r="661" spans="1:2" x14ac:dyDescent="0.25">
      <c r="A661" s="31"/>
      <c r="B661" s="31"/>
    </row>
    <row r="662" spans="1:2" x14ac:dyDescent="0.25">
      <c r="A662" s="31"/>
      <c r="B662" s="31"/>
    </row>
    <row r="663" spans="1:2" x14ac:dyDescent="0.25">
      <c r="A663" s="31"/>
      <c r="B663" s="31"/>
    </row>
    <row r="664" spans="1:2" x14ac:dyDescent="0.25">
      <c r="A664" s="31"/>
      <c r="B664" s="31"/>
    </row>
    <row r="665" spans="1:2" x14ac:dyDescent="0.25">
      <c r="A665" s="31"/>
      <c r="B665" s="31"/>
    </row>
    <row r="666" spans="1:2" x14ac:dyDescent="0.25">
      <c r="A666" s="31"/>
      <c r="B666" s="31"/>
    </row>
    <row r="667" spans="1:2" x14ac:dyDescent="0.25">
      <c r="A667" s="31"/>
      <c r="B667" s="31"/>
    </row>
    <row r="668" spans="1:2" x14ac:dyDescent="0.25">
      <c r="A668" s="31"/>
      <c r="B668" s="31"/>
    </row>
    <row r="669" spans="1:2" x14ac:dyDescent="0.25">
      <c r="A669" s="31"/>
      <c r="B669" s="31"/>
    </row>
    <row r="670" spans="1:2" x14ac:dyDescent="0.25">
      <c r="A670" s="31"/>
      <c r="B670" s="31"/>
    </row>
    <row r="671" spans="1:2" x14ac:dyDescent="0.25">
      <c r="A671" s="31"/>
      <c r="B671" s="31"/>
    </row>
    <row r="672" spans="1:2" x14ac:dyDescent="0.25">
      <c r="A672" s="31"/>
      <c r="B672" s="31"/>
    </row>
    <row r="673" spans="1:2" x14ac:dyDescent="0.25">
      <c r="A673" s="31"/>
      <c r="B673" s="31"/>
    </row>
    <row r="674" spans="1:2" x14ac:dyDescent="0.25">
      <c r="A674" s="31"/>
      <c r="B674" s="31"/>
    </row>
    <row r="675" spans="1:2" x14ac:dyDescent="0.25">
      <c r="A675" s="31"/>
      <c r="B675" s="31"/>
    </row>
    <row r="676" spans="1:2" x14ac:dyDescent="0.25">
      <c r="A676" s="31"/>
      <c r="B676" s="31"/>
    </row>
    <row r="677" spans="1:2" x14ac:dyDescent="0.25">
      <c r="A677" s="31"/>
      <c r="B677" s="31"/>
    </row>
    <row r="678" spans="1:2" x14ac:dyDescent="0.25">
      <c r="A678" s="31"/>
      <c r="B678" s="31"/>
    </row>
    <row r="679" spans="1:2" x14ac:dyDescent="0.25">
      <c r="A679" s="31"/>
      <c r="B679" s="31"/>
    </row>
    <row r="680" spans="1:2" x14ac:dyDescent="0.25">
      <c r="A680" s="31"/>
      <c r="B680" s="31"/>
    </row>
    <row r="681" spans="1:2" x14ac:dyDescent="0.25">
      <c r="A681" s="31"/>
      <c r="B681" s="31"/>
    </row>
    <row r="682" spans="1:2" x14ac:dyDescent="0.25">
      <c r="A682" s="31"/>
      <c r="B682" s="31"/>
    </row>
    <row r="683" spans="1:2" x14ac:dyDescent="0.25">
      <c r="A683" s="31"/>
      <c r="B683" s="31"/>
    </row>
    <row r="684" spans="1:2" x14ac:dyDescent="0.25">
      <c r="A684" s="31"/>
      <c r="B684" s="31"/>
    </row>
    <row r="685" spans="1:2" x14ac:dyDescent="0.25">
      <c r="A685" s="31"/>
      <c r="B685" s="31"/>
    </row>
    <row r="686" spans="1:2" x14ac:dyDescent="0.25">
      <c r="A686" s="31"/>
      <c r="B686" s="31"/>
    </row>
    <row r="687" spans="1:2" x14ac:dyDescent="0.25">
      <c r="A687" s="31"/>
      <c r="B687" s="31"/>
    </row>
    <row r="688" spans="1:2" x14ac:dyDescent="0.25">
      <c r="A688" s="31"/>
      <c r="B688" s="31"/>
    </row>
    <row r="689" spans="1:2" x14ac:dyDescent="0.25">
      <c r="A689" s="31"/>
      <c r="B689" s="31"/>
    </row>
    <row r="690" spans="1:2" x14ac:dyDescent="0.25">
      <c r="A690" s="31"/>
      <c r="B690" s="31"/>
    </row>
    <row r="691" spans="1:2" x14ac:dyDescent="0.25">
      <c r="A691" s="31"/>
      <c r="B691" s="31"/>
    </row>
    <row r="692" spans="1:2" x14ac:dyDescent="0.25">
      <c r="A692" s="31"/>
      <c r="B692" s="31"/>
    </row>
    <row r="693" spans="1:2" x14ac:dyDescent="0.25">
      <c r="A693" s="31"/>
      <c r="B693" s="31"/>
    </row>
    <row r="694" spans="1:2" x14ac:dyDescent="0.25">
      <c r="A694" s="31"/>
      <c r="B694" s="31"/>
    </row>
    <row r="695" spans="1:2" x14ac:dyDescent="0.25">
      <c r="A695" s="31"/>
      <c r="B695" s="31"/>
    </row>
    <row r="696" spans="1:2" x14ac:dyDescent="0.25">
      <c r="A696" s="31"/>
      <c r="B696" s="31"/>
    </row>
    <row r="697" spans="1:2" x14ac:dyDescent="0.25">
      <c r="A697" s="31"/>
      <c r="B697" s="31"/>
    </row>
    <row r="698" spans="1:2" x14ac:dyDescent="0.25">
      <c r="A698" s="31"/>
      <c r="B698" s="31"/>
    </row>
    <row r="699" spans="1:2" x14ac:dyDescent="0.25">
      <c r="A699" s="31"/>
      <c r="B699" s="31"/>
    </row>
    <row r="700" spans="1:2" x14ac:dyDescent="0.25">
      <c r="A700" s="31"/>
      <c r="B700" s="31"/>
    </row>
    <row r="701" spans="1:2" x14ac:dyDescent="0.25">
      <c r="A701" s="31"/>
      <c r="B701" s="31"/>
    </row>
    <row r="702" spans="1:2" x14ac:dyDescent="0.25">
      <c r="A702" s="31"/>
      <c r="B702" s="31"/>
    </row>
    <row r="703" spans="1:2" x14ac:dyDescent="0.25">
      <c r="A703" s="31"/>
      <c r="B703" s="31"/>
    </row>
    <row r="704" spans="1:2" x14ac:dyDescent="0.25">
      <c r="A704" s="31"/>
      <c r="B704" s="31"/>
    </row>
    <row r="705" spans="1:2" x14ac:dyDescent="0.25">
      <c r="A705" s="31"/>
      <c r="B705" s="31"/>
    </row>
    <row r="706" spans="1:2" x14ac:dyDescent="0.25">
      <c r="A706" s="31"/>
      <c r="B706" s="31"/>
    </row>
    <row r="707" spans="1:2" x14ac:dyDescent="0.25">
      <c r="A707" s="31"/>
      <c r="B707" s="31"/>
    </row>
    <row r="708" spans="1:2" x14ac:dyDescent="0.25">
      <c r="A708" s="31"/>
      <c r="B708" s="31"/>
    </row>
    <row r="709" spans="1:2" x14ac:dyDescent="0.25">
      <c r="A709" s="31"/>
      <c r="B709" s="31"/>
    </row>
    <row r="710" spans="1:2" x14ac:dyDescent="0.25">
      <c r="A710" s="31"/>
      <c r="B710" s="31"/>
    </row>
    <row r="711" spans="1:2" x14ac:dyDescent="0.25">
      <c r="A711" s="31"/>
      <c r="B711" s="31"/>
    </row>
    <row r="712" spans="1:2" x14ac:dyDescent="0.25">
      <c r="A712" s="31"/>
      <c r="B712" s="31"/>
    </row>
    <row r="713" spans="1:2" x14ac:dyDescent="0.25">
      <c r="A713" s="31"/>
      <c r="B713" s="31"/>
    </row>
    <row r="714" spans="1:2" x14ac:dyDescent="0.25">
      <c r="A714" s="31"/>
      <c r="B714" s="31"/>
    </row>
    <row r="715" spans="1:2" x14ac:dyDescent="0.25">
      <c r="A715" s="31"/>
      <c r="B715" s="31"/>
    </row>
    <row r="716" spans="1:2" x14ac:dyDescent="0.25">
      <c r="A716" s="31"/>
      <c r="B716" s="31"/>
    </row>
    <row r="717" spans="1:2" x14ac:dyDescent="0.25">
      <c r="A717" s="31"/>
      <c r="B717" s="31"/>
    </row>
    <row r="718" spans="1:2" x14ac:dyDescent="0.25">
      <c r="A718" s="31"/>
      <c r="B718" s="31"/>
    </row>
    <row r="719" spans="1:2" x14ac:dyDescent="0.25">
      <c r="A719" s="31"/>
      <c r="B719" s="31"/>
    </row>
    <row r="720" spans="1:2" x14ac:dyDescent="0.25">
      <c r="A720" s="31"/>
      <c r="B720" s="31"/>
    </row>
    <row r="721" spans="1:2" x14ac:dyDescent="0.25">
      <c r="A721" s="31"/>
      <c r="B721" s="31"/>
    </row>
    <row r="722" spans="1:2" x14ac:dyDescent="0.25">
      <c r="A722" s="31"/>
      <c r="B722" s="31"/>
    </row>
    <row r="723" spans="1:2" x14ac:dyDescent="0.25">
      <c r="A723" s="31"/>
      <c r="B723" s="31"/>
    </row>
    <row r="724" spans="1:2" x14ac:dyDescent="0.25">
      <c r="A724" s="31"/>
      <c r="B724" s="31"/>
    </row>
    <row r="725" spans="1:2" x14ac:dyDescent="0.25">
      <c r="A725" s="31"/>
      <c r="B725" s="31"/>
    </row>
    <row r="726" spans="1:2" x14ac:dyDescent="0.25">
      <c r="A726" s="31"/>
      <c r="B726" s="31"/>
    </row>
    <row r="727" spans="1:2" x14ac:dyDescent="0.25">
      <c r="A727" s="31"/>
      <c r="B727" s="31"/>
    </row>
    <row r="728" spans="1:2" x14ac:dyDescent="0.25">
      <c r="A728" s="31"/>
      <c r="B728" s="31"/>
    </row>
    <row r="729" spans="1:2" x14ac:dyDescent="0.25">
      <c r="A729" s="31"/>
      <c r="B729" s="31"/>
    </row>
    <row r="730" spans="1:2" x14ac:dyDescent="0.25">
      <c r="A730" s="31"/>
      <c r="B730" s="31"/>
    </row>
    <row r="731" spans="1:2" x14ac:dyDescent="0.25">
      <c r="A731" s="31"/>
      <c r="B731" s="31"/>
    </row>
    <row r="732" spans="1:2" x14ac:dyDescent="0.25">
      <c r="A732" s="31"/>
      <c r="B732" s="31"/>
    </row>
    <row r="733" spans="1:2" x14ac:dyDescent="0.25">
      <c r="A733" s="31"/>
      <c r="B733" s="31"/>
    </row>
    <row r="734" spans="1:2" x14ac:dyDescent="0.25">
      <c r="A734" s="31"/>
      <c r="B734" s="31"/>
    </row>
    <row r="735" spans="1:2" x14ac:dyDescent="0.25">
      <c r="A735" s="31"/>
      <c r="B735" s="31"/>
    </row>
    <row r="736" spans="1:2" x14ac:dyDescent="0.25">
      <c r="A736" s="31"/>
      <c r="B736" s="31"/>
    </row>
    <row r="737" spans="1:2" x14ac:dyDescent="0.25">
      <c r="A737" s="31"/>
      <c r="B737" s="31"/>
    </row>
    <row r="738" spans="1:2" x14ac:dyDescent="0.25">
      <c r="A738" s="31"/>
      <c r="B738" s="31"/>
    </row>
    <row r="739" spans="1:2" x14ac:dyDescent="0.25">
      <c r="A739" s="31"/>
      <c r="B739" s="31"/>
    </row>
    <row r="740" spans="1:2" x14ac:dyDescent="0.25">
      <c r="A740" s="31"/>
      <c r="B740" s="31"/>
    </row>
    <row r="741" spans="1:2" x14ac:dyDescent="0.25">
      <c r="A741" s="31"/>
      <c r="B741" s="31"/>
    </row>
    <row r="742" spans="1:2" x14ac:dyDescent="0.25">
      <c r="A742" s="31"/>
      <c r="B742" s="31"/>
    </row>
    <row r="743" spans="1:2" x14ac:dyDescent="0.25">
      <c r="A743" s="31"/>
      <c r="B743" s="31"/>
    </row>
    <row r="744" spans="1:2" x14ac:dyDescent="0.25">
      <c r="A744" s="31"/>
      <c r="B744" s="31"/>
    </row>
    <row r="745" spans="1:2" x14ac:dyDescent="0.25">
      <c r="A745" s="31"/>
      <c r="B745" s="31"/>
    </row>
    <row r="746" spans="1:2" x14ac:dyDescent="0.25">
      <c r="A746" s="31"/>
      <c r="B746" s="31"/>
    </row>
    <row r="747" spans="1:2" x14ac:dyDescent="0.25">
      <c r="A747" s="31"/>
      <c r="B747" s="31"/>
    </row>
    <row r="748" spans="1:2" x14ac:dyDescent="0.25">
      <c r="A748" s="31"/>
      <c r="B748" s="31"/>
    </row>
    <row r="749" spans="1:2" x14ac:dyDescent="0.25">
      <c r="A749" s="31"/>
      <c r="B749" s="31"/>
    </row>
    <row r="750" spans="1:2" x14ac:dyDescent="0.25">
      <c r="A750" s="31"/>
      <c r="B750" s="31"/>
    </row>
    <row r="751" spans="1:2" x14ac:dyDescent="0.25">
      <c r="A751" s="31"/>
      <c r="B751" s="31"/>
    </row>
    <row r="752" spans="1:2" x14ac:dyDescent="0.25">
      <c r="A752" s="31"/>
      <c r="B752" s="31"/>
    </row>
    <row r="753" spans="1:2" x14ac:dyDescent="0.25">
      <c r="A753" s="31"/>
      <c r="B753" s="31"/>
    </row>
    <row r="754" spans="1:2" x14ac:dyDescent="0.25">
      <c r="A754" s="31"/>
      <c r="B754" s="31"/>
    </row>
    <row r="755" spans="1:2" x14ac:dyDescent="0.25">
      <c r="A755" s="31"/>
      <c r="B755" s="31"/>
    </row>
    <row r="756" spans="1:2" x14ac:dyDescent="0.25">
      <c r="A756" s="31"/>
      <c r="B756" s="31"/>
    </row>
    <row r="757" spans="1:2" x14ac:dyDescent="0.25">
      <c r="A757" s="31"/>
      <c r="B757" s="31"/>
    </row>
    <row r="758" spans="1:2" x14ac:dyDescent="0.25">
      <c r="A758" s="31"/>
      <c r="B758" s="31"/>
    </row>
    <row r="759" spans="1:2" x14ac:dyDescent="0.25">
      <c r="A759" s="31"/>
      <c r="B759" s="31"/>
    </row>
    <row r="760" spans="1:2" x14ac:dyDescent="0.25">
      <c r="A760" s="31"/>
      <c r="B760" s="31"/>
    </row>
    <row r="761" spans="1:2" x14ac:dyDescent="0.25">
      <c r="A761" s="31"/>
      <c r="B761" s="31"/>
    </row>
    <row r="762" spans="1:2" x14ac:dyDescent="0.25">
      <c r="A762" s="31"/>
      <c r="B762" s="31"/>
    </row>
    <row r="763" spans="1:2" x14ac:dyDescent="0.25">
      <c r="A763" s="31"/>
      <c r="B763" s="31"/>
    </row>
    <row r="764" spans="1:2" x14ac:dyDescent="0.25">
      <c r="A764" s="31"/>
      <c r="B764" s="31"/>
    </row>
    <row r="765" spans="1:2" x14ac:dyDescent="0.25">
      <c r="A765" s="31"/>
      <c r="B765" s="31"/>
    </row>
    <row r="766" spans="1:2" x14ac:dyDescent="0.25">
      <c r="A766" s="31"/>
      <c r="B766" s="31"/>
    </row>
    <row r="767" spans="1:2" x14ac:dyDescent="0.25">
      <c r="A767" s="31"/>
      <c r="B767" s="31"/>
    </row>
    <row r="768" spans="1:2" x14ac:dyDescent="0.25">
      <c r="A768" s="31"/>
      <c r="B768" s="31"/>
    </row>
    <row r="769" spans="1:2" x14ac:dyDescent="0.25">
      <c r="A769" s="31"/>
      <c r="B769" s="31"/>
    </row>
    <row r="770" spans="1:2" x14ac:dyDescent="0.25">
      <c r="A770" s="31"/>
      <c r="B770" s="31"/>
    </row>
    <row r="771" spans="1:2" x14ac:dyDescent="0.25">
      <c r="A771" s="31"/>
      <c r="B771" s="31"/>
    </row>
    <row r="772" spans="1:2" x14ac:dyDescent="0.25">
      <c r="A772" s="31"/>
      <c r="B772" s="31"/>
    </row>
    <row r="773" spans="1:2" x14ac:dyDescent="0.25">
      <c r="A773" s="31"/>
      <c r="B773" s="31"/>
    </row>
    <row r="774" spans="1:2" x14ac:dyDescent="0.25">
      <c r="A774" s="31"/>
      <c r="B774" s="31"/>
    </row>
    <row r="775" spans="1:2" x14ac:dyDescent="0.25">
      <c r="A775" s="31"/>
      <c r="B775" s="31"/>
    </row>
    <row r="776" spans="1:2" x14ac:dyDescent="0.25">
      <c r="A776" s="31"/>
      <c r="B776" s="31"/>
    </row>
    <row r="777" spans="1:2" x14ac:dyDescent="0.25">
      <c r="A777" s="31"/>
      <c r="B777" s="31"/>
    </row>
    <row r="778" spans="1:2" x14ac:dyDescent="0.25">
      <c r="A778" s="31"/>
      <c r="B778" s="31"/>
    </row>
    <row r="779" spans="1:2" x14ac:dyDescent="0.25">
      <c r="A779" s="31"/>
      <c r="B779" s="31"/>
    </row>
    <row r="780" spans="1:2" x14ac:dyDescent="0.25">
      <c r="A780" s="31"/>
      <c r="B780" s="31"/>
    </row>
    <row r="781" spans="1:2" x14ac:dyDescent="0.25">
      <c r="A781" s="31"/>
      <c r="B781" s="31"/>
    </row>
    <row r="782" spans="1:2" x14ac:dyDescent="0.25">
      <c r="A782" s="31"/>
      <c r="B782" s="31"/>
    </row>
    <row r="783" spans="1:2" x14ac:dyDescent="0.25">
      <c r="A783" s="31"/>
      <c r="B783" s="31"/>
    </row>
    <row r="784" spans="1:2" x14ac:dyDescent="0.25">
      <c r="A784" s="31"/>
      <c r="B784" s="31"/>
    </row>
    <row r="785" spans="1:2" x14ac:dyDescent="0.25">
      <c r="A785" s="31"/>
      <c r="B785" s="31"/>
    </row>
    <row r="786" spans="1:2" x14ac:dyDescent="0.25">
      <c r="A786" s="31"/>
      <c r="B786" s="31"/>
    </row>
    <row r="787" spans="1:2" x14ac:dyDescent="0.25">
      <c r="A787" s="31"/>
      <c r="B787" s="31"/>
    </row>
    <row r="788" spans="1:2" x14ac:dyDescent="0.25">
      <c r="A788" s="31"/>
      <c r="B788" s="31"/>
    </row>
    <row r="789" spans="1:2" x14ac:dyDescent="0.25">
      <c r="A789" s="31"/>
      <c r="B789" s="31"/>
    </row>
    <row r="790" spans="1:2" x14ac:dyDescent="0.25">
      <c r="A790" s="31"/>
      <c r="B790" s="31"/>
    </row>
    <row r="791" spans="1:2" x14ac:dyDescent="0.25">
      <c r="A791" s="31"/>
      <c r="B791" s="31"/>
    </row>
    <row r="792" spans="1:2" x14ac:dyDescent="0.25">
      <c r="A792" s="31"/>
      <c r="B792" s="31"/>
    </row>
    <row r="793" spans="1:2" x14ac:dyDescent="0.25">
      <c r="A793" s="31"/>
      <c r="B793" s="31"/>
    </row>
    <row r="794" spans="1:2" x14ac:dyDescent="0.25">
      <c r="A794" s="31"/>
      <c r="B794" s="31"/>
    </row>
    <row r="795" spans="1:2" x14ac:dyDescent="0.25">
      <c r="A795" s="31"/>
      <c r="B795" s="31"/>
    </row>
    <row r="796" spans="1:2" x14ac:dyDescent="0.25">
      <c r="A796" s="31"/>
      <c r="B796" s="31"/>
    </row>
    <row r="797" spans="1:2" x14ac:dyDescent="0.25">
      <c r="A797" s="31"/>
      <c r="B797" s="31"/>
    </row>
    <row r="798" spans="1:2" x14ac:dyDescent="0.25">
      <c r="A798" s="31"/>
      <c r="B798" s="31"/>
    </row>
    <row r="799" spans="1:2" x14ac:dyDescent="0.25">
      <c r="A799" s="31"/>
      <c r="B799" s="31"/>
    </row>
    <row r="800" spans="1:2" x14ac:dyDescent="0.25">
      <c r="A800" s="31"/>
      <c r="B800" s="31"/>
    </row>
    <row r="801" spans="1:2" x14ac:dyDescent="0.25">
      <c r="A801" s="31"/>
      <c r="B801" s="31"/>
    </row>
    <row r="802" spans="1:2" x14ac:dyDescent="0.25">
      <c r="A802" s="31"/>
      <c r="B802" s="31"/>
    </row>
    <row r="803" spans="1:2" x14ac:dyDescent="0.25">
      <c r="A803" s="31"/>
      <c r="B803" s="31"/>
    </row>
    <row r="804" spans="1:2" x14ac:dyDescent="0.25">
      <c r="A804" s="31"/>
      <c r="B804" s="31"/>
    </row>
    <row r="805" spans="1:2" x14ac:dyDescent="0.25">
      <c r="A805" s="31"/>
      <c r="B805" s="31"/>
    </row>
    <row r="806" spans="1:2" x14ac:dyDescent="0.25">
      <c r="A806" s="31"/>
      <c r="B806" s="31"/>
    </row>
    <row r="807" spans="1:2" x14ac:dyDescent="0.25">
      <c r="A807" s="31"/>
      <c r="B807" s="31"/>
    </row>
    <row r="808" spans="1:2" x14ac:dyDescent="0.25">
      <c r="A808" s="31"/>
      <c r="B808" s="31"/>
    </row>
    <row r="809" spans="1:2" x14ac:dyDescent="0.25">
      <c r="A809" s="31"/>
      <c r="B809" s="31"/>
    </row>
    <row r="810" spans="1:2" x14ac:dyDescent="0.25">
      <c r="A810" s="31"/>
      <c r="B810" s="31"/>
    </row>
    <row r="811" spans="1:2" x14ac:dyDescent="0.25">
      <c r="A811" s="31"/>
      <c r="B811" s="31"/>
    </row>
    <row r="812" spans="1:2" x14ac:dyDescent="0.25">
      <c r="A812" s="31"/>
      <c r="B812" s="31"/>
    </row>
    <row r="813" spans="1:2" x14ac:dyDescent="0.25">
      <c r="A813" s="31"/>
      <c r="B813" s="31"/>
    </row>
    <row r="814" spans="1:2" x14ac:dyDescent="0.25">
      <c r="A814" s="31"/>
      <c r="B814" s="31"/>
    </row>
    <row r="815" spans="1:2" x14ac:dyDescent="0.25">
      <c r="A815" s="31"/>
      <c r="B815" s="31"/>
    </row>
    <row r="816" spans="1:2" x14ac:dyDescent="0.25">
      <c r="A816" s="31"/>
      <c r="B816" s="31"/>
    </row>
    <row r="817" spans="1:2" x14ac:dyDescent="0.25">
      <c r="A817" s="31"/>
      <c r="B817" s="31"/>
    </row>
    <row r="818" spans="1:2" x14ac:dyDescent="0.25">
      <c r="A818" s="31"/>
      <c r="B818" s="31"/>
    </row>
    <row r="819" spans="1:2" x14ac:dyDescent="0.25">
      <c r="A819" s="31"/>
      <c r="B819" s="31"/>
    </row>
    <row r="820" spans="1:2" x14ac:dyDescent="0.25">
      <c r="A820" s="31"/>
      <c r="B820" s="31"/>
    </row>
    <row r="821" spans="1:2" x14ac:dyDescent="0.25">
      <c r="A821" s="31"/>
      <c r="B821" s="31"/>
    </row>
    <row r="822" spans="1:2" x14ac:dyDescent="0.25">
      <c r="A822" s="31"/>
      <c r="B822" s="31"/>
    </row>
    <row r="823" spans="1:2" x14ac:dyDescent="0.25">
      <c r="A823" s="31"/>
      <c r="B823" s="31"/>
    </row>
    <row r="824" spans="1:2" x14ac:dyDescent="0.25">
      <c r="A824" s="31"/>
      <c r="B824" s="31"/>
    </row>
    <row r="825" spans="1:2" x14ac:dyDescent="0.25">
      <c r="A825" s="31"/>
      <c r="B825" s="31"/>
    </row>
    <row r="826" spans="1:2" x14ac:dyDescent="0.25">
      <c r="A826" s="31"/>
      <c r="B826" s="31"/>
    </row>
    <row r="827" spans="1:2" x14ac:dyDescent="0.25">
      <c r="A827" s="31"/>
      <c r="B827" s="31"/>
    </row>
    <row r="828" spans="1:2" x14ac:dyDescent="0.25">
      <c r="A828" s="31"/>
      <c r="B828" s="31"/>
    </row>
    <row r="829" spans="1:2" x14ac:dyDescent="0.25">
      <c r="A829" s="31"/>
      <c r="B829" s="31"/>
    </row>
    <row r="830" spans="1:2" x14ac:dyDescent="0.25">
      <c r="A830" s="31"/>
      <c r="B830" s="31"/>
    </row>
    <row r="831" spans="1:2" x14ac:dyDescent="0.25">
      <c r="A831" s="31"/>
      <c r="B831" s="31"/>
    </row>
    <row r="832" spans="1:2" x14ac:dyDescent="0.25">
      <c r="A832" s="31"/>
      <c r="B832" s="31"/>
    </row>
    <row r="833" spans="1:2" x14ac:dyDescent="0.25">
      <c r="A833" s="31"/>
      <c r="B833" s="31"/>
    </row>
    <row r="834" spans="1:2" x14ac:dyDescent="0.25">
      <c r="A834" s="31"/>
      <c r="B834" s="31"/>
    </row>
    <row r="835" spans="1:2" x14ac:dyDescent="0.25">
      <c r="A835" s="31"/>
      <c r="B835" s="31"/>
    </row>
    <row r="836" spans="1:2" x14ac:dyDescent="0.25">
      <c r="A836" s="31"/>
      <c r="B836" s="31"/>
    </row>
    <row r="837" spans="1:2" x14ac:dyDescent="0.25">
      <c r="A837" s="31"/>
      <c r="B837" s="31"/>
    </row>
    <row r="838" spans="1:2" x14ac:dyDescent="0.25">
      <c r="A838" s="31"/>
      <c r="B838" s="31"/>
    </row>
    <row r="839" spans="1:2" x14ac:dyDescent="0.25">
      <c r="A839" s="31"/>
      <c r="B839" s="31"/>
    </row>
    <row r="840" spans="1:2" x14ac:dyDescent="0.25">
      <c r="A840" s="31"/>
      <c r="B840" s="31"/>
    </row>
    <row r="841" spans="1:2" x14ac:dyDescent="0.25">
      <c r="A841" s="31"/>
      <c r="B841" s="31"/>
    </row>
    <row r="842" spans="1:2" x14ac:dyDescent="0.25">
      <c r="A842" s="31"/>
      <c r="B842" s="31"/>
    </row>
    <row r="843" spans="1:2" x14ac:dyDescent="0.25">
      <c r="A843" s="31"/>
      <c r="B843" s="31"/>
    </row>
    <row r="844" spans="1:2" x14ac:dyDescent="0.25">
      <c r="A844" s="31"/>
      <c r="B844" s="31"/>
    </row>
    <row r="845" spans="1:2" x14ac:dyDescent="0.25">
      <c r="A845" s="31"/>
      <c r="B845" s="31"/>
    </row>
    <row r="846" spans="1:2" x14ac:dyDescent="0.25">
      <c r="A846" s="31"/>
      <c r="B846" s="31"/>
    </row>
    <row r="847" spans="1:2" x14ac:dyDescent="0.25">
      <c r="A847" s="31"/>
      <c r="B847" s="31"/>
    </row>
    <row r="848" spans="1:2" x14ac:dyDescent="0.25">
      <c r="A848" s="31"/>
      <c r="B848" s="31"/>
    </row>
    <row r="849" spans="1:2" x14ac:dyDescent="0.25">
      <c r="A849" s="31"/>
      <c r="B849" s="31"/>
    </row>
    <row r="850" spans="1:2" x14ac:dyDescent="0.25">
      <c r="A850" s="31"/>
      <c r="B850" s="31"/>
    </row>
    <row r="851" spans="1:2" x14ac:dyDescent="0.25">
      <c r="A851" s="31"/>
      <c r="B851" s="31"/>
    </row>
    <row r="852" spans="1:2" x14ac:dyDescent="0.25">
      <c r="A852" s="31"/>
      <c r="B852" s="31"/>
    </row>
    <row r="853" spans="1:2" x14ac:dyDescent="0.25">
      <c r="A853" s="31"/>
      <c r="B853" s="31"/>
    </row>
    <row r="854" spans="1:2" x14ac:dyDescent="0.25">
      <c r="A854" s="31"/>
      <c r="B854" s="31"/>
    </row>
    <row r="855" spans="1:2" x14ac:dyDescent="0.25">
      <c r="A855" s="31"/>
      <c r="B855" s="31"/>
    </row>
    <row r="856" spans="1:2" x14ac:dyDescent="0.25">
      <c r="A856" s="31"/>
      <c r="B856" s="31"/>
    </row>
    <row r="857" spans="1:2" x14ac:dyDescent="0.25">
      <c r="A857" s="31"/>
      <c r="B857" s="31"/>
    </row>
    <row r="858" spans="1:2" x14ac:dyDescent="0.25">
      <c r="A858" s="31"/>
      <c r="B858" s="31"/>
    </row>
    <row r="859" spans="1:2" x14ac:dyDescent="0.25">
      <c r="A859" s="31"/>
      <c r="B859" s="31"/>
    </row>
    <row r="860" spans="1:2" x14ac:dyDescent="0.25">
      <c r="A860" s="31"/>
      <c r="B860" s="31"/>
    </row>
    <row r="861" spans="1:2" x14ac:dyDescent="0.25">
      <c r="A861" s="31"/>
      <c r="B861" s="31"/>
    </row>
    <row r="862" spans="1:2" x14ac:dyDescent="0.25">
      <c r="A862" s="31"/>
      <c r="B862" s="31"/>
    </row>
    <row r="863" spans="1:2" x14ac:dyDescent="0.25">
      <c r="A863" s="31"/>
      <c r="B863" s="31"/>
    </row>
    <row r="864" spans="1:2" x14ac:dyDescent="0.25">
      <c r="A864" s="31"/>
      <c r="B864" s="31"/>
    </row>
    <row r="865" spans="1:2" x14ac:dyDescent="0.25">
      <c r="A865" s="31"/>
      <c r="B865" s="31"/>
    </row>
    <row r="866" spans="1:2" x14ac:dyDescent="0.25">
      <c r="A866" s="31"/>
      <c r="B866" s="31"/>
    </row>
    <row r="867" spans="1:2" x14ac:dyDescent="0.25">
      <c r="A867" s="31"/>
      <c r="B867" s="31"/>
    </row>
    <row r="868" spans="1:2" x14ac:dyDescent="0.25">
      <c r="A868" s="31"/>
      <c r="B868" s="31"/>
    </row>
    <row r="869" spans="1:2" x14ac:dyDescent="0.25">
      <c r="A869" s="31"/>
      <c r="B869" s="31"/>
    </row>
    <row r="870" spans="1:2" x14ac:dyDescent="0.25">
      <c r="A870" s="31"/>
      <c r="B870" s="31"/>
    </row>
    <row r="871" spans="1:2" x14ac:dyDescent="0.25">
      <c r="A871" s="31"/>
      <c r="B871" s="31"/>
    </row>
    <row r="872" spans="1:2" x14ac:dyDescent="0.25">
      <c r="A872" s="31"/>
      <c r="B872" s="31"/>
    </row>
    <row r="873" spans="1:2" x14ac:dyDescent="0.25">
      <c r="A873" s="31"/>
      <c r="B873" s="31"/>
    </row>
    <row r="874" spans="1:2" x14ac:dyDescent="0.25">
      <c r="A874" s="31"/>
      <c r="B874" s="31"/>
    </row>
    <row r="875" spans="1:2" x14ac:dyDescent="0.25">
      <c r="A875" s="31"/>
      <c r="B875" s="31"/>
    </row>
    <row r="876" spans="1:2" x14ac:dyDescent="0.25">
      <c r="A876" s="31"/>
      <c r="B876" s="31"/>
    </row>
    <row r="877" spans="1:2" x14ac:dyDescent="0.25">
      <c r="A877" s="31"/>
      <c r="B877" s="31"/>
    </row>
    <row r="878" spans="1:2" x14ac:dyDescent="0.25">
      <c r="A878" s="31"/>
      <c r="B878" s="31"/>
    </row>
    <row r="879" spans="1:2" x14ac:dyDescent="0.25">
      <c r="A879" s="31"/>
      <c r="B879" s="31"/>
    </row>
    <row r="880" spans="1:2" x14ac:dyDescent="0.25">
      <c r="A880" s="31"/>
      <c r="B880" s="31"/>
    </row>
    <row r="881" spans="1:2" x14ac:dyDescent="0.25">
      <c r="A881" s="31"/>
      <c r="B881" s="31"/>
    </row>
    <row r="882" spans="1:2" x14ac:dyDescent="0.25">
      <c r="A882" s="31"/>
      <c r="B882" s="31"/>
    </row>
    <row r="883" spans="1:2" x14ac:dyDescent="0.25">
      <c r="A883" s="31"/>
      <c r="B883" s="31"/>
    </row>
    <row r="884" spans="1:2" x14ac:dyDescent="0.25">
      <c r="A884" s="31"/>
      <c r="B884" s="31"/>
    </row>
    <row r="885" spans="1:2" x14ac:dyDescent="0.25">
      <c r="A885" s="31"/>
      <c r="B885" s="31"/>
    </row>
    <row r="886" spans="1:2" x14ac:dyDescent="0.25">
      <c r="A886" s="31"/>
      <c r="B886" s="31"/>
    </row>
    <row r="887" spans="1:2" x14ac:dyDescent="0.25">
      <c r="A887" s="31"/>
      <c r="B887" s="31"/>
    </row>
    <row r="888" spans="1:2" x14ac:dyDescent="0.25">
      <c r="A888" s="31"/>
      <c r="B888" s="31"/>
    </row>
    <row r="889" spans="1:2" x14ac:dyDescent="0.25">
      <c r="A889" s="31"/>
      <c r="B889" s="3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V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1" sqref="A91"/>
    </sheetView>
  </sheetViews>
  <sheetFormatPr defaultRowHeight="15" x14ac:dyDescent="0.25"/>
  <cols>
    <col min="1" max="1" bestFit="true" customWidth="true" width="82.28515625" collapsed="true"/>
    <col min="2" max="2" bestFit="true" customWidth="true" width="32.140625" collapsed="true"/>
    <col min="3" max="3" bestFit="true" customWidth="true" width="59.42578125" collapsed="true"/>
    <col min="4" max="4" bestFit="true" customWidth="true" width="72.5703125" collapsed="true"/>
    <col min="5" max="5" bestFit="true" customWidth="true" width="71.7109375" collapsed="true"/>
    <col min="6" max="6" bestFit="true" customWidth="true" width="81.5703125" collapsed="true"/>
  </cols>
  <sheetData>
    <row r="1" spans="1:22" s="92" customFormat="1" x14ac:dyDescent="0.25">
      <c r="A1" s="90" t="s">
        <v>2</v>
      </c>
      <c r="B1" s="90" t="s">
        <v>335</v>
      </c>
      <c r="C1" s="91" t="s">
        <v>334</v>
      </c>
      <c r="D1" s="91" t="s">
        <v>333</v>
      </c>
      <c r="E1" s="91" t="s">
        <v>332</v>
      </c>
      <c r="F1" s="91" t="s">
        <v>331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884</v>
      </c>
      <c r="B2" s="8" t="s">
        <v>131</v>
      </c>
      <c r="C2" s="8" t="s">
        <v>135</v>
      </c>
      <c r="D2" s="8" t="s">
        <v>135</v>
      </c>
      <c r="E2" s="8" t="s">
        <v>135</v>
      </c>
      <c r="F2" s="8" t="s">
        <v>135</v>
      </c>
    </row>
    <row r="3" spans="1:22" x14ac:dyDescent="0.25">
      <c r="A3" s="133" t="s">
        <v>885</v>
      </c>
      <c r="B3" s="8" t="s">
        <v>131</v>
      </c>
      <c r="C3" s="8" t="s">
        <v>135</v>
      </c>
      <c r="D3" s="8" t="s">
        <v>135</v>
      </c>
      <c r="E3" s="8" t="s">
        <v>135</v>
      </c>
      <c r="F3" s="8" t="s">
        <v>135</v>
      </c>
    </row>
    <row r="4" spans="1:22" x14ac:dyDescent="0.25">
      <c r="A4" s="133" t="s">
        <v>886</v>
      </c>
      <c r="B4" s="8" t="s">
        <v>131</v>
      </c>
      <c r="C4" s="8" t="s">
        <v>135</v>
      </c>
      <c r="D4" s="8" t="s">
        <v>135</v>
      </c>
      <c r="E4" s="8" t="s">
        <v>135</v>
      </c>
      <c r="F4" s="8" t="s">
        <v>135</v>
      </c>
    </row>
    <row r="5" spans="1:22" x14ac:dyDescent="0.25">
      <c r="A5" s="133" t="s">
        <v>887</v>
      </c>
      <c r="B5" s="8" t="s">
        <v>131</v>
      </c>
      <c r="C5" s="8" t="s">
        <v>135</v>
      </c>
      <c r="D5" s="8" t="s">
        <v>135</v>
      </c>
      <c r="E5" s="8" t="s">
        <v>135</v>
      </c>
      <c r="F5" s="8" t="s">
        <v>135</v>
      </c>
    </row>
    <row r="6" spans="1:22" x14ac:dyDescent="0.25">
      <c r="A6" s="133" t="s">
        <v>888</v>
      </c>
      <c r="B6" s="8" t="s">
        <v>131</v>
      </c>
      <c r="C6" s="8" t="s">
        <v>135</v>
      </c>
      <c r="D6" s="8" t="s">
        <v>135</v>
      </c>
      <c r="E6" s="8" t="s">
        <v>135</v>
      </c>
      <c r="F6" s="8" t="s">
        <v>135</v>
      </c>
    </row>
    <row r="7" spans="1:22" x14ac:dyDescent="0.25">
      <c r="A7" s="133" t="s">
        <v>889</v>
      </c>
      <c r="B7" s="8" t="s">
        <v>131</v>
      </c>
      <c r="C7" s="8" t="s">
        <v>135</v>
      </c>
      <c r="D7" s="8" t="s">
        <v>135</v>
      </c>
      <c r="E7" s="8" t="s">
        <v>135</v>
      </c>
      <c r="F7" s="8" t="s">
        <v>135</v>
      </c>
    </row>
    <row r="8" spans="1:22" x14ac:dyDescent="0.25">
      <c r="A8" s="133" t="s">
        <v>890</v>
      </c>
      <c r="B8" s="8" t="s">
        <v>131</v>
      </c>
      <c r="C8" s="8" t="s">
        <v>135</v>
      </c>
      <c r="D8" s="8" t="s">
        <v>135</v>
      </c>
      <c r="E8" s="8" t="s">
        <v>135</v>
      </c>
      <c r="F8" s="8" t="s">
        <v>135</v>
      </c>
    </row>
    <row r="9" spans="1:22" x14ac:dyDescent="0.25">
      <c r="A9" s="133" t="s">
        <v>891</v>
      </c>
      <c r="B9" s="8" t="s">
        <v>131</v>
      </c>
      <c r="C9" s="8" t="s">
        <v>135</v>
      </c>
      <c r="D9" s="8" t="s">
        <v>135</v>
      </c>
      <c r="E9" s="8" t="s">
        <v>135</v>
      </c>
      <c r="F9" s="8" t="s">
        <v>135</v>
      </c>
    </row>
    <row r="10" spans="1:22" x14ac:dyDescent="0.25">
      <c r="A10" s="133" t="s">
        <v>892</v>
      </c>
      <c r="B10" s="8" t="s">
        <v>131</v>
      </c>
      <c r="C10" s="8" t="s">
        <v>135</v>
      </c>
      <c r="D10" s="8" t="s">
        <v>135</v>
      </c>
      <c r="E10" s="8" t="s">
        <v>135</v>
      </c>
      <c r="F10" s="8" t="s">
        <v>135</v>
      </c>
    </row>
    <row r="11" spans="1:22" x14ac:dyDescent="0.25">
      <c r="A11" s="133" t="s">
        <v>893</v>
      </c>
      <c r="B11" s="8" t="s">
        <v>131</v>
      </c>
      <c r="C11" s="8" t="s">
        <v>135</v>
      </c>
      <c r="D11" s="8" t="s">
        <v>135</v>
      </c>
      <c r="E11" s="8" t="s">
        <v>135</v>
      </c>
      <c r="F11" s="8" t="s">
        <v>135</v>
      </c>
    </row>
    <row r="12" spans="1:22" x14ac:dyDescent="0.25">
      <c r="A12" s="133" t="s">
        <v>894</v>
      </c>
      <c r="B12" s="8" t="s">
        <v>131</v>
      </c>
      <c r="C12" s="8" t="s">
        <v>135</v>
      </c>
      <c r="D12" s="8" t="s">
        <v>135</v>
      </c>
      <c r="E12" s="8" t="s">
        <v>135</v>
      </c>
      <c r="F12" s="8" t="s">
        <v>135</v>
      </c>
    </row>
    <row r="13" spans="1:22" x14ac:dyDescent="0.25">
      <c r="A13" s="133" t="s">
        <v>895</v>
      </c>
      <c r="B13" s="8" t="s">
        <v>131</v>
      </c>
      <c r="C13" s="8" t="s">
        <v>135</v>
      </c>
      <c r="D13" s="8" t="s">
        <v>135</v>
      </c>
      <c r="E13" s="8" t="s">
        <v>135</v>
      </c>
      <c r="F13" s="8" t="s">
        <v>135</v>
      </c>
    </row>
    <row r="14" spans="1:22" x14ac:dyDescent="0.25">
      <c r="A14" s="133" t="s">
        <v>896</v>
      </c>
      <c r="B14" s="8" t="s">
        <v>131</v>
      </c>
      <c r="C14" s="8" t="s">
        <v>135</v>
      </c>
      <c r="D14" s="8" t="s">
        <v>135</v>
      </c>
      <c r="E14" s="8" t="s">
        <v>135</v>
      </c>
      <c r="F14" s="8" t="s">
        <v>135</v>
      </c>
    </row>
    <row r="15" spans="1:22" x14ac:dyDescent="0.25">
      <c r="A15" s="133" t="s">
        <v>897</v>
      </c>
      <c r="B15" s="8" t="s">
        <v>131</v>
      </c>
      <c r="C15" s="8" t="s">
        <v>135</v>
      </c>
      <c r="D15" s="8" t="s">
        <v>135</v>
      </c>
      <c r="E15" s="8" t="s">
        <v>135</v>
      </c>
      <c r="F15" s="8" t="s">
        <v>135</v>
      </c>
    </row>
    <row r="16" spans="1:22" x14ac:dyDescent="0.25">
      <c r="A16" s="133" t="s">
        <v>898</v>
      </c>
      <c r="B16" s="8" t="s">
        <v>131</v>
      </c>
      <c r="C16" s="8" t="s">
        <v>135</v>
      </c>
      <c r="D16" s="8" t="s">
        <v>135</v>
      </c>
      <c r="E16" s="8" t="s">
        <v>135</v>
      </c>
      <c r="F16" s="8" t="s">
        <v>135</v>
      </c>
    </row>
    <row r="17" spans="1:6" x14ac:dyDescent="0.25">
      <c r="A17" s="133" t="s">
        <v>899</v>
      </c>
      <c r="B17" s="8" t="s">
        <v>131</v>
      </c>
      <c r="C17" s="8" t="s">
        <v>135</v>
      </c>
      <c r="D17" s="8" t="s">
        <v>135</v>
      </c>
      <c r="E17" s="8" t="s">
        <v>135</v>
      </c>
      <c r="F17" s="8" t="s">
        <v>135</v>
      </c>
    </row>
    <row r="18" spans="1:6" x14ac:dyDescent="0.25">
      <c r="A18" s="133" t="s">
        <v>900</v>
      </c>
      <c r="B18" s="8" t="s">
        <v>131</v>
      </c>
      <c r="C18" s="8" t="s">
        <v>135</v>
      </c>
      <c r="D18" s="8" t="s">
        <v>135</v>
      </c>
      <c r="E18" s="8" t="s">
        <v>135</v>
      </c>
      <c r="F18" s="8" t="s">
        <v>135</v>
      </c>
    </row>
    <row r="19" spans="1:6" x14ac:dyDescent="0.25">
      <c r="A19" s="133" t="s">
        <v>901</v>
      </c>
      <c r="B19" s="8" t="s">
        <v>131</v>
      </c>
      <c r="C19" s="8" t="s">
        <v>135</v>
      </c>
      <c r="D19" s="8" t="s">
        <v>135</v>
      </c>
      <c r="E19" s="8" t="s">
        <v>135</v>
      </c>
      <c r="F19" s="8" t="s">
        <v>135</v>
      </c>
    </row>
    <row r="20" spans="1:6" x14ac:dyDescent="0.25">
      <c r="A20" s="133" t="s">
        <v>902</v>
      </c>
      <c r="B20" s="8" t="s">
        <v>131</v>
      </c>
      <c r="C20" s="8" t="s">
        <v>135</v>
      </c>
      <c r="D20" s="8" t="s">
        <v>135</v>
      </c>
      <c r="E20" s="8" t="s">
        <v>135</v>
      </c>
      <c r="F20" s="8" t="s">
        <v>135</v>
      </c>
    </row>
    <row r="21" spans="1:6" x14ac:dyDescent="0.25">
      <c r="A21" s="133" t="s">
        <v>903</v>
      </c>
      <c r="B21" s="8" t="s">
        <v>131</v>
      </c>
      <c r="C21" s="8" t="s">
        <v>135</v>
      </c>
      <c r="D21" s="8" t="s">
        <v>135</v>
      </c>
      <c r="E21" s="8" t="s">
        <v>135</v>
      </c>
      <c r="F21" s="8" t="s">
        <v>135</v>
      </c>
    </row>
    <row r="22" spans="1:6" x14ac:dyDescent="0.25">
      <c r="A22" s="133" t="s">
        <v>904</v>
      </c>
      <c r="B22" s="8" t="s">
        <v>131</v>
      </c>
      <c r="C22" s="8" t="s">
        <v>135</v>
      </c>
      <c r="D22" s="8" t="s">
        <v>135</v>
      </c>
      <c r="E22" s="8" t="s">
        <v>135</v>
      </c>
      <c r="F22" s="8" t="s">
        <v>135</v>
      </c>
    </row>
    <row r="23" spans="1:6" x14ac:dyDescent="0.25">
      <c r="A23" s="133" t="s">
        <v>905</v>
      </c>
      <c r="B23" s="8" t="s">
        <v>131</v>
      </c>
      <c r="C23" s="8" t="s">
        <v>135</v>
      </c>
      <c r="D23" s="8" t="s">
        <v>135</v>
      </c>
      <c r="E23" s="8" t="s">
        <v>135</v>
      </c>
      <c r="F23" s="8" t="s">
        <v>135</v>
      </c>
    </row>
    <row r="24" spans="1:6" x14ac:dyDescent="0.25">
      <c r="A24" s="133" t="s">
        <v>906</v>
      </c>
      <c r="B24" s="8" t="s">
        <v>131</v>
      </c>
      <c r="C24" s="8" t="s">
        <v>135</v>
      </c>
      <c r="D24" s="8" t="s">
        <v>135</v>
      </c>
      <c r="E24" s="8" t="s">
        <v>135</v>
      </c>
      <c r="F24" s="8" t="s">
        <v>135</v>
      </c>
    </row>
    <row r="25" spans="1:6" x14ac:dyDescent="0.25">
      <c r="A25" s="133" t="s">
        <v>907</v>
      </c>
      <c r="B25" s="8" t="s">
        <v>132</v>
      </c>
      <c r="C25" s="8" t="s">
        <v>135</v>
      </c>
      <c r="D25" s="8" t="s">
        <v>135</v>
      </c>
      <c r="E25" s="8" t="s">
        <v>135</v>
      </c>
      <c r="F25" s="8" t="s">
        <v>135</v>
      </c>
    </row>
    <row r="26" spans="1:6" x14ac:dyDescent="0.25">
      <c r="A26" s="133" t="s">
        <v>908</v>
      </c>
      <c r="B26" s="8" t="s">
        <v>131</v>
      </c>
      <c r="C26" s="8" t="s">
        <v>135</v>
      </c>
      <c r="D26" s="8" t="s">
        <v>135</v>
      </c>
      <c r="E26" s="8" t="s">
        <v>135</v>
      </c>
      <c r="F26" s="8" t="s">
        <v>135</v>
      </c>
    </row>
    <row r="27" spans="1:6" x14ac:dyDescent="0.25">
      <c r="A27" s="133" t="s">
        <v>909</v>
      </c>
      <c r="B27" s="8" t="s">
        <v>133</v>
      </c>
      <c r="C27" s="8" t="s">
        <v>135</v>
      </c>
      <c r="D27" s="8" t="s">
        <v>135</v>
      </c>
      <c r="E27" s="8" t="s">
        <v>135</v>
      </c>
      <c r="F27" s="8" t="s">
        <v>135</v>
      </c>
    </row>
    <row r="28" spans="1:6" x14ac:dyDescent="0.25">
      <c r="A28" s="133" t="s">
        <v>910</v>
      </c>
      <c r="B28" s="15" t="s">
        <v>134</v>
      </c>
      <c r="C28" s="8" t="s">
        <v>135</v>
      </c>
      <c r="D28" s="8" t="s">
        <v>135</v>
      </c>
      <c r="E28" s="8" t="s">
        <v>135</v>
      </c>
      <c r="F28" s="8" t="s">
        <v>135</v>
      </c>
    </row>
    <row r="29" spans="1:6" x14ac:dyDescent="0.25">
      <c r="A29" s="133" t="s">
        <v>911</v>
      </c>
      <c r="B29" s="8" t="s">
        <v>131</v>
      </c>
      <c r="C29" s="8" t="s">
        <v>132</v>
      </c>
      <c r="D29" s="8" t="s">
        <v>135</v>
      </c>
      <c r="E29" s="8" t="s">
        <v>135</v>
      </c>
      <c r="F29" s="8" t="s">
        <v>135</v>
      </c>
    </row>
    <row r="30" spans="1:6" x14ac:dyDescent="0.25">
      <c r="A30" s="133" t="s">
        <v>912</v>
      </c>
      <c r="B30" s="8" t="s">
        <v>131</v>
      </c>
      <c r="C30" s="8" t="s">
        <v>135</v>
      </c>
      <c r="D30" s="8" t="s">
        <v>132</v>
      </c>
      <c r="E30" s="8" t="s">
        <v>135</v>
      </c>
      <c r="F30" s="8" t="s">
        <v>135</v>
      </c>
    </row>
    <row r="31" spans="1:6" x14ac:dyDescent="0.25">
      <c r="A31" s="133" t="s">
        <v>913</v>
      </c>
      <c r="B31" s="8" t="s">
        <v>131</v>
      </c>
      <c r="C31" s="8" t="s">
        <v>135</v>
      </c>
      <c r="D31" s="8" t="s">
        <v>135</v>
      </c>
      <c r="E31" s="8" t="s">
        <v>132</v>
      </c>
      <c r="F31" s="8" t="s">
        <v>135</v>
      </c>
    </row>
    <row r="32" spans="1:6" x14ac:dyDescent="0.25">
      <c r="A32" s="133" t="s">
        <v>914</v>
      </c>
      <c r="B32" s="8" t="s">
        <v>131</v>
      </c>
      <c r="C32" s="8" t="s">
        <v>135</v>
      </c>
      <c r="D32" s="8" t="s">
        <v>135</v>
      </c>
      <c r="E32" s="8" t="s">
        <v>135</v>
      </c>
      <c r="F32" s="8" t="s">
        <v>132</v>
      </c>
    </row>
    <row r="33" spans="1:6" x14ac:dyDescent="0.25">
      <c r="A33" s="133" t="s">
        <v>915</v>
      </c>
      <c r="B33" s="8" t="s">
        <v>131</v>
      </c>
      <c r="C33" s="8" t="s">
        <v>135</v>
      </c>
      <c r="D33" s="8" t="s">
        <v>135</v>
      </c>
      <c r="E33" s="8" t="s">
        <v>135</v>
      </c>
      <c r="F33" s="8" t="s">
        <v>135</v>
      </c>
    </row>
    <row r="34" spans="1:6" x14ac:dyDescent="0.25">
      <c r="A34" s="133" t="s">
        <v>916</v>
      </c>
      <c r="B34" s="8" t="s">
        <v>131</v>
      </c>
      <c r="C34" s="8" t="s">
        <v>135</v>
      </c>
      <c r="D34" s="8" t="s">
        <v>135</v>
      </c>
      <c r="E34" s="8" t="s">
        <v>135</v>
      </c>
      <c r="F34" s="8" t="s">
        <v>135</v>
      </c>
    </row>
    <row r="35" spans="1:6" x14ac:dyDescent="0.25">
      <c r="A35" s="133" t="s">
        <v>917</v>
      </c>
      <c r="B35" s="8" t="s">
        <v>131</v>
      </c>
      <c r="C35" s="8" t="s">
        <v>135</v>
      </c>
      <c r="D35" s="8" t="s">
        <v>135</v>
      </c>
      <c r="E35" s="8" t="s">
        <v>135</v>
      </c>
      <c r="F35" s="8" t="s">
        <v>135</v>
      </c>
    </row>
    <row r="36" spans="1:6" x14ac:dyDescent="0.25">
      <c r="A36" s="133" t="s">
        <v>918</v>
      </c>
      <c r="B36" s="8" t="s">
        <v>131</v>
      </c>
      <c r="C36" s="8" t="s">
        <v>135</v>
      </c>
      <c r="D36" s="8" t="s">
        <v>135</v>
      </c>
      <c r="E36" s="8" t="s">
        <v>135</v>
      </c>
      <c r="F36" s="8" t="s">
        <v>135</v>
      </c>
    </row>
    <row r="37" spans="1:6" x14ac:dyDescent="0.25">
      <c r="A37" s="133" t="s">
        <v>919</v>
      </c>
      <c r="B37" s="8" t="s">
        <v>131</v>
      </c>
      <c r="C37" s="8" t="s">
        <v>135</v>
      </c>
      <c r="D37" s="8" t="s">
        <v>135</v>
      </c>
      <c r="E37" s="8" t="s">
        <v>135</v>
      </c>
      <c r="F37" s="8" t="s">
        <v>135</v>
      </c>
    </row>
    <row r="38" spans="1:6" x14ac:dyDescent="0.25">
      <c r="A38" s="133" t="s">
        <v>920</v>
      </c>
      <c r="B38" s="8" t="s">
        <v>131</v>
      </c>
      <c r="C38" s="8" t="s">
        <v>135</v>
      </c>
      <c r="D38" s="8" t="s">
        <v>135</v>
      </c>
      <c r="E38" s="8" t="s">
        <v>135</v>
      </c>
      <c r="F38" s="8" t="s">
        <v>135</v>
      </c>
    </row>
    <row r="39" spans="1:6" x14ac:dyDescent="0.25">
      <c r="A39" s="133" t="s">
        <v>921</v>
      </c>
      <c r="B39" s="8" t="s">
        <v>131</v>
      </c>
      <c r="C39" s="8" t="s">
        <v>135</v>
      </c>
      <c r="D39" s="8" t="s">
        <v>135</v>
      </c>
      <c r="E39" s="8" t="s">
        <v>135</v>
      </c>
      <c r="F39" s="8" t="s">
        <v>135</v>
      </c>
    </row>
    <row r="40" spans="1:6" x14ac:dyDescent="0.25">
      <c r="A40" s="133" t="s">
        <v>922</v>
      </c>
      <c r="B40" s="8" t="s">
        <v>131</v>
      </c>
      <c r="C40" s="8" t="s">
        <v>135</v>
      </c>
      <c r="D40" s="8" t="s">
        <v>135</v>
      </c>
      <c r="E40" s="8" t="s">
        <v>135</v>
      </c>
      <c r="F40" s="8" t="s">
        <v>135</v>
      </c>
    </row>
    <row r="41" spans="1:6" x14ac:dyDescent="0.25">
      <c r="A41" s="133" t="s">
        <v>923</v>
      </c>
      <c r="B41" s="8" t="s">
        <v>131</v>
      </c>
      <c r="C41" s="8" t="s">
        <v>135</v>
      </c>
      <c r="D41" s="8" t="s">
        <v>135</v>
      </c>
      <c r="E41" s="8" t="s">
        <v>135</v>
      </c>
      <c r="F41" s="8" t="s">
        <v>135</v>
      </c>
    </row>
    <row r="42" spans="1:6" x14ac:dyDescent="0.25">
      <c r="A42" s="133" t="s">
        <v>924</v>
      </c>
      <c r="B42" s="8" t="s">
        <v>131</v>
      </c>
      <c r="C42" s="8" t="s">
        <v>135</v>
      </c>
      <c r="D42" s="8" t="s">
        <v>135</v>
      </c>
      <c r="E42" s="8" t="s">
        <v>135</v>
      </c>
      <c r="F42" s="8" t="s">
        <v>135</v>
      </c>
    </row>
    <row r="43" spans="1:6" x14ac:dyDescent="0.25">
      <c r="A43" s="133" t="s">
        <v>925</v>
      </c>
      <c r="B43" s="8" t="s">
        <v>131</v>
      </c>
      <c r="C43" s="8" t="s">
        <v>135</v>
      </c>
      <c r="D43" s="8" t="s">
        <v>135</v>
      </c>
      <c r="E43" s="8" t="s">
        <v>135</v>
      </c>
      <c r="F43" s="8" t="s">
        <v>135</v>
      </c>
    </row>
    <row r="44" spans="1:6" x14ac:dyDescent="0.25">
      <c r="A44" s="133" t="s">
        <v>926</v>
      </c>
      <c r="B44" s="8" t="s">
        <v>131</v>
      </c>
      <c r="C44" s="8" t="s">
        <v>135</v>
      </c>
      <c r="D44" s="8" t="s">
        <v>135</v>
      </c>
      <c r="E44" s="8" t="s">
        <v>135</v>
      </c>
      <c r="F44" s="8" t="s">
        <v>135</v>
      </c>
    </row>
    <row r="45" spans="1:6" x14ac:dyDescent="0.25">
      <c r="A45" s="133" t="s">
        <v>927</v>
      </c>
      <c r="B45" s="8" t="s">
        <v>131</v>
      </c>
      <c r="C45" s="8" t="s">
        <v>135</v>
      </c>
      <c r="D45" s="8" t="s">
        <v>135</v>
      </c>
      <c r="E45" s="8" t="s">
        <v>135</v>
      </c>
      <c r="F45" s="8" t="s">
        <v>135</v>
      </c>
    </row>
    <row r="46" spans="1:6" x14ac:dyDescent="0.25">
      <c r="A46" s="133" t="s">
        <v>928</v>
      </c>
      <c r="B46" s="8" t="s">
        <v>131</v>
      </c>
      <c r="C46" s="8" t="s">
        <v>135</v>
      </c>
      <c r="D46" s="8" t="s">
        <v>135</v>
      </c>
      <c r="E46" s="8" t="s">
        <v>135</v>
      </c>
      <c r="F46" s="8" t="s">
        <v>135</v>
      </c>
    </row>
    <row r="47" spans="1:6" x14ac:dyDescent="0.25">
      <c r="A47" s="133" t="s">
        <v>929</v>
      </c>
      <c r="B47" s="8" t="s">
        <v>131</v>
      </c>
      <c r="C47" s="8" t="s">
        <v>135</v>
      </c>
      <c r="D47" s="8" t="s">
        <v>135</v>
      </c>
      <c r="E47" s="8" t="s">
        <v>135</v>
      </c>
      <c r="F47" s="8" t="s">
        <v>135</v>
      </c>
    </row>
    <row r="48" spans="1:6" x14ac:dyDescent="0.25">
      <c r="A48" s="133" t="s">
        <v>930</v>
      </c>
      <c r="B48" s="8" t="s">
        <v>131</v>
      </c>
      <c r="C48" s="8" t="s">
        <v>135</v>
      </c>
      <c r="D48" s="8" t="s">
        <v>135</v>
      </c>
      <c r="E48" s="8" t="s">
        <v>135</v>
      </c>
      <c r="F48" s="8" t="s">
        <v>135</v>
      </c>
    </row>
    <row r="49" spans="1:6" x14ac:dyDescent="0.25">
      <c r="A49" s="133" t="s">
        <v>931</v>
      </c>
      <c r="B49" s="8" t="s">
        <v>131</v>
      </c>
      <c r="C49" s="8" t="s">
        <v>135</v>
      </c>
      <c r="D49" s="8" t="s">
        <v>135</v>
      </c>
      <c r="E49" s="8" t="s">
        <v>135</v>
      </c>
      <c r="F49" s="8" t="s">
        <v>135</v>
      </c>
    </row>
    <row r="50" spans="1:6" x14ac:dyDescent="0.25">
      <c r="A50" s="133" t="s">
        <v>932</v>
      </c>
      <c r="B50" s="8" t="s">
        <v>131</v>
      </c>
      <c r="C50" s="8" t="s">
        <v>135</v>
      </c>
      <c r="D50" s="8" t="s">
        <v>135</v>
      </c>
      <c r="E50" s="8" t="s">
        <v>135</v>
      </c>
      <c r="F50" s="8" t="s">
        <v>135</v>
      </c>
    </row>
    <row r="51" spans="1:6" x14ac:dyDescent="0.25">
      <c r="A51" s="133" t="s">
        <v>933</v>
      </c>
      <c r="B51" s="8" t="s">
        <v>131</v>
      </c>
      <c r="C51" s="8" t="s">
        <v>135</v>
      </c>
      <c r="D51" s="8" t="s">
        <v>135</v>
      </c>
      <c r="E51" s="8" t="s">
        <v>135</v>
      </c>
      <c r="F51" s="8" t="s">
        <v>135</v>
      </c>
    </row>
    <row r="52" spans="1:6" x14ac:dyDescent="0.25">
      <c r="A52" s="133" t="s">
        <v>934</v>
      </c>
      <c r="B52" s="8" t="s">
        <v>131</v>
      </c>
      <c r="C52" s="8" t="s">
        <v>135</v>
      </c>
      <c r="D52" s="8" t="s">
        <v>135</v>
      </c>
      <c r="E52" s="8" t="s">
        <v>135</v>
      </c>
      <c r="F52" s="8" t="s">
        <v>135</v>
      </c>
    </row>
    <row r="53" spans="1:6" x14ac:dyDescent="0.25">
      <c r="A53" s="133" t="s">
        <v>935</v>
      </c>
      <c r="B53" s="8" t="s">
        <v>131</v>
      </c>
      <c r="C53" s="8" t="s">
        <v>135</v>
      </c>
      <c r="D53" s="8" t="s">
        <v>135</v>
      </c>
      <c r="E53" s="8" t="s">
        <v>135</v>
      </c>
      <c r="F53" s="8" t="s">
        <v>135</v>
      </c>
    </row>
    <row r="54" spans="1:6" x14ac:dyDescent="0.25">
      <c r="A54" s="133" t="s">
        <v>936</v>
      </c>
      <c r="B54" s="8" t="s">
        <v>131</v>
      </c>
      <c r="C54" s="8" t="s">
        <v>135</v>
      </c>
      <c r="D54" s="8" t="s">
        <v>135</v>
      </c>
      <c r="E54" s="8" t="s">
        <v>135</v>
      </c>
      <c r="F54" s="8" t="s">
        <v>135</v>
      </c>
    </row>
    <row r="55" spans="1:6" x14ac:dyDescent="0.25">
      <c r="A55" s="133" t="s">
        <v>937</v>
      </c>
      <c r="B55" s="8" t="s">
        <v>131</v>
      </c>
      <c r="C55" s="8" t="s">
        <v>135</v>
      </c>
      <c r="D55" s="8" t="s">
        <v>135</v>
      </c>
      <c r="E55" s="8" t="s">
        <v>135</v>
      </c>
      <c r="F55" s="8" t="s">
        <v>135</v>
      </c>
    </row>
    <row r="56" spans="1:6" x14ac:dyDescent="0.25">
      <c r="A56" s="133" t="s">
        <v>938</v>
      </c>
      <c r="B56" s="8" t="s">
        <v>131</v>
      </c>
      <c r="C56" s="8" t="s">
        <v>135</v>
      </c>
      <c r="D56" s="8" t="s">
        <v>135</v>
      </c>
      <c r="E56" s="8" t="s">
        <v>135</v>
      </c>
      <c r="F56" s="8" t="s">
        <v>135</v>
      </c>
    </row>
    <row r="57" spans="1:6" x14ac:dyDescent="0.25">
      <c r="A57" s="133" t="s">
        <v>939</v>
      </c>
      <c r="B57" s="8" t="s">
        <v>131</v>
      </c>
      <c r="C57" s="8" t="s">
        <v>135</v>
      </c>
      <c r="D57" s="8" t="s">
        <v>135</v>
      </c>
      <c r="E57" s="8" t="s">
        <v>135</v>
      </c>
      <c r="F57" s="8" t="s">
        <v>135</v>
      </c>
    </row>
    <row r="58" spans="1:6" x14ac:dyDescent="0.25">
      <c r="A58" s="133" t="s">
        <v>940</v>
      </c>
      <c r="B58" s="8" t="s">
        <v>131</v>
      </c>
      <c r="C58" s="8" t="s">
        <v>135</v>
      </c>
      <c r="D58" s="8" t="s">
        <v>135</v>
      </c>
      <c r="E58" s="8" t="s">
        <v>135</v>
      </c>
      <c r="F58" s="8" t="s">
        <v>135</v>
      </c>
    </row>
    <row r="59" spans="1:6" x14ac:dyDescent="0.25">
      <c r="A59" s="133" t="s">
        <v>941</v>
      </c>
      <c r="B59" s="8" t="s">
        <v>131</v>
      </c>
      <c r="C59" s="8" t="s">
        <v>135</v>
      </c>
      <c r="D59" s="8" t="s">
        <v>135</v>
      </c>
      <c r="E59" s="8" t="s">
        <v>135</v>
      </c>
      <c r="F59" s="8" t="s">
        <v>135</v>
      </c>
    </row>
    <row r="60" spans="1:6" x14ac:dyDescent="0.25">
      <c r="A60" s="133" t="s">
        <v>942</v>
      </c>
      <c r="B60" s="8" t="s">
        <v>131</v>
      </c>
      <c r="C60" s="8" t="s">
        <v>135</v>
      </c>
      <c r="D60" s="8" t="s">
        <v>135</v>
      </c>
      <c r="E60" s="8" t="s">
        <v>135</v>
      </c>
      <c r="F60" s="8" t="s">
        <v>135</v>
      </c>
    </row>
    <row r="61" spans="1:6" x14ac:dyDescent="0.25">
      <c r="A61" s="133" t="s">
        <v>943</v>
      </c>
      <c r="B61" s="8" t="s">
        <v>131</v>
      </c>
      <c r="C61" s="8" t="s">
        <v>135</v>
      </c>
      <c r="D61" s="8" t="s">
        <v>135</v>
      </c>
      <c r="E61" s="8" t="s">
        <v>135</v>
      </c>
      <c r="F61" s="8" t="s">
        <v>135</v>
      </c>
    </row>
    <row r="62" spans="1:6" x14ac:dyDescent="0.25">
      <c r="A62" s="133" t="s">
        <v>944</v>
      </c>
      <c r="B62" s="8" t="s">
        <v>131</v>
      </c>
      <c r="C62" s="8" t="s">
        <v>135</v>
      </c>
      <c r="D62" s="8" t="s">
        <v>135</v>
      </c>
      <c r="E62" s="8" t="s">
        <v>135</v>
      </c>
      <c r="F62" s="8" t="s">
        <v>135</v>
      </c>
    </row>
    <row r="63" spans="1:6" x14ac:dyDescent="0.25">
      <c r="A63" s="133" t="s">
        <v>945</v>
      </c>
      <c r="B63" s="8" t="s">
        <v>131</v>
      </c>
      <c r="C63" s="8" t="s">
        <v>135</v>
      </c>
      <c r="D63" s="8" t="s">
        <v>135</v>
      </c>
      <c r="E63" s="8" t="s">
        <v>135</v>
      </c>
      <c r="F63" s="8" t="s">
        <v>135</v>
      </c>
    </row>
    <row r="64" spans="1:6" x14ac:dyDescent="0.25">
      <c r="A64" s="133" t="s">
        <v>946</v>
      </c>
      <c r="B64" s="8" t="s">
        <v>131</v>
      </c>
      <c r="C64" s="8" t="s">
        <v>135</v>
      </c>
      <c r="D64" s="8" t="s">
        <v>135</v>
      </c>
      <c r="E64" s="8" t="s">
        <v>135</v>
      </c>
      <c r="F64" s="8" t="s">
        <v>135</v>
      </c>
    </row>
    <row r="65" spans="1:6" x14ac:dyDescent="0.25">
      <c r="A65" s="133" t="s">
        <v>947</v>
      </c>
      <c r="B65" s="8" t="s">
        <v>131</v>
      </c>
      <c r="C65" s="8" t="s">
        <v>135</v>
      </c>
      <c r="D65" s="8" t="s">
        <v>135</v>
      </c>
      <c r="E65" s="8" t="s">
        <v>135</v>
      </c>
      <c r="F65" s="8" t="s">
        <v>135</v>
      </c>
    </row>
    <row r="66" spans="1:6" x14ac:dyDescent="0.25">
      <c r="A66" s="133" t="s">
        <v>948</v>
      </c>
      <c r="B66" s="8" t="s">
        <v>131</v>
      </c>
      <c r="C66" s="8" t="s">
        <v>135</v>
      </c>
      <c r="D66" s="8" t="s">
        <v>135</v>
      </c>
      <c r="E66" s="8" t="s">
        <v>135</v>
      </c>
      <c r="F66" s="8" t="s">
        <v>135</v>
      </c>
    </row>
    <row r="67" spans="1:6" x14ac:dyDescent="0.25">
      <c r="A67" s="133" t="s">
        <v>949</v>
      </c>
      <c r="B67" s="8" t="s">
        <v>131</v>
      </c>
      <c r="C67" s="8" t="s">
        <v>135</v>
      </c>
      <c r="D67" s="8" t="s">
        <v>135</v>
      </c>
      <c r="E67" s="8" t="s">
        <v>135</v>
      </c>
      <c r="F67" s="8" t="s">
        <v>135</v>
      </c>
    </row>
    <row r="68" spans="1:6" x14ac:dyDescent="0.25">
      <c r="A68" s="133" t="s">
        <v>950</v>
      </c>
      <c r="B68" s="8" t="s">
        <v>131</v>
      </c>
      <c r="C68" s="8" t="s">
        <v>135</v>
      </c>
      <c r="D68" s="8" t="s">
        <v>135</v>
      </c>
      <c r="E68" s="8" t="s">
        <v>135</v>
      </c>
      <c r="F68" s="8" t="s">
        <v>135</v>
      </c>
    </row>
    <row r="69" spans="1:6" x14ac:dyDescent="0.25">
      <c r="A69" s="133" t="s">
        <v>951</v>
      </c>
      <c r="B69" s="8" t="s">
        <v>131</v>
      </c>
      <c r="C69" s="8" t="s">
        <v>135</v>
      </c>
      <c r="D69" s="8" t="s">
        <v>135</v>
      </c>
      <c r="E69" s="8" t="s">
        <v>135</v>
      </c>
      <c r="F69" s="8" t="s">
        <v>135</v>
      </c>
    </row>
    <row r="70" spans="1:6" x14ac:dyDescent="0.25">
      <c r="A70" s="133" t="s">
        <v>952</v>
      </c>
      <c r="B70" s="8" t="s">
        <v>131</v>
      </c>
      <c r="C70" s="8" t="s">
        <v>135</v>
      </c>
      <c r="D70" s="8" t="s">
        <v>135</v>
      </c>
      <c r="E70" s="8" t="s">
        <v>135</v>
      </c>
      <c r="F70" s="8" t="s">
        <v>135</v>
      </c>
    </row>
    <row r="71" spans="1:6" x14ac:dyDescent="0.25">
      <c r="A71" s="133" t="s">
        <v>953</v>
      </c>
      <c r="B71" s="8" t="s">
        <v>131</v>
      </c>
      <c r="C71" s="8" t="s">
        <v>135</v>
      </c>
      <c r="D71" s="8" t="s">
        <v>135</v>
      </c>
      <c r="E71" s="8" t="s">
        <v>135</v>
      </c>
      <c r="F71" s="8" t="s">
        <v>135</v>
      </c>
    </row>
    <row r="72" spans="1:6" x14ac:dyDescent="0.25">
      <c r="A72" s="133" t="s">
        <v>954</v>
      </c>
      <c r="B72" s="8" t="s">
        <v>131</v>
      </c>
      <c r="C72" s="8" t="s">
        <v>135</v>
      </c>
      <c r="D72" s="8" t="s">
        <v>135</v>
      </c>
      <c r="E72" s="8" t="s">
        <v>135</v>
      </c>
      <c r="F72" s="8" t="s">
        <v>135</v>
      </c>
    </row>
    <row r="73" spans="1:6" x14ac:dyDescent="0.25">
      <c r="A73" s="133" t="s">
        <v>955</v>
      </c>
      <c r="B73" s="8" t="s">
        <v>131</v>
      </c>
      <c r="C73" s="8" t="s">
        <v>135</v>
      </c>
      <c r="D73" s="8" t="s">
        <v>135</v>
      </c>
      <c r="E73" s="8" t="s">
        <v>135</v>
      </c>
      <c r="F73" s="8" t="s">
        <v>135</v>
      </c>
    </row>
    <row r="74" spans="1:6" x14ac:dyDescent="0.25">
      <c r="A74" s="133" t="s">
        <v>956</v>
      </c>
      <c r="B74" s="8" t="s">
        <v>131</v>
      </c>
      <c r="C74" s="8" t="s">
        <v>135</v>
      </c>
      <c r="D74" s="8" t="s">
        <v>135</v>
      </c>
      <c r="E74" s="8" t="s">
        <v>135</v>
      </c>
      <c r="F74" s="8" t="s">
        <v>135</v>
      </c>
    </row>
    <row r="75" spans="1:6" x14ac:dyDescent="0.25">
      <c r="A75" s="133" t="s">
        <v>957</v>
      </c>
      <c r="B75" s="8" t="s">
        <v>131</v>
      </c>
      <c r="C75" s="8" t="s">
        <v>135</v>
      </c>
      <c r="D75" s="8" t="s">
        <v>135</v>
      </c>
      <c r="E75" s="8" t="s">
        <v>135</v>
      </c>
      <c r="F75" s="8" t="s">
        <v>135</v>
      </c>
    </row>
    <row r="76" spans="1:6" x14ac:dyDescent="0.25">
      <c r="A76" s="133" t="s">
        <v>958</v>
      </c>
      <c r="B76" s="8" t="s">
        <v>131</v>
      </c>
      <c r="C76" s="8" t="s">
        <v>135</v>
      </c>
      <c r="D76" s="8" t="s">
        <v>135</v>
      </c>
      <c r="E76" s="8" t="s">
        <v>135</v>
      </c>
      <c r="F76" s="8" t="s">
        <v>135</v>
      </c>
    </row>
    <row r="77" spans="1:6" x14ac:dyDescent="0.25">
      <c r="A77" s="133" t="s">
        <v>959</v>
      </c>
      <c r="B77" s="8" t="s">
        <v>131</v>
      </c>
      <c r="C77" s="8" t="s">
        <v>135</v>
      </c>
      <c r="D77" s="8" t="s">
        <v>135</v>
      </c>
      <c r="E77" s="8" t="s">
        <v>135</v>
      </c>
      <c r="F77" s="8" t="s">
        <v>135</v>
      </c>
    </row>
    <row r="78" spans="1:6" x14ac:dyDescent="0.25">
      <c r="A78" s="133" t="s">
        <v>960</v>
      </c>
      <c r="B78" s="8" t="s">
        <v>131</v>
      </c>
      <c r="C78" s="8" t="s">
        <v>135</v>
      </c>
      <c r="D78" s="8" t="s">
        <v>135</v>
      </c>
      <c r="E78" s="8" t="s">
        <v>135</v>
      </c>
      <c r="F78" s="8" t="s">
        <v>135</v>
      </c>
    </row>
    <row r="79" spans="1:6" x14ac:dyDescent="0.25">
      <c r="A79" s="133" t="s">
        <v>961</v>
      </c>
      <c r="B79" s="8" t="s">
        <v>131</v>
      </c>
      <c r="C79" s="8" t="s">
        <v>135</v>
      </c>
      <c r="D79" s="8" t="s">
        <v>135</v>
      </c>
      <c r="E79" s="8" t="s">
        <v>135</v>
      </c>
      <c r="F79" s="8" t="s">
        <v>135</v>
      </c>
    </row>
    <row r="80" spans="1:6" x14ac:dyDescent="0.25">
      <c r="A80" s="133" t="s">
        <v>962</v>
      </c>
      <c r="B80" s="8" t="s">
        <v>131</v>
      </c>
      <c r="C80" s="8" t="s">
        <v>135</v>
      </c>
      <c r="D80" s="8" t="s">
        <v>135</v>
      </c>
      <c r="E80" s="8" t="s">
        <v>135</v>
      </c>
      <c r="F80" s="8" t="s">
        <v>135</v>
      </c>
    </row>
    <row r="81" spans="1:6" x14ac:dyDescent="0.25">
      <c r="A81" s="133" t="s">
        <v>963</v>
      </c>
      <c r="B81" s="8" t="s">
        <v>131</v>
      </c>
      <c r="C81" s="8" t="s">
        <v>135</v>
      </c>
      <c r="D81" s="8" t="s">
        <v>135</v>
      </c>
      <c r="E81" s="8" t="s">
        <v>135</v>
      </c>
      <c r="F81" s="8" t="s">
        <v>135</v>
      </c>
    </row>
    <row r="82" spans="1:6" x14ac:dyDescent="0.25">
      <c r="A82" s="133" t="s">
        <v>964</v>
      </c>
      <c r="B82" s="8" t="s">
        <v>131</v>
      </c>
      <c r="C82" s="8" t="s">
        <v>135</v>
      </c>
      <c r="D82" s="8" t="s">
        <v>135</v>
      </c>
      <c r="E82" s="8" t="s">
        <v>135</v>
      </c>
      <c r="F82" s="8" t="s">
        <v>135</v>
      </c>
    </row>
    <row r="83" spans="1:6" x14ac:dyDescent="0.25">
      <c r="A83" s="133" t="s">
        <v>965</v>
      </c>
      <c r="B83" s="8" t="s">
        <v>131</v>
      </c>
      <c r="C83" s="8" t="s">
        <v>135</v>
      </c>
      <c r="D83" s="8" t="s">
        <v>135</v>
      </c>
      <c r="E83" s="8" t="s">
        <v>135</v>
      </c>
      <c r="F83" s="8" t="s">
        <v>135</v>
      </c>
    </row>
    <row r="84" spans="1:6" x14ac:dyDescent="0.25">
      <c r="A84" s="133" t="s">
        <v>966</v>
      </c>
      <c r="B84" s="8" t="s">
        <v>131</v>
      </c>
      <c r="C84" s="8" t="s">
        <v>135</v>
      </c>
      <c r="D84" s="8" t="s">
        <v>135</v>
      </c>
      <c r="E84" s="8" t="s">
        <v>135</v>
      </c>
      <c r="F84" s="8" t="s">
        <v>135</v>
      </c>
    </row>
    <row r="85" spans="1:6" x14ac:dyDescent="0.25">
      <c r="A85" s="133" t="s">
        <v>967</v>
      </c>
      <c r="B85" s="8" t="s">
        <v>131</v>
      </c>
      <c r="C85" s="8" t="s">
        <v>135</v>
      </c>
      <c r="D85" s="8" t="s">
        <v>135</v>
      </c>
      <c r="E85" s="8" t="s">
        <v>135</v>
      </c>
      <c r="F85" s="8" t="s">
        <v>135</v>
      </c>
    </row>
    <row r="86" spans="1:6" x14ac:dyDescent="0.25">
      <c r="A86" s="133" t="s">
        <v>968</v>
      </c>
      <c r="B86" s="8" t="s">
        <v>131</v>
      </c>
      <c r="C86" s="8" t="s">
        <v>135</v>
      </c>
      <c r="D86" s="8" t="s">
        <v>135</v>
      </c>
      <c r="E86" s="8" t="s">
        <v>135</v>
      </c>
      <c r="F86" s="8" t="s">
        <v>135</v>
      </c>
    </row>
    <row r="87" spans="1:6" x14ac:dyDescent="0.25">
      <c r="A87" s="133" t="s">
        <v>969</v>
      </c>
      <c r="B87" s="8" t="s">
        <v>131</v>
      </c>
      <c r="C87" s="8" t="s">
        <v>135</v>
      </c>
      <c r="D87" s="8" t="s">
        <v>135</v>
      </c>
      <c r="E87" s="8" t="s">
        <v>135</v>
      </c>
      <c r="F87" s="8" t="s">
        <v>135</v>
      </c>
    </row>
    <row r="88" spans="1:6" x14ac:dyDescent="0.25">
      <c r="A88" s="133" t="s">
        <v>970</v>
      </c>
      <c r="B88" s="8" t="s">
        <v>131</v>
      </c>
      <c r="C88" s="8" t="s">
        <v>135</v>
      </c>
      <c r="D88" s="8" t="s">
        <v>135</v>
      </c>
      <c r="E88" s="8" t="s">
        <v>135</v>
      </c>
      <c r="F88" s="8" t="s">
        <v>135</v>
      </c>
    </row>
    <row r="89" spans="1:6" x14ac:dyDescent="0.25">
      <c r="A89" s="133" t="s">
        <v>971</v>
      </c>
      <c r="B89" s="8" t="s">
        <v>131</v>
      </c>
      <c r="C89" s="8" t="s">
        <v>135</v>
      </c>
      <c r="D89" s="8" t="s">
        <v>135</v>
      </c>
      <c r="E89" s="8" t="s">
        <v>135</v>
      </c>
      <c r="F89" s="8" t="s">
        <v>135</v>
      </c>
    </row>
    <row r="90" spans="1:6" x14ac:dyDescent="0.25">
      <c r="A90" s="133" t="s">
        <v>972</v>
      </c>
      <c r="B90" s="8" t="s">
        <v>131</v>
      </c>
      <c r="C90" s="8" t="s">
        <v>135</v>
      </c>
      <c r="D90" s="8" t="s">
        <v>135</v>
      </c>
      <c r="E90" s="8" t="s">
        <v>135</v>
      </c>
      <c r="F90" s="8" t="s">
        <v>135</v>
      </c>
    </row>
    <row r="91" spans="1:6" x14ac:dyDescent="0.25">
      <c r="A91" s="133" t="s">
        <v>973</v>
      </c>
      <c r="B91" s="8" t="s">
        <v>131</v>
      </c>
      <c r="C91" s="8" t="s">
        <v>135</v>
      </c>
      <c r="D91" s="8" t="s">
        <v>135</v>
      </c>
      <c r="E91" s="8" t="s">
        <v>135</v>
      </c>
      <c r="F91" s="8" t="s">
        <v>135</v>
      </c>
    </row>
    <row r="92" spans="1:6" x14ac:dyDescent="0.25">
      <c r="A92" s="133" t="s">
        <v>974</v>
      </c>
      <c r="B92" s="8" t="s">
        <v>131</v>
      </c>
      <c r="C92" s="8" t="s">
        <v>135</v>
      </c>
      <c r="D92" s="8" t="s">
        <v>135</v>
      </c>
      <c r="E92" s="8" t="s">
        <v>135</v>
      </c>
      <c r="F92" s="8" t="s">
        <v>135</v>
      </c>
    </row>
    <row r="93" spans="1:6" x14ac:dyDescent="0.25">
      <c r="A93" s="133" t="s">
        <v>975</v>
      </c>
      <c r="B93" s="8" t="s">
        <v>131</v>
      </c>
      <c r="C93" s="8" t="s">
        <v>135</v>
      </c>
      <c r="D93" s="8" t="s">
        <v>135</v>
      </c>
      <c r="E93" s="8" t="s">
        <v>135</v>
      </c>
      <c r="F93" s="8" t="s">
        <v>135</v>
      </c>
    </row>
    <row r="94" spans="1:6" x14ac:dyDescent="0.25">
      <c r="A94" s="133" t="s">
        <v>976</v>
      </c>
      <c r="B94" s="8" t="s">
        <v>131</v>
      </c>
      <c r="C94" s="8" t="s">
        <v>135</v>
      </c>
      <c r="D94" s="8" t="s">
        <v>135</v>
      </c>
      <c r="E94" s="8" t="s">
        <v>135</v>
      </c>
      <c r="F94" s="8" t="s">
        <v>135</v>
      </c>
    </row>
    <row r="95" spans="1:6" x14ac:dyDescent="0.25">
      <c r="A95" s="133" t="s">
        <v>977</v>
      </c>
      <c r="B95" s="8" t="s">
        <v>131</v>
      </c>
      <c r="C95" s="8" t="s">
        <v>135</v>
      </c>
      <c r="D95" s="8" t="s">
        <v>135</v>
      </c>
      <c r="E95" s="8" t="s">
        <v>135</v>
      </c>
      <c r="F95" s="8" t="s">
        <v>135</v>
      </c>
    </row>
    <row r="96" spans="1:6" x14ac:dyDescent="0.25">
      <c r="A96" s="133" t="s">
        <v>978</v>
      </c>
      <c r="B96" s="8" t="s">
        <v>131</v>
      </c>
      <c r="C96" s="8" t="s">
        <v>135</v>
      </c>
      <c r="D96" s="8" t="s">
        <v>135</v>
      </c>
      <c r="E96" s="8" t="s">
        <v>135</v>
      </c>
      <c r="F96" s="8" t="s">
        <v>135</v>
      </c>
    </row>
    <row r="97" spans="1:6" x14ac:dyDescent="0.25">
      <c r="A97" s="133" t="s">
        <v>979</v>
      </c>
      <c r="B97" s="8" t="s">
        <v>131</v>
      </c>
      <c r="C97" s="8" t="s">
        <v>135</v>
      </c>
      <c r="D97" s="8" t="s">
        <v>135</v>
      </c>
      <c r="E97" s="8" t="s">
        <v>135</v>
      </c>
      <c r="F97" s="8" t="s">
        <v>135</v>
      </c>
    </row>
    <row r="98" spans="1:6" x14ac:dyDescent="0.25">
      <c r="A98" s="133" t="s">
        <v>980</v>
      </c>
      <c r="B98" s="8" t="s">
        <v>131</v>
      </c>
      <c r="C98" s="8" t="s">
        <v>135</v>
      </c>
      <c r="D98" s="8" t="s">
        <v>135</v>
      </c>
      <c r="E98" s="8" t="s">
        <v>135</v>
      </c>
      <c r="F98" s="8" t="s">
        <v>135</v>
      </c>
    </row>
    <row r="99" spans="1:6" x14ac:dyDescent="0.25">
      <c r="A99" s="133" t="s">
        <v>981</v>
      </c>
      <c r="B99" s="8" t="s">
        <v>131</v>
      </c>
      <c r="C99" s="8" t="s">
        <v>135</v>
      </c>
      <c r="D99" s="8" t="s">
        <v>135</v>
      </c>
      <c r="E99" s="8" t="s">
        <v>135</v>
      </c>
      <c r="F99" s="8" t="s">
        <v>135</v>
      </c>
    </row>
    <row r="100" spans="1:6" x14ac:dyDescent="0.25">
      <c r="A100" s="133" t="s">
        <v>982</v>
      </c>
      <c r="B100" s="8" t="s">
        <v>131</v>
      </c>
      <c r="C100" s="8" t="s">
        <v>135</v>
      </c>
      <c r="D100" s="8" t="s">
        <v>135</v>
      </c>
      <c r="E100" s="8" t="s">
        <v>135</v>
      </c>
      <c r="F100" s="8" t="s">
        <v>135</v>
      </c>
    </row>
    <row r="101" spans="1:6" x14ac:dyDescent="0.25">
      <c r="A101" s="133" t="s">
        <v>983</v>
      </c>
      <c r="B101" s="8" t="s">
        <v>131</v>
      </c>
      <c r="C101" s="8" t="s">
        <v>135</v>
      </c>
      <c r="D101" s="8" t="s">
        <v>135</v>
      </c>
      <c r="E101" s="8" t="s">
        <v>135</v>
      </c>
      <c r="F101" s="8" t="s">
        <v>135</v>
      </c>
    </row>
    <row r="102" spans="1:6" x14ac:dyDescent="0.25">
      <c r="A102" s="133" t="s">
        <v>984</v>
      </c>
      <c r="B102" s="8" t="s">
        <v>131</v>
      </c>
      <c r="C102" s="8" t="s">
        <v>135</v>
      </c>
      <c r="D102" s="8" t="s">
        <v>135</v>
      </c>
      <c r="E102" s="8" t="s">
        <v>135</v>
      </c>
      <c r="F102" s="8" t="s">
        <v>135</v>
      </c>
    </row>
    <row r="103" spans="1:6" x14ac:dyDescent="0.25">
      <c r="A103" s="133" t="s">
        <v>985</v>
      </c>
      <c r="B103" s="8" t="s">
        <v>131</v>
      </c>
      <c r="C103" s="8" t="s">
        <v>135</v>
      </c>
      <c r="D103" s="8" t="s">
        <v>135</v>
      </c>
      <c r="E103" s="8" t="s">
        <v>135</v>
      </c>
      <c r="F103" s="8" t="s">
        <v>135</v>
      </c>
    </row>
    <row r="104" spans="1:6" x14ac:dyDescent="0.25">
      <c r="A104" s="133" t="s">
        <v>986</v>
      </c>
      <c r="B104" s="8" t="s">
        <v>131</v>
      </c>
      <c r="C104" s="8" t="s">
        <v>135</v>
      </c>
      <c r="D104" s="8" t="s">
        <v>135</v>
      </c>
      <c r="E104" s="8" t="s">
        <v>135</v>
      </c>
      <c r="F104" s="8" t="s">
        <v>135</v>
      </c>
    </row>
    <row r="105" spans="1:6" x14ac:dyDescent="0.25">
      <c r="A105" s="133" t="s">
        <v>987</v>
      </c>
      <c r="B105" s="8" t="s">
        <v>131</v>
      </c>
      <c r="C105" s="8" t="s">
        <v>135</v>
      </c>
      <c r="D105" s="8" t="s">
        <v>135</v>
      </c>
      <c r="E105" s="8" t="s">
        <v>135</v>
      </c>
      <c r="F105" s="8" t="s">
        <v>135</v>
      </c>
    </row>
    <row r="106" spans="1:6" x14ac:dyDescent="0.25">
      <c r="A106" s="133" t="s">
        <v>988</v>
      </c>
      <c r="B106" s="8" t="s">
        <v>131</v>
      </c>
      <c r="C106" s="8" t="s">
        <v>135</v>
      </c>
      <c r="D106" s="8" t="s">
        <v>135</v>
      </c>
      <c r="E106" s="8" t="s">
        <v>135</v>
      </c>
      <c r="F106" s="8" t="s">
        <v>135</v>
      </c>
    </row>
    <row r="107" spans="1:6" x14ac:dyDescent="0.25">
      <c r="A107" s="133" t="s">
        <v>989</v>
      </c>
      <c r="B107" s="8" t="s">
        <v>131</v>
      </c>
      <c r="C107" s="8" t="s">
        <v>135</v>
      </c>
      <c r="D107" s="8" t="s">
        <v>135</v>
      </c>
      <c r="E107" s="8" t="s">
        <v>135</v>
      </c>
      <c r="F107" s="8" t="s">
        <v>135</v>
      </c>
    </row>
    <row r="108" spans="1:6" x14ac:dyDescent="0.25">
      <c r="A108" s="133" t="s">
        <v>990</v>
      </c>
      <c r="B108" s="8" t="s">
        <v>131</v>
      </c>
      <c r="C108" s="8" t="s">
        <v>135</v>
      </c>
      <c r="D108" s="8" t="s">
        <v>135</v>
      </c>
      <c r="E108" s="8" t="s">
        <v>135</v>
      </c>
      <c r="F108" s="8" t="s">
        <v>135</v>
      </c>
    </row>
    <row r="109" spans="1:6" x14ac:dyDescent="0.25">
      <c r="A109" s="133" t="s">
        <v>991</v>
      </c>
      <c r="B109" s="8" t="s">
        <v>131</v>
      </c>
      <c r="C109" s="8" t="s">
        <v>135</v>
      </c>
      <c r="D109" s="8" t="s">
        <v>135</v>
      </c>
      <c r="E109" s="8" t="s">
        <v>135</v>
      </c>
      <c r="F109" s="8" t="s">
        <v>135</v>
      </c>
    </row>
    <row r="110" spans="1:6" x14ac:dyDescent="0.25">
      <c r="A110" s="133" t="s">
        <v>992</v>
      </c>
      <c r="B110" s="8" t="s">
        <v>131</v>
      </c>
      <c r="C110" s="8" t="s">
        <v>135</v>
      </c>
      <c r="D110" s="8" t="s">
        <v>135</v>
      </c>
      <c r="E110" s="8" t="s">
        <v>135</v>
      </c>
      <c r="F110" s="8" t="s">
        <v>135</v>
      </c>
    </row>
    <row r="111" spans="1:6" x14ac:dyDescent="0.25">
      <c r="A111" s="133" t="s">
        <v>993</v>
      </c>
      <c r="B111" s="8" t="s">
        <v>131</v>
      </c>
      <c r="C111" s="8" t="s">
        <v>135</v>
      </c>
      <c r="D111" s="8" t="s">
        <v>135</v>
      </c>
      <c r="E111" s="8" t="s">
        <v>135</v>
      </c>
      <c r="F111" s="8" t="s">
        <v>135</v>
      </c>
    </row>
    <row r="112" spans="1:6" x14ac:dyDescent="0.25">
      <c r="A112" s="133" t="s">
        <v>994</v>
      </c>
      <c r="B112" s="8" t="s">
        <v>131</v>
      </c>
      <c r="C112" s="8" t="s">
        <v>135</v>
      </c>
      <c r="D112" s="8" t="s">
        <v>135</v>
      </c>
      <c r="E112" s="8" t="s">
        <v>135</v>
      </c>
      <c r="F112" s="8" t="s">
        <v>135</v>
      </c>
    </row>
    <row r="113" spans="1:6" x14ac:dyDescent="0.25">
      <c r="A113" s="133" t="s">
        <v>995</v>
      </c>
      <c r="B113" s="8" t="s">
        <v>131</v>
      </c>
      <c r="C113" s="8" t="s">
        <v>135</v>
      </c>
      <c r="D113" s="8" t="s">
        <v>135</v>
      </c>
      <c r="E113" s="8" t="s">
        <v>135</v>
      </c>
      <c r="F113" s="8" t="s">
        <v>135</v>
      </c>
    </row>
    <row r="114" spans="1:6" x14ac:dyDescent="0.25">
      <c r="A114" s="133" t="s">
        <v>996</v>
      </c>
      <c r="B114" s="8" t="s">
        <v>131</v>
      </c>
      <c r="C114" s="8" t="s">
        <v>135</v>
      </c>
      <c r="D114" s="8" t="s">
        <v>135</v>
      </c>
      <c r="E114" s="8" t="s">
        <v>135</v>
      </c>
      <c r="F114" s="8" t="s">
        <v>135</v>
      </c>
    </row>
    <row r="115" spans="1:6" x14ac:dyDescent="0.25">
      <c r="A115" s="133" t="s">
        <v>997</v>
      </c>
      <c r="B115" s="8" t="s">
        <v>131</v>
      </c>
      <c r="C115" s="8" t="s">
        <v>135</v>
      </c>
      <c r="D115" s="8" t="s">
        <v>135</v>
      </c>
      <c r="E115" s="8" t="s">
        <v>135</v>
      </c>
      <c r="F115" s="8" t="s">
        <v>135</v>
      </c>
    </row>
    <row r="116" spans="1:6" x14ac:dyDescent="0.25">
      <c r="A116" s="133" t="s">
        <v>998</v>
      </c>
      <c r="B116" s="8" t="s">
        <v>131</v>
      </c>
      <c r="C116" s="8" t="s">
        <v>135</v>
      </c>
      <c r="D116" s="8" t="s">
        <v>135</v>
      </c>
      <c r="E116" s="8" t="s">
        <v>135</v>
      </c>
      <c r="F116" s="8" t="s">
        <v>135</v>
      </c>
    </row>
    <row r="117" spans="1:6" x14ac:dyDescent="0.25">
      <c r="A117" s="133" t="s">
        <v>999</v>
      </c>
      <c r="B117" s="8" t="s">
        <v>131</v>
      </c>
      <c r="C117" s="8" t="s">
        <v>135</v>
      </c>
      <c r="D117" s="8" t="s">
        <v>135</v>
      </c>
      <c r="E117" s="8" t="s">
        <v>135</v>
      </c>
      <c r="F117" s="8" t="s">
        <v>135</v>
      </c>
    </row>
    <row r="118" spans="1:6" x14ac:dyDescent="0.25">
      <c r="A118" s="133" t="s">
        <v>1000</v>
      </c>
      <c r="B118" s="8" t="s">
        <v>131</v>
      </c>
      <c r="C118" s="8" t="s">
        <v>135</v>
      </c>
      <c r="D118" s="8" t="s">
        <v>135</v>
      </c>
      <c r="E118" s="8" t="s">
        <v>135</v>
      </c>
      <c r="F118" s="8" t="s">
        <v>135</v>
      </c>
    </row>
    <row r="119" spans="1:6" x14ac:dyDescent="0.25">
      <c r="A119" s="133" t="s">
        <v>1001</v>
      </c>
      <c r="B119" s="8" t="s">
        <v>131</v>
      </c>
      <c r="C119" s="8" t="s">
        <v>135</v>
      </c>
      <c r="D119" s="8" t="s">
        <v>135</v>
      </c>
      <c r="E119" s="8" t="s">
        <v>135</v>
      </c>
      <c r="F119" s="8" t="s">
        <v>135</v>
      </c>
    </row>
    <row r="120" spans="1:6" x14ac:dyDescent="0.25">
      <c r="A120" s="133" t="s">
        <v>1002</v>
      </c>
      <c r="B120" s="8" t="s">
        <v>131</v>
      </c>
      <c r="C120" s="8" t="s">
        <v>135</v>
      </c>
      <c r="D120" s="8" t="s">
        <v>135</v>
      </c>
      <c r="E120" s="8" t="s">
        <v>135</v>
      </c>
      <c r="F120" s="8" t="s">
        <v>135</v>
      </c>
    </row>
    <row r="121" spans="1:6" x14ac:dyDescent="0.25">
      <c r="A121" s="133" t="s">
        <v>1003</v>
      </c>
      <c r="B121" s="8" t="s">
        <v>131</v>
      </c>
      <c r="C121" s="8" t="s">
        <v>135</v>
      </c>
      <c r="D121" s="8" t="s">
        <v>135</v>
      </c>
      <c r="E121" s="8" t="s">
        <v>135</v>
      </c>
      <c r="F121" s="8" t="s">
        <v>135</v>
      </c>
    </row>
    <row r="122" spans="1:6" x14ac:dyDescent="0.25">
      <c r="A122" s="133" t="s">
        <v>1004</v>
      </c>
      <c r="B122" s="8" t="s">
        <v>131</v>
      </c>
      <c r="C122" s="8" t="s">
        <v>135</v>
      </c>
      <c r="D122" s="8" t="s">
        <v>135</v>
      </c>
      <c r="E122" s="8" t="s">
        <v>135</v>
      </c>
      <c r="F122" s="8" t="s">
        <v>135</v>
      </c>
    </row>
    <row r="123" spans="1:6" x14ac:dyDescent="0.25">
      <c r="A123" s="133" t="s">
        <v>1005</v>
      </c>
      <c r="B123" s="8" t="s">
        <v>131</v>
      </c>
      <c r="C123" s="8" t="s">
        <v>135</v>
      </c>
      <c r="D123" s="8" t="s">
        <v>135</v>
      </c>
      <c r="E123" s="8" t="s">
        <v>135</v>
      </c>
      <c r="F123" s="8" t="s">
        <v>135</v>
      </c>
    </row>
    <row r="124" spans="1:6" x14ac:dyDescent="0.25">
      <c r="A124" s="133" t="s">
        <v>1006</v>
      </c>
      <c r="B124" s="8" t="s">
        <v>131</v>
      </c>
      <c r="C124" s="8" t="s">
        <v>135</v>
      </c>
      <c r="D124" s="8" t="s">
        <v>135</v>
      </c>
      <c r="E124" s="8" t="s">
        <v>135</v>
      </c>
      <c r="F124" s="8" t="s">
        <v>135</v>
      </c>
    </row>
    <row r="125" spans="1:6" x14ac:dyDescent="0.25">
      <c r="A125" s="133" t="s">
        <v>1007</v>
      </c>
      <c r="B125" s="8" t="s">
        <v>131</v>
      </c>
      <c r="C125" s="8" t="s">
        <v>135</v>
      </c>
      <c r="D125" s="8" t="s">
        <v>135</v>
      </c>
      <c r="E125" s="8" t="s">
        <v>135</v>
      </c>
      <c r="F125" s="8" t="s">
        <v>135</v>
      </c>
    </row>
    <row r="126" spans="1:6" x14ac:dyDescent="0.25">
      <c r="A126" s="133" t="s">
        <v>1008</v>
      </c>
      <c r="B126" s="8" t="s">
        <v>131</v>
      </c>
      <c r="C126" s="8" t="s">
        <v>135</v>
      </c>
      <c r="D126" s="8" t="s">
        <v>135</v>
      </c>
      <c r="E126" s="8" t="s">
        <v>135</v>
      </c>
      <c r="F126" s="8" t="s">
        <v>135</v>
      </c>
    </row>
    <row r="127" spans="1:6" x14ac:dyDescent="0.25">
      <c r="A127" s="133" t="s">
        <v>1009</v>
      </c>
      <c r="B127" s="8" t="s">
        <v>131</v>
      </c>
      <c r="C127" s="8" t="s">
        <v>135</v>
      </c>
      <c r="D127" s="8" t="s">
        <v>135</v>
      </c>
      <c r="E127" s="8" t="s">
        <v>135</v>
      </c>
      <c r="F127" s="8" t="s">
        <v>135</v>
      </c>
    </row>
    <row r="128" spans="1:6" x14ac:dyDescent="0.25">
      <c r="A128" s="133" t="s">
        <v>1010</v>
      </c>
      <c r="B128" s="8" t="s">
        <v>131</v>
      </c>
      <c r="C128" s="8" t="s">
        <v>135</v>
      </c>
      <c r="D128" s="8" t="s">
        <v>135</v>
      </c>
      <c r="E128" s="8" t="s">
        <v>135</v>
      </c>
      <c r="F128" s="8" t="s">
        <v>135</v>
      </c>
    </row>
    <row r="129" spans="1:6" x14ac:dyDescent="0.25">
      <c r="A129" s="133" t="s">
        <v>1011</v>
      </c>
      <c r="B129" s="8" t="s">
        <v>131</v>
      </c>
      <c r="C129" s="8" t="s">
        <v>135</v>
      </c>
      <c r="D129" s="8" t="s">
        <v>135</v>
      </c>
      <c r="E129" s="8" t="s">
        <v>135</v>
      </c>
      <c r="F129" s="8" t="s">
        <v>135</v>
      </c>
    </row>
    <row r="130" spans="1:6" x14ac:dyDescent="0.25">
      <c r="A130" s="133" t="s">
        <v>1012</v>
      </c>
      <c r="B130" s="8" t="s">
        <v>131</v>
      </c>
      <c r="C130" s="8" t="s">
        <v>135</v>
      </c>
      <c r="D130" s="8" t="s">
        <v>135</v>
      </c>
      <c r="E130" s="8" t="s">
        <v>135</v>
      </c>
      <c r="F130" s="8" t="s">
        <v>135</v>
      </c>
    </row>
    <row r="131" spans="1:6" x14ac:dyDescent="0.25">
      <c r="A131" s="133" t="s">
        <v>1013</v>
      </c>
      <c r="B131" s="8" t="s">
        <v>131</v>
      </c>
      <c r="C131" s="8" t="s">
        <v>135</v>
      </c>
      <c r="D131" s="8" t="s">
        <v>135</v>
      </c>
      <c r="E131" s="8" t="s">
        <v>135</v>
      </c>
      <c r="F131" s="8" t="s">
        <v>135</v>
      </c>
    </row>
    <row r="132" spans="1:6" x14ac:dyDescent="0.25">
      <c r="A132" s="133" t="s">
        <v>1014</v>
      </c>
      <c r="B132" s="8" t="s">
        <v>131</v>
      </c>
      <c r="C132" s="8" t="s">
        <v>135</v>
      </c>
      <c r="D132" s="8" t="s">
        <v>135</v>
      </c>
      <c r="E132" s="8" t="s">
        <v>135</v>
      </c>
      <c r="F132" s="8" t="s">
        <v>135</v>
      </c>
    </row>
    <row r="133" spans="1:6" x14ac:dyDescent="0.25">
      <c r="A133" s="133" t="s">
        <v>1015</v>
      </c>
      <c r="B133" s="8" t="s">
        <v>131</v>
      </c>
      <c r="C133" s="8" t="s">
        <v>135</v>
      </c>
      <c r="D133" s="8" t="s">
        <v>135</v>
      </c>
      <c r="E133" s="8" t="s">
        <v>135</v>
      </c>
      <c r="F133" s="8" t="s">
        <v>135</v>
      </c>
    </row>
    <row r="134" spans="1:6" x14ac:dyDescent="0.25">
      <c r="A134" s="133" t="s">
        <v>1016</v>
      </c>
      <c r="B134" s="8" t="s">
        <v>131</v>
      </c>
      <c r="C134" s="8" t="s">
        <v>135</v>
      </c>
      <c r="D134" s="8" t="s">
        <v>135</v>
      </c>
      <c r="E134" s="8" t="s">
        <v>135</v>
      </c>
      <c r="F134" s="8" t="s">
        <v>135</v>
      </c>
    </row>
    <row r="135" spans="1:6" x14ac:dyDescent="0.25">
      <c r="A135" s="133" t="s">
        <v>1017</v>
      </c>
      <c r="B135" s="8" t="s">
        <v>131</v>
      </c>
      <c r="C135" s="8" t="s">
        <v>135</v>
      </c>
      <c r="D135" s="8" t="s">
        <v>135</v>
      </c>
      <c r="E135" s="8" t="s">
        <v>135</v>
      </c>
      <c r="F135" s="8" t="s">
        <v>135</v>
      </c>
    </row>
    <row r="136" spans="1:6" x14ac:dyDescent="0.25">
      <c r="A136" s="133" t="s">
        <v>1018</v>
      </c>
      <c r="B136" s="8" t="s">
        <v>131</v>
      </c>
      <c r="C136" s="8" t="s">
        <v>135</v>
      </c>
      <c r="D136" s="8" t="s">
        <v>135</v>
      </c>
      <c r="E136" s="8" t="s">
        <v>135</v>
      </c>
      <c r="F136" s="8" t="s">
        <v>135</v>
      </c>
    </row>
    <row r="137" spans="1:6" x14ac:dyDescent="0.25">
      <c r="A137" s="133" t="s">
        <v>1019</v>
      </c>
      <c r="B137" s="8" t="s">
        <v>131</v>
      </c>
      <c r="C137" s="8" t="s">
        <v>135</v>
      </c>
      <c r="D137" s="8" t="s">
        <v>135</v>
      </c>
      <c r="E137" s="8" t="s">
        <v>135</v>
      </c>
      <c r="F137" s="8" t="s">
        <v>135</v>
      </c>
    </row>
    <row r="138" spans="1:6" x14ac:dyDescent="0.25">
      <c r="A138" s="133" t="s">
        <v>1020</v>
      </c>
      <c r="B138" s="8" t="s">
        <v>131</v>
      </c>
      <c r="C138" s="8" t="s">
        <v>135</v>
      </c>
      <c r="D138" s="8" t="s">
        <v>135</v>
      </c>
      <c r="E138" s="8" t="s">
        <v>135</v>
      </c>
      <c r="F138" s="8" t="s">
        <v>135</v>
      </c>
    </row>
    <row r="139" spans="1:6" x14ac:dyDescent="0.25">
      <c r="A139" s="133" t="s">
        <v>1157</v>
      </c>
      <c r="B139" s="8" t="s">
        <v>131</v>
      </c>
      <c r="C139" s="8" t="s">
        <v>135</v>
      </c>
      <c r="D139" s="8" t="s">
        <v>135</v>
      </c>
      <c r="E139" s="8" t="s">
        <v>135</v>
      </c>
      <c r="F139" s="8" t="s">
        <v>135</v>
      </c>
    </row>
    <row r="140" spans="1:6" x14ac:dyDescent="0.25">
      <c r="A140" s="131" t="s">
        <v>1158</v>
      </c>
      <c r="B140" s="8" t="s">
        <v>131</v>
      </c>
      <c r="C140" s="8" t="s">
        <v>135</v>
      </c>
      <c r="D140" s="8" t="s">
        <v>135</v>
      </c>
      <c r="E140" s="8" t="s">
        <v>135</v>
      </c>
      <c r="F140" s="8" t="s">
        <v>135</v>
      </c>
    </row>
    <row r="141" spans="1:6" x14ac:dyDescent="0.25">
      <c r="A141" s="131" t="s">
        <v>1021</v>
      </c>
      <c r="B141" s="8" t="s">
        <v>131</v>
      </c>
      <c r="C141" s="8" t="s">
        <v>135</v>
      </c>
      <c r="D141" s="8" t="s">
        <v>135</v>
      </c>
      <c r="E141" s="8" t="s">
        <v>135</v>
      </c>
      <c r="F141" s="8" t="s">
        <v>135</v>
      </c>
    </row>
    <row r="142" spans="1:6" x14ac:dyDescent="0.25">
      <c r="A142" s="131" t="s">
        <v>1022</v>
      </c>
      <c r="B142" s="8" t="s">
        <v>131</v>
      </c>
      <c r="C142" s="8" t="s">
        <v>135</v>
      </c>
      <c r="D142" s="8" t="s">
        <v>135</v>
      </c>
      <c r="E142" s="8" t="s">
        <v>135</v>
      </c>
      <c r="F142" s="8" t="s">
        <v>135</v>
      </c>
    </row>
    <row r="143" spans="1:6" x14ac:dyDescent="0.25">
      <c r="A143" s="131" t="s">
        <v>1023</v>
      </c>
      <c r="B143" s="8" t="s">
        <v>131</v>
      </c>
      <c r="C143" s="8" t="s">
        <v>135</v>
      </c>
      <c r="D143" s="8" t="s">
        <v>135</v>
      </c>
      <c r="E143" s="8" t="s">
        <v>135</v>
      </c>
      <c r="F143" s="8" t="s">
        <v>135</v>
      </c>
    </row>
    <row r="144" spans="1:6" x14ac:dyDescent="0.25">
      <c r="A144" s="131" t="s">
        <v>1024</v>
      </c>
      <c r="B144" s="8" t="s">
        <v>131</v>
      </c>
      <c r="C144" s="8" t="s">
        <v>135</v>
      </c>
      <c r="D144" s="8" t="s">
        <v>135</v>
      </c>
      <c r="E144" s="8" t="s">
        <v>135</v>
      </c>
      <c r="F144" s="8" t="s">
        <v>135</v>
      </c>
    </row>
    <row r="145" spans="1:6" x14ac:dyDescent="0.25">
      <c r="A145" s="131" t="s">
        <v>1025</v>
      </c>
      <c r="B145" s="8" t="s">
        <v>131</v>
      </c>
      <c r="C145" s="8" t="s">
        <v>135</v>
      </c>
      <c r="D145" s="8" t="s">
        <v>135</v>
      </c>
      <c r="E145" s="8" t="s">
        <v>135</v>
      </c>
      <c r="F145" s="8" t="s">
        <v>135</v>
      </c>
    </row>
    <row r="146" spans="1:6" x14ac:dyDescent="0.25">
      <c r="A146" s="131" t="s">
        <v>1026</v>
      </c>
      <c r="B146" s="8" t="s">
        <v>131</v>
      </c>
      <c r="C146" s="8" t="s">
        <v>135</v>
      </c>
      <c r="D146" s="8" t="s">
        <v>135</v>
      </c>
      <c r="E146" s="8" t="s">
        <v>135</v>
      </c>
      <c r="F146" s="8" t="s">
        <v>135</v>
      </c>
    </row>
    <row r="147" spans="1:6" x14ac:dyDescent="0.25">
      <c r="A147" s="131" t="s">
        <v>1027</v>
      </c>
      <c r="B147" s="8" t="s">
        <v>131</v>
      </c>
      <c r="C147" s="8" t="s">
        <v>135</v>
      </c>
      <c r="D147" s="8" t="s">
        <v>135</v>
      </c>
      <c r="E147" s="8" t="s">
        <v>135</v>
      </c>
      <c r="F147" s="8" t="s">
        <v>135</v>
      </c>
    </row>
    <row r="148" spans="1:6" x14ac:dyDescent="0.25">
      <c r="A148" s="131" t="s">
        <v>1028</v>
      </c>
      <c r="B148" s="8" t="s">
        <v>131</v>
      </c>
      <c r="C148" s="8" t="s">
        <v>135</v>
      </c>
      <c r="D148" s="8" t="s">
        <v>135</v>
      </c>
      <c r="E148" s="8" t="s">
        <v>135</v>
      </c>
      <c r="F148" s="8" t="s">
        <v>135</v>
      </c>
    </row>
    <row r="149" spans="1:6" x14ac:dyDescent="0.25">
      <c r="A149" s="131" t="s">
        <v>1033</v>
      </c>
      <c r="B149" s="8" t="s">
        <v>131</v>
      </c>
      <c r="C149" s="8" t="s">
        <v>135</v>
      </c>
      <c r="D149" s="8" t="s">
        <v>135</v>
      </c>
      <c r="E149" s="8" t="s">
        <v>135</v>
      </c>
      <c r="F149" s="8" t="s">
        <v>135</v>
      </c>
    </row>
    <row r="150" spans="1:6" x14ac:dyDescent="0.25">
      <c r="A150" s="131" t="s">
        <v>1034</v>
      </c>
      <c r="B150" s="8" t="s">
        <v>131</v>
      </c>
      <c r="C150" s="8" t="s">
        <v>135</v>
      </c>
      <c r="D150" s="8" t="s">
        <v>135</v>
      </c>
      <c r="E150" s="8" t="s">
        <v>135</v>
      </c>
      <c r="F150" s="8" t="s">
        <v>135</v>
      </c>
    </row>
    <row r="151" spans="1:6" x14ac:dyDescent="0.25">
      <c r="A151" s="131" t="s">
        <v>1030</v>
      </c>
      <c r="B151" s="8" t="s">
        <v>131</v>
      </c>
      <c r="C151" s="8" t="s">
        <v>135</v>
      </c>
      <c r="D151" s="8" t="s">
        <v>135</v>
      </c>
      <c r="E151" s="8" t="s">
        <v>135</v>
      </c>
      <c r="F151" s="8" t="s">
        <v>135</v>
      </c>
    </row>
    <row r="152" spans="1:6" x14ac:dyDescent="0.25">
      <c r="A152" s="131" t="s">
        <v>1031</v>
      </c>
      <c r="B152" s="8" t="s">
        <v>131</v>
      </c>
      <c r="C152" s="8" t="s">
        <v>135</v>
      </c>
      <c r="D152" s="8" t="s">
        <v>135</v>
      </c>
      <c r="E152" s="8" t="s">
        <v>135</v>
      </c>
      <c r="F152" s="8" t="s">
        <v>135</v>
      </c>
    </row>
    <row r="153" spans="1:6" x14ac:dyDescent="0.25">
      <c r="A153" s="131" t="s">
        <v>1032</v>
      </c>
      <c r="B153" s="8" t="s">
        <v>131</v>
      </c>
      <c r="C153" s="8" t="s">
        <v>135</v>
      </c>
      <c r="D153" s="8" t="s">
        <v>135</v>
      </c>
      <c r="E153" s="8" t="s">
        <v>135</v>
      </c>
      <c r="F153" s="8" t="s">
        <v>135</v>
      </c>
    </row>
    <row r="154" spans="1:6" x14ac:dyDescent="0.25">
      <c r="A154" s="131" t="s">
        <v>1035</v>
      </c>
      <c r="B154" s="8" t="s">
        <v>131</v>
      </c>
      <c r="C154" s="8" t="s">
        <v>135</v>
      </c>
      <c r="D154" s="8" t="s">
        <v>135</v>
      </c>
      <c r="E154" s="8" t="s">
        <v>135</v>
      </c>
      <c r="F154" s="8" t="s">
        <v>135</v>
      </c>
    </row>
    <row r="155" spans="1:6" x14ac:dyDescent="0.25">
      <c r="A155" s="131" t="s">
        <v>1036</v>
      </c>
      <c r="B155" s="8" t="s">
        <v>131</v>
      </c>
      <c r="C155" s="8" t="s">
        <v>135</v>
      </c>
      <c r="D155" s="8" t="s">
        <v>135</v>
      </c>
      <c r="E155" s="8" t="s">
        <v>135</v>
      </c>
      <c r="F155" s="8" t="s">
        <v>135</v>
      </c>
    </row>
    <row r="156" spans="1:6" x14ac:dyDescent="0.25">
      <c r="A156" s="131" t="s">
        <v>1037</v>
      </c>
      <c r="B156" s="8" t="s">
        <v>131</v>
      </c>
      <c r="C156" s="8" t="s">
        <v>135</v>
      </c>
      <c r="D156" s="8" t="s">
        <v>135</v>
      </c>
      <c r="E156" s="8" t="s">
        <v>135</v>
      </c>
      <c r="F156" s="8" t="s">
        <v>135</v>
      </c>
    </row>
    <row r="157" spans="1:6" x14ac:dyDescent="0.25">
      <c r="A157" s="131" t="s">
        <v>1038</v>
      </c>
      <c r="B157" s="8" t="s">
        <v>131</v>
      </c>
      <c r="C157" s="8" t="s">
        <v>135</v>
      </c>
      <c r="D157" s="8" t="s">
        <v>135</v>
      </c>
      <c r="E157" s="8" t="s">
        <v>135</v>
      </c>
      <c r="F157" s="8" t="s">
        <v>135</v>
      </c>
    </row>
    <row r="158" spans="1:6" x14ac:dyDescent="0.25">
      <c r="A158" s="131" t="s">
        <v>1039</v>
      </c>
      <c r="B158" s="8" t="s">
        <v>131</v>
      </c>
      <c r="C158" s="8" t="s">
        <v>135</v>
      </c>
      <c r="D158" s="8" t="s">
        <v>135</v>
      </c>
      <c r="E158" s="8" t="s">
        <v>135</v>
      </c>
      <c r="F158" s="8" t="s">
        <v>135</v>
      </c>
    </row>
    <row r="159" spans="1:6" x14ac:dyDescent="0.25">
      <c r="A159" s="131" t="s">
        <v>1029</v>
      </c>
      <c r="B159" s="8" t="s">
        <v>131</v>
      </c>
      <c r="C159" s="8" t="s">
        <v>135</v>
      </c>
      <c r="D159" s="8" t="s">
        <v>135</v>
      </c>
      <c r="E159" s="8" t="s">
        <v>135</v>
      </c>
      <c r="F159" s="8" t="s">
        <v>135</v>
      </c>
    </row>
    <row r="160" spans="1:6" x14ac:dyDescent="0.25">
      <c r="A160" s="131" t="s">
        <v>1040</v>
      </c>
      <c r="B160" s="8" t="s">
        <v>131</v>
      </c>
      <c r="C160" s="8" t="s">
        <v>135</v>
      </c>
      <c r="D160" s="8" t="s">
        <v>135</v>
      </c>
      <c r="E160" s="8" t="s">
        <v>135</v>
      </c>
      <c r="F160" s="8" t="s">
        <v>135</v>
      </c>
    </row>
    <row r="161" spans="1:6" x14ac:dyDescent="0.25">
      <c r="A161" s="131" t="s">
        <v>1041</v>
      </c>
      <c r="B161" s="8" t="s">
        <v>131</v>
      </c>
      <c r="C161" s="8" t="s">
        <v>135</v>
      </c>
      <c r="D161" s="8" t="s">
        <v>135</v>
      </c>
      <c r="E161" s="8" t="s">
        <v>135</v>
      </c>
      <c r="F161" s="8" t="s">
        <v>135</v>
      </c>
    </row>
    <row r="162" spans="1:6" x14ac:dyDescent="0.25">
      <c r="A162" s="131" t="s">
        <v>1042</v>
      </c>
      <c r="B162" s="8" t="s">
        <v>131</v>
      </c>
      <c r="C162" s="8" t="s">
        <v>135</v>
      </c>
      <c r="D162" s="8" t="s">
        <v>135</v>
      </c>
      <c r="E162" s="8" t="s">
        <v>135</v>
      </c>
      <c r="F162" s="8" t="s">
        <v>135</v>
      </c>
    </row>
    <row r="163" spans="1:6" x14ac:dyDescent="0.25">
      <c r="A163" s="131" t="s">
        <v>1043</v>
      </c>
      <c r="B163" s="8" t="s">
        <v>131</v>
      </c>
      <c r="C163" s="8" t="s">
        <v>135</v>
      </c>
      <c r="D163" s="8" t="s">
        <v>135</v>
      </c>
      <c r="E163" s="8" t="s">
        <v>135</v>
      </c>
      <c r="F163" s="8" t="s">
        <v>135</v>
      </c>
    </row>
    <row r="164" spans="1:6" x14ac:dyDescent="0.25">
      <c r="A164" s="131" t="s">
        <v>1044</v>
      </c>
      <c r="B164" s="8" t="s">
        <v>131</v>
      </c>
      <c r="C164" s="8" t="s">
        <v>135</v>
      </c>
      <c r="D164" s="8" t="s">
        <v>135</v>
      </c>
      <c r="E164" s="8" t="s">
        <v>135</v>
      </c>
      <c r="F164" s="8" t="s">
        <v>135</v>
      </c>
    </row>
    <row r="165" spans="1:6" x14ac:dyDescent="0.25">
      <c r="A165" s="131" t="s">
        <v>1045</v>
      </c>
      <c r="B165" s="8" t="s">
        <v>131</v>
      </c>
      <c r="C165" s="8" t="s">
        <v>135</v>
      </c>
      <c r="D165" s="8" t="s">
        <v>135</v>
      </c>
      <c r="E165" s="8" t="s">
        <v>135</v>
      </c>
      <c r="F165" s="8" t="s">
        <v>135</v>
      </c>
    </row>
    <row r="166" spans="1:6" x14ac:dyDescent="0.25">
      <c r="A166" s="131" t="s">
        <v>1046</v>
      </c>
      <c r="B166" s="8" t="s">
        <v>131</v>
      </c>
      <c r="C166" s="8" t="s">
        <v>135</v>
      </c>
      <c r="D166" s="8" t="s">
        <v>135</v>
      </c>
      <c r="E166" s="8" t="s">
        <v>135</v>
      </c>
      <c r="F166" s="8" t="s">
        <v>135</v>
      </c>
    </row>
    <row r="167" spans="1:6" x14ac:dyDescent="0.25">
      <c r="A167" s="131" t="s">
        <v>1047</v>
      </c>
      <c r="B167" s="8" t="s">
        <v>131</v>
      </c>
      <c r="C167" s="8" t="s">
        <v>135</v>
      </c>
      <c r="D167" s="8" t="s">
        <v>135</v>
      </c>
      <c r="E167" s="8" t="s">
        <v>135</v>
      </c>
      <c r="F167" s="8" t="s">
        <v>135</v>
      </c>
    </row>
    <row r="168" spans="1:6" x14ac:dyDescent="0.25">
      <c r="A168" s="131" t="s">
        <v>778</v>
      </c>
      <c r="B168" s="8" t="s">
        <v>131</v>
      </c>
      <c r="C168" s="8" t="s">
        <v>135</v>
      </c>
      <c r="D168" s="8" t="s">
        <v>135</v>
      </c>
      <c r="E168" s="8" t="s">
        <v>135</v>
      </c>
      <c r="F168" s="8" t="s">
        <v>135</v>
      </c>
    </row>
    <row r="169" spans="1:6" x14ac:dyDescent="0.25">
      <c r="A169" s="131" t="s">
        <v>780</v>
      </c>
      <c r="B169" s="8" t="s">
        <v>131</v>
      </c>
      <c r="C169" s="8" t="s">
        <v>135</v>
      </c>
      <c r="D169" s="8" t="s">
        <v>135</v>
      </c>
      <c r="E169" s="8" t="s">
        <v>135</v>
      </c>
      <c r="F169" s="8" t="s">
        <v>135</v>
      </c>
    </row>
    <row r="170" spans="1:6" x14ac:dyDescent="0.25">
      <c r="A170" s="131" t="s">
        <v>777</v>
      </c>
      <c r="B170" s="8" t="s">
        <v>131</v>
      </c>
      <c r="C170" s="8" t="s">
        <v>135</v>
      </c>
      <c r="D170" s="8" t="s">
        <v>135</v>
      </c>
      <c r="E170" s="8" t="s">
        <v>135</v>
      </c>
      <c r="F170" s="8" t="s">
        <v>135</v>
      </c>
    </row>
    <row r="171" spans="1:6" x14ac:dyDescent="0.25">
      <c r="A171" s="131" t="s">
        <v>779</v>
      </c>
      <c r="B171" s="8" t="s">
        <v>131</v>
      </c>
      <c r="C171" s="8" t="s">
        <v>135</v>
      </c>
      <c r="D171" s="8" t="s">
        <v>135</v>
      </c>
      <c r="E171" s="8" t="s">
        <v>135</v>
      </c>
      <c r="F171" s="8" t="s">
        <v>135</v>
      </c>
    </row>
    <row r="172" spans="1:6" x14ac:dyDescent="0.25">
      <c r="A172" s="131" t="s">
        <v>781</v>
      </c>
      <c r="B172" s="8" t="s">
        <v>131</v>
      </c>
      <c r="C172" s="8" t="s">
        <v>135</v>
      </c>
      <c r="D172" s="8" t="s">
        <v>135</v>
      </c>
      <c r="E172" s="8" t="s">
        <v>135</v>
      </c>
      <c r="F172" s="8" t="s">
        <v>135</v>
      </c>
    </row>
    <row r="173" spans="1:6" x14ac:dyDescent="0.25">
      <c r="A173" s="131" t="s">
        <v>783</v>
      </c>
      <c r="B173" s="8" t="s">
        <v>131</v>
      </c>
      <c r="C173" s="8" t="s">
        <v>135</v>
      </c>
      <c r="D173" s="8" t="s">
        <v>135</v>
      </c>
      <c r="E173" s="8" t="s">
        <v>135</v>
      </c>
      <c r="F173" s="8" t="s">
        <v>135</v>
      </c>
    </row>
    <row r="174" spans="1:6" x14ac:dyDescent="0.25">
      <c r="A174" s="131" t="s">
        <v>782</v>
      </c>
      <c r="B174" s="8" t="s">
        <v>131</v>
      </c>
      <c r="C174" s="8" t="s">
        <v>135</v>
      </c>
      <c r="D174" s="8" t="s">
        <v>135</v>
      </c>
      <c r="E174" s="8" t="s">
        <v>135</v>
      </c>
      <c r="F174" s="8" t="s">
        <v>135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174"/>
  <sheetViews>
    <sheetView showGridLines="0" workbookViewId="0">
      <pane xSplit="1" ySplit="1" topLeftCell="M163" activePane="bottomRight" state="frozen"/>
      <selection pane="topRight" activeCell="B1" sqref="B1"/>
      <selection pane="bottomLeft" activeCell="A2" sqref="A2"/>
      <selection pane="bottomRight" activeCell="P174" sqref="P174"/>
    </sheetView>
  </sheetViews>
  <sheetFormatPr defaultRowHeight="15" x14ac:dyDescent="0.25"/>
  <cols>
    <col min="1" max="1" bestFit="true" customWidth="true" style="26" width="85.42578125" collapsed="true"/>
    <col min="2" max="2" bestFit="true" customWidth="true" style="113" width="20.85546875" collapsed="true"/>
    <col min="3" max="3" bestFit="true" customWidth="true" style="113" width="19.85546875" collapsed="true"/>
    <col min="4" max="4" bestFit="true" customWidth="true" style="113" width="16.7109375" collapsed="true"/>
    <col min="5" max="5" bestFit="true" customWidth="true" style="113" width="24.28515625" collapsed="true"/>
    <col min="6" max="6" bestFit="true" customWidth="true" style="113" width="33.85546875" collapsed="true"/>
    <col min="7" max="7" bestFit="true" customWidth="true" style="113" width="23.7109375" collapsed="true"/>
    <col min="8" max="8" bestFit="true" customWidth="true" style="113" width="17.42578125" collapsed="true"/>
    <col min="9" max="9" bestFit="true" customWidth="true" style="113" width="22.7109375" collapsed="true"/>
    <col min="10" max="10" bestFit="true" customWidth="true" style="113" width="28.7109375" collapsed="true"/>
    <col min="11" max="11" bestFit="true" customWidth="true" style="113" width="14.42578125" collapsed="true"/>
    <col min="12" max="12" bestFit="true" customWidth="true" style="115" width="22.28515625" collapsed="true"/>
    <col min="13" max="13" bestFit="true" customWidth="true" style="115" width="18.7109375" collapsed="true"/>
    <col min="14" max="14" bestFit="true" customWidth="true" style="118" width="22.42578125" collapsed="true"/>
    <col min="15" max="15" bestFit="true" customWidth="true" style="118" width="18.85546875" collapsed="true"/>
    <col min="16" max="16" bestFit="true" customWidth="true" style="121" width="16.140625" collapsed="true"/>
    <col min="17" max="17" bestFit="true" customWidth="true" style="121" width="19.28515625" collapsed="true"/>
    <col min="18" max="18" bestFit="true" customWidth="true" style="121" width="19.42578125" collapsed="true"/>
    <col min="19" max="19" bestFit="true" customWidth="true" style="121" width="20.5703125" collapsed="true"/>
    <col min="20" max="20" bestFit="true" customWidth="true" style="121" width="18.42578125" collapsed="true"/>
    <col min="21" max="21" bestFit="true" customWidth="true" style="121" width="19.85546875" collapsed="true"/>
    <col min="22" max="22" bestFit="true" customWidth="true" style="121" width="28.28515625" collapsed="true"/>
    <col min="23" max="23" bestFit="true" customWidth="true" style="26" width="12.5703125" collapsed="true"/>
    <col min="24" max="24" bestFit="true" customWidth="true" style="123" width="22.28515625" collapsed="true"/>
    <col min="25" max="25" bestFit="true" customWidth="true" style="123" width="32.7109375" collapsed="true"/>
    <col min="26" max="26" bestFit="true" customWidth="true" style="26" width="30.0" collapsed="true"/>
    <col min="27" max="16384" style="26" width="9.140625" collapsed="true"/>
  </cols>
  <sheetData>
    <row r="1" spans="1:26" s="90" customFormat="1" x14ac:dyDescent="0.25">
      <c r="A1" s="90" t="s">
        <v>2</v>
      </c>
      <c r="B1" s="90" t="s">
        <v>165</v>
      </c>
      <c r="C1" s="90" t="s">
        <v>142</v>
      </c>
      <c r="D1" s="90" t="s">
        <v>143</v>
      </c>
      <c r="E1" s="90" t="s">
        <v>144</v>
      </c>
      <c r="F1" s="90" t="s">
        <v>145</v>
      </c>
      <c r="G1" s="90" t="s">
        <v>146</v>
      </c>
      <c r="H1" s="90" t="s">
        <v>147</v>
      </c>
      <c r="I1" s="90" t="s">
        <v>148</v>
      </c>
      <c r="J1" s="90" t="s">
        <v>149</v>
      </c>
      <c r="K1" s="90" t="s">
        <v>150</v>
      </c>
      <c r="L1" s="90" t="s">
        <v>141</v>
      </c>
      <c r="M1" s="90" t="s">
        <v>151</v>
      </c>
      <c r="N1" s="90" t="s">
        <v>140</v>
      </c>
      <c r="O1" s="90" t="s">
        <v>152</v>
      </c>
      <c r="P1" s="90" t="s">
        <v>342</v>
      </c>
      <c r="Q1" s="90" t="s">
        <v>341</v>
      </c>
      <c r="R1" s="90" t="s">
        <v>340</v>
      </c>
      <c r="S1" s="90" t="s">
        <v>339</v>
      </c>
      <c r="T1" s="90" t="s">
        <v>338</v>
      </c>
      <c r="U1" s="90" t="s">
        <v>337</v>
      </c>
      <c r="V1" s="90" t="s">
        <v>336</v>
      </c>
      <c r="W1" s="90" t="s">
        <v>343</v>
      </c>
      <c r="X1" s="90" t="s">
        <v>344</v>
      </c>
      <c r="Y1" s="90" t="s">
        <v>345</v>
      </c>
      <c r="Z1" s="90" t="s">
        <v>346</v>
      </c>
    </row>
    <row r="2" spans="1:26" ht="60" x14ac:dyDescent="0.25">
      <c r="A2" s="4" t="s">
        <v>884</v>
      </c>
      <c r="B2" s="110" t="n">
        <f ca="1">searchValues!E31</f>
        <v>44580.0</v>
      </c>
      <c r="C2" s="111" t="s">
        <v>374</v>
      </c>
      <c r="D2" s="112" t="s">
        <v>370</v>
      </c>
      <c r="E2" s="112" t="str">
        <f>searchValues!F31</f>
        <v>ZuLcFkmYZ Automation</v>
      </c>
      <c r="F2" s="111"/>
      <c r="G2" s="40" t="s">
        <v>748</v>
      </c>
      <c r="H2" s="112" t="s">
        <v>220</v>
      </c>
      <c r="I2" s="112" t="s">
        <v>109</v>
      </c>
      <c r="J2" s="40"/>
      <c r="K2" s="112"/>
      <c r="L2" s="114"/>
      <c r="M2" s="114"/>
      <c r="N2" s="116"/>
      <c r="O2" s="117"/>
      <c r="P2" s="119" t="s">
        <v>164</v>
      </c>
      <c r="Q2" s="120"/>
      <c r="R2" s="120" t="n">
        <f ca="1">searchValues!E31</f>
        <v>44580.0</v>
      </c>
      <c r="S2" s="222" t="n">
        <f ca="1">EDATE(R2,6)</f>
        <v>44761.0</v>
      </c>
      <c r="T2" s="120" t="n">
        <f ca="1">searchValues!E31</f>
        <v>44580.0</v>
      </c>
      <c r="U2" s="119"/>
      <c r="V2" s="119" t="s">
        <v>161</v>
      </c>
      <c r="W2" s="5"/>
      <c r="X2" s="122" t="s">
        <v>115</v>
      </c>
      <c r="Y2" s="122" t="s">
        <v>158</v>
      </c>
      <c r="Z2" s="5" t="s">
        <v>156</v>
      </c>
    </row>
    <row r="3" spans="1:26" ht="60" x14ac:dyDescent="0.25">
      <c r="A3" s="4" t="s">
        <v>885</v>
      </c>
      <c r="B3" s="110" t="n">
        <f ca="1">searchValues!E32</f>
        <v>44580.0</v>
      </c>
      <c r="C3" s="111" t="s">
        <v>374</v>
      </c>
      <c r="D3" s="112" t="s">
        <v>370</v>
      </c>
      <c r="E3" s="112" t="str">
        <f>searchValues!F32</f>
        <v>Ronald Ross</v>
      </c>
      <c r="F3" s="111"/>
      <c r="G3" s="40" t="s">
        <v>748</v>
      </c>
      <c r="H3" s="112" t="s">
        <v>220</v>
      </c>
      <c r="I3" s="112" t="s">
        <v>109</v>
      </c>
      <c r="J3" s="40"/>
      <c r="K3" s="112"/>
      <c r="L3" s="114"/>
      <c r="M3" s="114"/>
      <c r="N3" s="116"/>
      <c r="O3" s="117"/>
      <c r="P3" s="119" t="s">
        <v>164</v>
      </c>
      <c r="Q3" s="119"/>
      <c r="R3" s="120" t="n">
        <f ca="1">searchValues!E32</f>
        <v>44580.0</v>
      </c>
      <c r="S3" s="222" t="n">
        <f t="shared" ref="S3:S66" ca="1" si="0">EDATE(R3,6)</f>
        <v>44761.0</v>
      </c>
      <c r="T3" s="120" t="n">
        <f ca="1">searchValues!E32</f>
        <v>44580.0</v>
      </c>
      <c r="U3" s="119"/>
      <c r="V3" s="119" t="s">
        <v>162</v>
      </c>
      <c r="W3" s="5"/>
      <c r="X3" s="122" t="s">
        <v>115</v>
      </c>
      <c r="Y3" s="122" t="s">
        <v>158</v>
      </c>
      <c r="Z3" s="5" t="s">
        <v>157</v>
      </c>
    </row>
    <row r="4" spans="1:26" ht="60" x14ac:dyDescent="0.25">
      <c r="A4" s="4" t="s">
        <v>886</v>
      </c>
      <c r="B4" s="110" t="n">
        <f ca="1">searchValues!E33</f>
        <v>44580.0</v>
      </c>
      <c r="C4" s="111" t="s">
        <v>374</v>
      </c>
      <c r="D4" s="112" t="s">
        <v>370</v>
      </c>
      <c r="E4" s="112" t="str">
        <f>searchValues!F33</f>
        <v>ecdUrUsFr Automation</v>
      </c>
      <c r="F4" s="111"/>
      <c r="G4" s="40" t="s">
        <v>748</v>
      </c>
      <c r="H4" s="112" t="s">
        <v>220</v>
      </c>
      <c r="I4" s="112" t="s">
        <v>109</v>
      </c>
      <c r="J4" s="40"/>
      <c r="K4" s="112"/>
      <c r="L4" s="114"/>
      <c r="M4" s="114"/>
      <c r="N4" s="116"/>
      <c r="O4" s="117"/>
      <c r="P4" s="119" t="s">
        <v>164</v>
      </c>
      <c r="Q4" s="119"/>
      <c r="R4" s="120" t="n">
        <f ca="1">searchValues!E33</f>
        <v>44580.0</v>
      </c>
      <c r="S4" s="222" t="n">
        <f t="shared" ca="1" si="0"/>
        <v>44761.0</v>
      </c>
      <c r="T4" s="120" t="n">
        <f ca="1">searchValues!E33</f>
        <v>44580.0</v>
      </c>
      <c r="U4" s="119"/>
      <c r="V4" s="119" t="s">
        <v>159</v>
      </c>
      <c r="W4" s="5"/>
      <c r="X4" s="122" t="s">
        <v>115</v>
      </c>
      <c r="Y4" s="122" t="s">
        <v>158</v>
      </c>
      <c r="Z4" s="5" t="s">
        <v>155</v>
      </c>
    </row>
    <row r="5" spans="1:26" ht="60" x14ac:dyDescent="0.25">
      <c r="A5" s="4" t="s">
        <v>887</v>
      </c>
      <c r="B5" s="110" t="n">
        <f ca="1">searchValues!E34</f>
        <v>44580.0</v>
      </c>
      <c r="C5" s="111" t="s">
        <v>374</v>
      </c>
      <c r="D5" s="112" t="s">
        <v>370</v>
      </c>
      <c r="E5" s="112" t="str">
        <f>searchValues!F34</f>
        <v>ZuLcFkmYZ Automation</v>
      </c>
      <c r="F5" s="111"/>
      <c r="G5" s="40" t="s">
        <v>748</v>
      </c>
      <c r="H5" s="112" t="s">
        <v>220</v>
      </c>
      <c r="I5" s="112" t="s">
        <v>109</v>
      </c>
      <c r="J5" s="40"/>
      <c r="K5" s="112"/>
      <c r="L5" s="114"/>
      <c r="M5" s="21"/>
      <c r="N5" s="116"/>
      <c r="O5" s="117"/>
      <c r="P5" s="119" t="s">
        <v>164</v>
      </c>
      <c r="Q5" s="119"/>
      <c r="R5" s="120" t="n">
        <f ca="1">searchValues!E34</f>
        <v>44580.0</v>
      </c>
      <c r="S5" s="222" t="n">
        <f t="shared" ca="1" si="0"/>
        <v>44761.0</v>
      </c>
      <c r="T5" s="120" t="n">
        <f ca="1">searchValues!E34</f>
        <v>44580.0</v>
      </c>
      <c r="U5" s="119"/>
      <c r="V5" s="119" t="s">
        <v>161</v>
      </c>
      <c r="W5" s="5"/>
      <c r="X5" s="122" t="s">
        <v>115</v>
      </c>
      <c r="Y5" s="122" t="s">
        <v>158</v>
      </c>
      <c r="Z5" s="5" t="s">
        <v>156</v>
      </c>
    </row>
    <row r="6" spans="1:26" ht="60" x14ac:dyDescent="0.25">
      <c r="A6" s="4" t="s">
        <v>888</v>
      </c>
      <c r="B6" s="110" t="n">
        <f ca="1">searchValues!E35</f>
        <v>44580.0</v>
      </c>
      <c r="C6" s="111" t="s">
        <v>374</v>
      </c>
      <c r="D6" s="112" t="s">
        <v>370</v>
      </c>
      <c r="E6" s="112" t="str">
        <f>searchValues!F35</f>
        <v>ZuLcFkmYZ Automation</v>
      </c>
      <c r="F6" s="111"/>
      <c r="G6" s="40" t="s">
        <v>748</v>
      </c>
      <c r="H6" s="112" t="s">
        <v>220</v>
      </c>
      <c r="I6" s="112" t="s">
        <v>109</v>
      </c>
      <c r="J6" s="40"/>
      <c r="K6" s="112"/>
      <c r="L6" s="114"/>
      <c r="M6" s="21"/>
      <c r="N6" s="116"/>
      <c r="O6" s="117"/>
      <c r="P6" s="119" t="s">
        <v>164</v>
      </c>
      <c r="Q6" s="119"/>
      <c r="R6" s="120" t="n">
        <f ca="1">searchValues!E35</f>
        <v>44580.0</v>
      </c>
      <c r="S6" s="222" t="n">
        <f t="shared" ca="1" si="0"/>
        <v>44761.0</v>
      </c>
      <c r="T6" s="120" t="n">
        <f ca="1">searchValues!E35</f>
        <v>44580.0</v>
      </c>
      <c r="U6" s="119"/>
      <c r="V6" s="119" t="s">
        <v>162</v>
      </c>
      <c r="W6" s="5"/>
      <c r="X6" s="122" t="s">
        <v>115</v>
      </c>
      <c r="Y6" s="122" t="s">
        <v>158</v>
      </c>
      <c r="Z6" s="5" t="s">
        <v>157</v>
      </c>
    </row>
    <row r="7" spans="1:26" ht="60" x14ac:dyDescent="0.25">
      <c r="A7" s="4" t="s">
        <v>889</v>
      </c>
      <c r="B7" s="110" t="n">
        <f ca="1">searchValues!E36</f>
        <v>44580.0</v>
      </c>
      <c r="C7" s="111" t="s">
        <v>374</v>
      </c>
      <c r="D7" s="112" t="s">
        <v>370</v>
      </c>
      <c r="E7" s="112" t="str">
        <f>searchValues!F36</f>
        <v>ZuLcFkmYZ Automation</v>
      </c>
      <c r="F7" s="111"/>
      <c r="G7" s="40" t="s">
        <v>748</v>
      </c>
      <c r="H7" s="112" t="s">
        <v>220</v>
      </c>
      <c r="I7" s="112" t="s">
        <v>109</v>
      </c>
      <c r="J7" s="40"/>
      <c r="K7" s="112"/>
      <c r="L7" s="114"/>
      <c r="M7" s="21"/>
      <c r="N7" s="116"/>
      <c r="O7" s="117"/>
      <c r="P7" s="119" t="s">
        <v>164</v>
      </c>
      <c r="Q7" s="119"/>
      <c r="R7" s="120" t="n">
        <f ca="1">searchValues!E36</f>
        <v>44580.0</v>
      </c>
      <c r="S7" s="222" t="n">
        <f t="shared" ca="1" si="0"/>
        <v>44761.0</v>
      </c>
      <c r="T7" s="120" t="n">
        <f ca="1">searchValues!E36</f>
        <v>44580.0</v>
      </c>
      <c r="U7" s="119"/>
      <c r="V7" s="119" t="s">
        <v>159</v>
      </c>
      <c r="W7" s="5"/>
      <c r="X7" s="122" t="s">
        <v>115</v>
      </c>
      <c r="Y7" s="122" t="s">
        <v>158</v>
      </c>
      <c r="Z7" s="5" t="s">
        <v>155</v>
      </c>
    </row>
    <row r="8" spans="1:26" ht="60" x14ac:dyDescent="0.25">
      <c r="A8" s="4" t="s">
        <v>890</v>
      </c>
      <c r="B8" s="110" t="n">
        <f ca="1">searchValues!E37</f>
        <v>44580.0</v>
      </c>
      <c r="C8" s="111" t="s">
        <v>374</v>
      </c>
      <c r="D8" s="112" t="s">
        <v>370</v>
      </c>
      <c r="E8" s="112" t="str">
        <f>searchValues!F37</f>
        <v>ZuLcFkmYZ Automation</v>
      </c>
      <c r="F8" s="111"/>
      <c r="G8" s="40" t="s">
        <v>748</v>
      </c>
      <c r="H8" s="112" t="s">
        <v>220</v>
      </c>
      <c r="I8" s="112" t="s">
        <v>109</v>
      </c>
      <c r="J8" s="40"/>
      <c r="K8" s="112"/>
      <c r="L8" s="114"/>
      <c r="M8" s="21"/>
      <c r="N8" s="116"/>
      <c r="O8" s="117"/>
      <c r="P8" s="119" t="s">
        <v>164</v>
      </c>
      <c r="Q8" s="119"/>
      <c r="R8" s="120" t="n">
        <f ca="1">searchValues!E37</f>
        <v>44580.0</v>
      </c>
      <c r="S8" s="222" t="n">
        <f t="shared" ca="1" si="0"/>
        <v>44761.0</v>
      </c>
      <c r="T8" s="120" t="n">
        <f ca="1">searchValues!E37</f>
        <v>44580.0</v>
      </c>
      <c r="U8" s="119"/>
      <c r="V8" s="119" t="s">
        <v>161</v>
      </c>
      <c r="W8" s="5"/>
      <c r="X8" s="122" t="s">
        <v>115</v>
      </c>
      <c r="Y8" s="122" t="s">
        <v>158</v>
      </c>
      <c r="Z8" s="5" t="s">
        <v>156</v>
      </c>
    </row>
    <row r="9" spans="1:26" ht="60" x14ac:dyDescent="0.25">
      <c r="A9" s="4" t="s">
        <v>891</v>
      </c>
      <c r="B9" s="110" t="n">
        <f ca="1">searchValues!E38</f>
        <v>44580.0</v>
      </c>
      <c r="C9" s="111" t="s">
        <v>374</v>
      </c>
      <c r="D9" s="112" t="s">
        <v>370</v>
      </c>
      <c r="E9" s="112" t="str">
        <f>searchValues!F38</f>
        <v>ZuLcFkmYZ Automation</v>
      </c>
      <c r="F9" s="111"/>
      <c r="G9" s="40" t="s">
        <v>748</v>
      </c>
      <c r="H9" s="112" t="s">
        <v>220</v>
      </c>
      <c r="I9" s="112" t="s">
        <v>109</v>
      </c>
      <c r="J9" s="40"/>
      <c r="K9" s="112"/>
      <c r="L9" s="114"/>
      <c r="M9" s="21"/>
      <c r="N9" s="116"/>
      <c r="O9" s="117"/>
      <c r="P9" s="119" t="s">
        <v>164</v>
      </c>
      <c r="Q9" s="119"/>
      <c r="R9" s="120" t="n">
        <f ca="1">searchValues!E38</f>
        <v>44580.0</v>
      </c>
      <c r="S9" s="222" t="n">
        <f t="shared" ca="1" si="0"/>
        <v>44761.0</v>
      </c>
      <c r="T9" s="120" t="n">
        <f ca="1">searchValues!E38</f>
        <v>44580.0</v>
      </c>
      <c r="U9" s="119"/>
      <c r="V9" s="119" t="s">
        <v>162</v>
      </c>
      <c r="W9" s="5"/>
      <c r="X9" s="122" t="s">
        <v>115</v>
      </c>
      <c r="Y9" s="122" t="s">
        <v>158</v>
      </c>
      <c r="Z9" s="5" t="s">
        <v>157</v>
      </c>
    </row>
    <row r="10" spans="1:26" ht="60" x14ac:dyDescent="0.25">
      <c r="A10" s="4" t="s">
        <v>892</v>
      </c>
      <c r="B10" s="110" t="n">
        <f ca="1">searchValues!E39</f>
        <v>44580.0</v>
      </c>
      <c r="C10" s="111" t="s">
        <v>374</v>
      </c>
      <c r="D10" s="112" t="s">
        <v>370</v>
      </c>
      <c r="E10" s="112" t="str">
        <f>searchValues!F39</f>
        <v>ZuLcFkmYZ Automation</v>
      </c>
      <c r="F10" s="111"/>
      <c r="G10" s="40" t="s">
        <v>748</v>
      </c>
      <c r="H10" s="112" t="s">
        <v>220</v>
      </c>
      <c r="I10" s="112" t="s">
        <v>109</v>
      </c>
      <c r="J10" s="40"/>
      <c r="K10" s="112"/>
      <c r="L10" s="114"/>
      <c r="M10" s="21"/>
      <c r="N10" s="116"/>
      <c r="O10" s="117"/>
      <c r="P10" s="119" t="s">
        <v>164</v>
      </c>
      <c r="Q10" s="119"/>
      <c r="R10" s="120" t="n">
        <f ca="1">searchValues!E39</f>
        <v>44580.0</v>
      </c>
      <c r="S10" s="222" t="n">
        <f t="shared" ca="1" si="0"/>
        <v>44761.0</v>
      </c>
      <c r="T10" s="120" t="n">
        <f ca="1">searchValues!E39</f>
        <v>44580.0</v>
      </c>
      <c r="U10" s="119"/>
      <c r="V10" s="119" t="s">
        <v>159</v>
      </c>
      <c r="W10" s="5"/>
      <c r="X10" s="122" t="s">
        <v>115</v>
      </c>
      <c r="Y10" s="122" t="s">
        <v>158</v>
      </c>
      <c r="Z10" s="5" t="s">
        <v>155</v>
      </c>
    </row>
    <row r="11" spans="1:26" ht="60" x14ac:dyDescent="0.25">
      <c r="A11" s="4" t="s">
        <v>893</v>
      </c>
      <c r="B11" s="110" t="n">
        <f ca="1">searchValues!E40</f>
        <v>44580.0</v>
      </c>
      <c r="C11" s="111" t="s">
        <v>374</v>
      </c>
      <c r="D11" s="112" t="s">
        <v>370</v>
      </c>
      <c r="E11" s="112" t="str">
        <f>searchValues!F40</f>
        <v>ZuLcFkmYZ Automation</v>
      </c>
      <c r="F11" s="111"/>
      <c r="G11" s="40" t="s">
        <v>748</v>
      </c>
      <c r="H11" s="112" t="s">
        <v>220</v>
      </c>
      <c r="I11" s="112" t="s">
        <v>109</v>
      </c>
      <c r="J11" s="40"/>
      <c r="K11" s="112"/>
      <c r="L11" s="114"/>
      <c r="M11" s="21"/>
      <c r="N11" s="116"/>
      <c r="O11" s="117"/>
      <c r="P11" s="119" t="s">
        <v>164</v>
      </c>
      <c r="Q11" s="119"/>
      <c r="R11" s="120" t="n">
        <f ca="1">searchValues!E40</f>
        <v>44580.0</v>
      </c>
      <c r="S11" s="222" t="n">
        <f t="shared" ca="1" si="0"/>
        <v>44761.0</v>
      </c>
      <c r="T11" s="120" t="n">
        <f ca="1">searchValues!E40</f>
        <v>44580.0</v>
      </c>
      <c r="U11" s="119"/>
      <c r="V11" s="119" t="s">
        <v>161</v>
      </c>
      <c r="W11" s="5"/>
      <c r="X11" s="122" t="s">
        <v>115</v>
      </c>
      <c r="Y11" s="122" t="s">
        <v>158</v>
      </c>
      <c r="Z11" s="5" t="s">
        <v>156</v>
      </c>
    </row>
    <row r="12" spans="1:26" ht="60" x14ac:dyDescent="0.25">
      <c r="A12" s="4" t="s">
        <v>894</v>
      </c>
      <c r="B12" s="110" t="n">
        <f ca="1">searchValues!E41</f>
        <v>44580.0</v>
      </c>
      <c r="C12" s="111" t="s">
        <v>374</v>
      </c>
      <c r="D12" s="112" t="s">
        <v>370</v>
      </c>
      <c r="E12" s="112" t="str">
        <f>searchValues!F41</f>
        <v>ZuLcFkmYZ Automation</v>
      </c>
      <c r="F12" s="111"/>
      <c r="G12" s="40" t="s">
        <v>748</v>
      </c>
      <c r="H12" s="112" t="s">
        <v>220</v>
      </c>
      <c r="I12" s="112" t="s">
        <v>109</v>
      </c>
      <c r="J12" s="40"/>
      <c r="K12" s="112"/>
      <c r="L12" s="114"/>
      <c r="M12" s="21"/>
      <c r="N12" s="116"/>
      <c r="O12" s="117"/>
      <c r="P12" s="119" t="s">
        <v>164</v>
      </c>
      <c r="Q12" s="119"/>
      <c r="R12" s="120" t="n">
        <f ca="1">searchValues!E41</f>
        <v>44580.0</v>
      </c>
      <c r="S12" s="222" t="n">
        <f t="shared" ca="1" si="0"/>
        <v>44761.0</v>
      </c>
      <c r="T12" s="120" t="n">
        <f ca="1">searchValues!E41</f>
        <v>44580.0</v>
      </c>
      <c r="U12" s="119"/>
      <c r="V12" s="119" t="s">
        <v>162</v>
      </c>
      <c r="W12" s="5"/>
      <c r="X12" s="122" t="s">
        <v>115</v>
      </c>
      <c r="Y12" s="122" t="s">
        <v>158</v>
      </c>
      <c r="Z12" s="5" t="s">
        <v>157</v>
      </c>
    </row>
    <row r="13" spans="1:26" ht="60" x14ac:dyDescent="0.25">
      <c r="A13" s="4" t="s">
        <v>895</v>
      </c>
      <c r="B13" s="110" t="n">
        <f ca="1">searchValues!E42</f>
        <v>44580.0</v>
      </c>
      <c r="C13" s="111" t="s">
        <v>374</v>
      </c>
      <c r="D13" s="112" t="s">
        <v>370</v>
      </c>
      <c r="E13" s="112" t="str">
        <f>searchValues!F42</f>
        <v>ZuLcFkmYZ Automation</v>
      </c>
      <c r="F13" s="111"/>
      <c r="G13" s="40" t="s">
        <v>748</v>
      </c>
      <c r="H13" s="112" t="s">
        <v>220</v>
      </c>
      <c r="I13" s="112" t="s">
        <v>109</v>
      </c>
      <c r="J13" s="40"/>
      <c r="K13" s="112"/>
      <c r="L13" s="114"/>
      <c r="M13" s="21"/>
      <c r="N13" s="116"/>
      <c r="O13" s="117"/>
      <c r="P13" s="119" t="s">
        <v>164</v>
      </c>
      <c r="Q13" s="119"/>
      <c r="R13" s="120" t="n">
        <f ca="1">searchValues!E42</f>
        <v>44580.0</v>
      </c>
      <c r="S13" s="222" t="n">
        <f t="shared" ca="1" si="0"/>
        <v>44761.0</v>
      </c>
      <c r="T13" s="120" t="n">
        <f ca="1">searchValues!E42</f>
        <v>44580.0</v>
      </c>
      <c r="U13" s="119"/>
      <c r="V13" s="119" t="s">
        <v>159</v>
      </c>
      <c r="W13" s="5"/>
      <c r="X13" s="122" t="s">
        <v>115</v>
      </c>
      <c r="Y13" s="122" t="s">
        <v>158</v>
      </c>
      <c r="Z13" s="5" t="s">
        <v>155</v>
      </c>
    </row>
    <row r="14" spans="1:26" ht="60" x14ac:dyDescent="0.25">
      <c r="A14" s="4" t="s">
        <v>896</v>
      </c>
      <c r="B14" s="110" t="n">
        <f ca="1">searchValues!E43</f>
        <v>44580.0</v>
      </c>
      <c r="C14" s="111" t="s">
        <v>374</v>
      </c>
      <c r="D14" s="112" t="s">
        <v>370</v>
      </c>
      <c r="E14" s="112" t="str">
        <f>searchValues!F43</f>
        <v>ZuLcFkmYZ Automation</v>
      </c>
      <c r="F14" s="111"/>
      <c r="G14" s="40" t="s">
        <v>748</v>
      </c>
      <c r="H14" s="112" t="s">
        <v>220</v>
      </c>
      <c r="I14" s="112" t="s">
        <v>109</v>
      </c>
      <c r="J14" s="40"/>
      <c r="K14" s="112"/>
      <c r="L14" s="114"/>
      <c r="M14" s="21"/>
      <c r="N14" s="116"/>
      <c r="O14" s="117"/>
      <c r="P14" s="119" t="s">
        <v>164</v>
      </c>
      <c r="Q14" s="119"/>
      <c r="R14" s="120" t="n">
        <f ca="1">searchValues!E43</f>
        <v>44580.0</v>
      </c>
      <c r="S14" s="222" t="n">
        <f t="shared" ca="1" si="0"/>
        <v>44761.0</v>
      </c>
      <c r="T14" s="120" t="n">
        <f ca="1">searchValues!E43</f>
        <v>44580.0</v>
      </c>
      <c r="U14" s="119"/>
      <c r="V14" s="119" t="s">
        <v>161</v>
      </c>
      <c r="W14" s="5"/>
      <c r="X14" s="122" t="s">
        <v>115</v>
      </c>
      <c r="Y14" s="122" t="s">
        <v>158</v>
      </c>
      <c r="Z14" s="5" t="s">
        <v>156</v>
      </c>
    </row>
    <row r="15" spans="1:26" ht="60" x14ac:dyDescent="0.25">
      <c r="A15" s="4" t="s">
        <v>897</v>
      </c>
      <c r="B15" s="110" t="n">
        <f ca="1">searchValues!E44</f>
        <v>44580.0</v>
      </c>
      <c r="C15" s="111" t="s">
        <v>374</v>
      </c>
      <c r="D15" s="112" t="s">
        <v>370</v>
      </c>
      <c r="E15" s="112" t="str">
        <f>searchValues!F44</f>
        <v>ZuLcFkmYZ Automation</v>
      </c>
      <c r="F15" s="111"/>
      <c r="G15" s="40" t="s">
        <v>748</v>
      </c>
      <c r="H15" s="112" t="s">
        <v>220</v>
      </c>
      <c r="I15" s="112" t="s">
        <v>109</v>
      </c>
      <c r="J15" s="40"/>
      <c r="K15" s="112"/>
      <c r="L15" s="114"/>
      <c r="M15" s="21"/>
      <c r="N15" s="116"/>
      <c r="O15" s="117"/>
      <c r="P15" s="119" t="s">
        <v>164</v>
      </c>
      <c r="Q15" s="119"/>
      <c r="R15" s="120" t="n">
        <f ca="1">searchValues!E44</f>
        <v>44580.0</v>
      </c>
      <c r="S15" s="222" t="n">
        <f t="shared" ca="1" si="0"/>
        <v>44761.0</v>
      </c>
      <c r="T15" s="120" t="n">
        <f ca="1">searchValues!E44</f>
        <v>44580.0</v>
      </c>
      <c r="U15" s="119"/>
      <c r="V15" s="119" t="s">
        <v>162</v>
      </c>
      <c r="W15" s="5"/>
      <c r="X15" s="122" t="s">
        <v>115</v>
      </c>
      <c r="Y15" s="122" t="s">
        <v>158</v>
      </c>
      <c r="Z15" s="5" t="s">
        <v>157</v>
      </c>
    </row>
    <row r="16" spans="1:26" ht="60" x14ac:dyDescent="0.25">
      <c r="A16" s="4" t="s">
        <v>898</v>
      </c>
      <c r="B16" s="110" t="n">
        <f ca="1">searchValues!E45</f>
        <v>44580.0</v>
      </c>
      <c r="C16" s="111" t="s">
        <v>374</v>
      </c>
      <c r="D16" s="112" t="s">
        <v>370</v>
      </c>
      <c r="E16" s="112" t="str">
        <f>searchValues!F45</f>
        <v>ZuLcFkmYZ Automation</v>
      </c>
      <c r="F16" s="111"/>
      <c r="G16" s="40" t="s">
        <v>748</v>
      </c>
      <c r="H16" s="112" t="s">
        <v>220</v>
      </c>
      <c r="I16" s="112" t="s">
        <v>109</v>
      </c>
      <c r="J16" s="40"/>
      <c r="K16" s="112"/>
      <c r="L16" s="114"/>
      <c r="M16" s="21"/>
      <c r="N16" s="116"/>
      <c r="O16" s="117"/>
      <c r="P16" s="119" t="s">
        <v>164</v>
      </c>
      <c r="Q16" s="119"/>
      <c r="R16" s="120" t="n">
        <f ca="1">searchValues!E45</f>
        <v>44580.0</v>
      </c>
      <c r="S16" s="222" t="n">
        <f t="shared" ca="1" si="0"/>
        <v>44761.0</v>
      </c>
      <c r="T16" s="120" t="n">
        <f ca="1">searchValues!E45</f>
        <v>44580.0</v>
      </c>
      <c r="U16" s="119"/>
      <c r="V16" s="119" t="s">
        <v>159</v>
      </c>
      <c r="W16" s="5"/>
      <c r="X16" s="122" t="s">
        <v>115</v>
      </c>
      <c r="Y16" s="122" t="s">
        <v>158</v>
      </c>
      <c r="Z16" s="5" t="s">
        <v>155</v>
      </c>
    </row>
    <row r="17" spans="1:26" ht="60" x14ac:dyDescent="0.25">
      <c r="A17" s="4" t="s">
        <v>899</v>
      </c>
      <c r="B17" s="110" t="n">
        <f ca="1">searchValues!E46</f>
        <v>44580.0</v>
      </c>
      <c r="C17" s="111" t="s">
        <v>374</v>
      </c>
      <c r="D17" s="112" t="s">
        <v>370</v>
      </c>
      <c r="E17" s="112" t="str">
        <f>searchValues!F46</f>
        <v>ZuLcFkmYZ Automation</v>
      </c>
      <c r="F17" s="111"/>
      <c r="G17" s="40" t="s">
        <v>748</v>
      </c>
      <c r="H17" s="112" t="s">
        <v>220</v>
      </c>
      <c r="I17" s="112" t="s">
        <v>109</v>
      </c>
      <c r="J17" s="40"/>
      <c r="K17" s="112"/>
      <c r="L17" s="114"/>
      <c r="M17" s="21"/>
      <c r="N17" s="116"/>
      <c r="O17" s="117"/>
      <c r="P17" s="119" t="s">
        <v>164</v>
      </c>
      <c r="Q17" s="119"/>
      <c r="R17" s="120" t="n">
        <f ca="1">searchValues!E46</f>
        <v>44580.0</v>
      </c>
      <c r="S17" s="222" t="n">
        <f t="shared" ca="1" si="0"/>
        <v>44761.0</v>
      </c>
      <c r="T17" s="120" t="n">
        <f ca="1">searchValues!E46</f>
        <v>44580.0</v>
      </c>
      <c r="U17" s="119"/>
      <c r="V17" s="119" t="s">
        <v>161</v>
      </c>
      <c r="W17" s="5"/>
      <c r="X17" s="122" t="s">
        <v>115</v>
      </c>
      <c r="Y17" s="122" t="s">
        <v>158</v>
      </c>
      <c r="Z17" s="5" t="s">
        <v>156</v>
      </c>
    </row>
    <row r="18" spans="1:26" ht="60" x14ac:dyDescent="0.25">
      <c r="A18" s="4" t="s">
        <v>900</v>
      </c>
      <c r="B18" s="110" t="n">
        <f ca="1">searchValues!E47</f>
        <v>44580.0</v>
      </c>
      <c r="C18" s="111" t="s">
        <v>374</v>
      </c>
      <c r="D18" s="112" t="s">
        <v>370</v>
      </c>
      <c r="E18" s="112" t="str">
        <f>searchValues!F47</f>
        <v>ZuLcFkmYZ Automation</v>
      </c>
      <c r="F18" s="111"/>
      <c r="G18" s="40" t="s">
        <v>748</v>
      </c>
      <c r="H18" s="112" t="s">
        <v>220</v>
      </c>
      <c r="I18" s="112" t="s">
        <v>109</v>
      </c>
      <c r="J18" s="40"/>
      <c r="K18" s="112"/>
      <c r="L18" s="114"/>
      <c r="M18" s="21"/>
      <c r="N18" s="116"/>
      <c r="O18" s="117"/>
      <c r="P18" s="119" t="s">
        <v>164</v>
      </c>
      <c r="Q18" s="119"/>
      <c r="R18" s="120" t="n">
        <f ca="1">searchValues!E47</f>
        <v>44580.0</v>
      </c>
      <c r="S18" s="222" t="n">
        <f t="shared" ca="1" si="0"/>
        <v>44761.0</v>
      </c>
      <c r="T18" s="120" t="n">
        <f ca="1">searchValues!E47</f>
        <v>44580.0</v>
      </c>
      <c r="U18" s="119"/>
      <c r="V18" s="119" t="s">
        <v>162</v>
      </c>
      <c r="W18" s="5"/>
      <c r="X18" s="122" t="s">
        <v>115</v>
      </c>
      <c r="Y18" s="122" t="s">
        <v>158</v>
      </c>
      <c r="Z18" s="5" t="s">
        <v>157</v>
      </c>
    </row>
    <row r="19" spans="1:26" ht="60" x14ac:dyDescent="0.25">
      <c r="A19" s="4" t="s">
        <v>901</v>
      </c>
      <c r="B19" s="110" t="n">
        <f ca="1">searchValues!E48</f>
        <v>44580.0</v>
      </c>
      <c r="C19" s="111" t="s">
        <v>374</v>
      </c>
      <c r="D19" s="112" t="s">
        <v>370</v>
      </c>
      <c r="E19" s="112" t="str">
        <f>searchValues!F48</f>
        <v>xcPkrzlKF Automation</v>
      </c>
      <c r="F19" s="111"/>
      <c r="G19" s="40" t="s">
        <v>748</v>
      </c>
      <c r="H19" s="112" t="s">
        <v>220</v>
      </c>
      <c r="I19" s="112" t="s">
        <v>109</v>
      </c>
      <c r="J19" s="40"/>
      <c r="K19" s="112"/>
      <c r="L19" s="114"/>
      <c r="M19" s="21"/>
      <c r="N19" s="116"/>
      <c r="O19" s="117"/>
      <c r="P19" s="119" t="s">
        <v>164</v>
      </c>
      <c r="Q19" s="119"/>
      <c r="R19" s="120" t="n">
        <f ca="1">searchValues!E48</f>
        <v>44580.0</v>
      </c>
      <c r="S19" s="222" t="n">
        <f t="shared" ca="1" si="0"/>
        <v>44761.0</v>
      </c>
      <c r="T19" s="120" t="n">
        <f ca="1">searchValues!E48</f>
        <v>44580.0</v>
      </c>
      <c r="U19" s="119"/>
      <c r="V19" s="119" t="s">
        <v>159</v>
      </c>
      <c r="W19" s="5"/>
      <c r="X19" s="122" t="s">
        <v>115</v>
      </c>
      <c r="Y19" s="122" t="s">
        <v>158</v>
      </c>
      <c r="Z19" s="5" t="s">
        <v>155</v>
      </c>
    </row>
    <row r="20" spans="1:26" ht="60" x14ac:dyDescent="0.25">
      <c r="A20" s="4" t="s">
        <v>902</v>
      </c>
      <c r="B20" s="110" t="n">
        <f ca="1">searchValues!E49</f>
        <v>44580.0</v>
      </c>
      <c r="C20" s="111" t="s">
        <v>374</v>
      </c>
      <c r="D20" s="112" t="s">
        <v>370</v>
      </c>
      <c r="E20" s="112" t="str">
        <f>searchValues!F49</f>
        <v>ZuLcFkmYZ Automation</v>
      </c>
      <c r="F20" s="111"/>
      <c r="G20" s="40" t="s">
        <v>748</v>
      </c>
      <c r="H20" s="112" t="s">
        <v>220</v>
      </c>
      <c r="I20" s="112" t="s">
        <v>109</v>
      </c>
      <c r="J20" s="40"/>
      <c r="K20" s="112"/>
      <c r="L20" s="114"/>
      <c r="M20" s="21"/>
      <c r="N20" s="116"/>
      <c r="O20" s="117"/>
      <c r="P20" s="119" t="s">
        <v>164</v>
      </c>
      <c r="Q20" s="119"/>
      <c r="R20" s="120" t="n">
        <f ca="1">searchValues!E49</f>
        <v>44580.0</v>
      </c>
      <c r="S20" s="222" t="n">
        <f t="shared" ca="1" si="0"/>
        <v>44761.0</v>
      </c>
      <c r="T20" s="120" t="n">
        <f ca="1">searchValues!E49</f>
        <v>44580.0</v>
      </c>
      <c r="U20" s="119"/>
      <c r="V20" s="119" t="s">
        <v>161</v>
      </c>
      <c r="W20" s="5"/>
      <c r="X20" s="122" t="s">
        <v>115</v>
      </c>
      <c r="Y20" s="122" t="s">
        <v>158</v>
      </c>
      <c r="Z20" s="5" t="s">
        <v>156</v>
      </c>
    </row>
    <row r="21" spans="1:26" ht="60" x14ac:dyDescent="0.25">
      <c r="A21" s="4" t="s">
        <v>903</v>
      </c>
      <c r="B21" s="110" t="n">
        <f ca="1">searchValues!E50</f>
        <v>44580.0</v>
      </c>
      <c r="C21" s="111" t="s">
        <v>374</v>
      </c>
      <c r="D21" s="112" t="s">
        <v>370</v>
      </c>
      <c r="E21" s="112" t="str">
        <f>searchValues!F50</f>
        <v>lczaBwXCr Automation</v>
      </c>
      <c r="F21" s="111"/>
      <c r="G21" s="40" t="s">
        <v>748</v>
      </c>
      <c r="H21" s="112" t="s">
        <v>220</v>
      </c>
      <c r="I21" s="112" t="s">
        <v>109</v>
      </c>
      <c r="J21" s="40"/>
      <c r="K21" s="112"/>
      <c r="L21" s="114"/>
      <c r="M21" s="21"/>
      <c r="N21" s="116"/>
      <c r="O21" s="117"/>
      <c r="P21" s="119" t="s">
        <v>164</v>
      </c>
      <c r="Q21" s="119"/>
      <c r="R21" s="120" t="n">
        <f ca="1">searchValues!E50</f>
        <v>44580.0</v>
      </c>
      <c r="S21" s="222" t="n">
        <f t="shared" ca="1" si="0"/>
        <v>44761.0</v>
      </c>
      <c r="T21" s="120" t="n">
        <f ca="1">searchValues!E50</f>
        <v>44580.0</v>
      </c>
      <c r="U21" s="119"/>
      <c r="V21" s="119" t="s">
        <v>162</v>
      </c>
      <c r="W21" s="5"/>
      <c r="X21" s="122" t="s">
        <v>115</v>
      </c>
      <c r="Y21" s="122" t="s">
        <v>158</v>
      </c>
      <c r="Z21" s="5" t="s">
        <v>157</v>
      </c>
    </row>
    <row r="22" spans="1:26" ht="60" x14ac:dyDescent="0.25">
      <c r="A22" s="4" t="s">
        <v>904</v>
      </c>
      <c r="B22" s="110" t="n">
        <f ca="1">searchValues!E51</f>
        <v>44580.0</v>
      </c>
      <c r="C22" s="111" t="s">
        <v>374</v>
      </c>
      <c r="D22" s="112" t="s">
        <v>370</v>
      </c>
      <c r="E22" s="112" t="str">
        <f>searchValues!F51</f>
        <v>cOlVQNQER Automation</v>
      </c>
      <c r="F22" s="111"/>
      <c r="G22" s="40" t="s">
        <v>748</v>
      </c>
      <c r="H22" s="112" t="s">
        <v>220</v>
      </c>
      <c r="I22" s="112" t="s">
        <v>109</v>
      </c>
      <c r="J22" s="40"/>
      <c r="K22" s="112"/>
      <c r="L22" s="114"/>
      <c r="M22" s="21"/>
      <c r="N22" s="116"/>
      <c r="O22" s="117"/>
      <c r="P22" s="119" t="s">
        <v>164</v>
      </c>
      <c r="Q22" s="119"/>
      <c r="R22" s="120" t="n">
        <f ca="1">searchValues!E51</f>
        <v>44580.0</v>
      </c>
      <c r="S22" s="222" t="n">
        <f t="shared" ca="1" si="0"/>
        <v>44761.0</v>
      </c>
      <c r="T22" s="120" t="n">
        <f ca="1">searchValues!E51</f>
        <v>44580.0</v>
      </c>
      <c r="U22" s="119"/>
      <c r="V22" s="119" t="s">
        <v>159</v>
      </c>
      <c r="W22" s="5"/>
      <c r="X22" s="122" t="s">
        <v>115</v>
      </c>
      <c r="Y22" s="122" t="s">
        <v>158</v>
      </c>
      <c r="Z22" s="5" t="s">
        <v>155</v>
      </c>
    </row>
    <row r="23" spans="1:26" ht="60" x14ac:dyDescent="0.25">
      <c r="A23" s="4" t="s">
        <v>905</v>
      </c>
      <c r="B23" s="110" t="n">
        <f ca="1">searchValues!E52</f>
        <v>44580.0</v>
      </c>
      <c r="C23" s="111" t="s">
        <v>374</v>
      </c>
      <c r="D23" s="112" t="s">
        <v>370</v>
      </c>
      <c r="E23" s="112" t="str">
        <f>searchValues!F52</f>
        <v>GThXwWfDr Automation</v>
      </c>
      <c r="F23" s="111"/>
      <c r="G23" s="40" t="s">
        <v>748</v>
      </c>
      <c r="H23" s="112" t="s">
        <v>220</v>
      </c>
      <c r="I23" s="112" t="s">
        <v>109</v>
      </c>
      <c r="J23" s="40"/>
      <c r="K23" s="112"/>
      <c r="L23" s="114"/>
      <c r="M23" s="21"/>
      <c r="N23" s="116"/>
      <c r="O23" s="117"/>
      <c r="P23" s="119" t="s">
        <v>164</v>
      </c>
      <c r="Q23" s="119"/>
      <c r="R23" s="120" t="n">
        <f ca="1">searchValues!E52</f>
        <v>44580.0</v>
      </c>
      <c r="S23" s="222" t="n">
        <f t="shared" ca="1" si="0"/>
        <v>44761.0</v>
      </c>
      <c r="T23" s="120" t="n">
        <f ca="1">searchValues!E52</f>
        <v>44580.0</v>
      </c>
      <c r="U23" s="119"/>
      <c r="V23" s="119" t="s">
        <v>161</v>
      </c>
      <c r="W23" s="5"/>
      <c r="X23" s="122" t="s">
        <v>115</v>
      </c>
      <c r="Y23" s="122" t="s">
        <v>158</v>
      </c>
      <c r="Z23" s="5" t="s">
        <v>156</v>
      </c>
    </row>
    <row r="24" spans="1:26" ht="60" x14ac:dyDescent="0.25">
      <c r="A24" s="4" t="s">
        <v>906</v>
      </c>
      <c r="B24" s="110" t="n">
        <f ca="1">searchValues!E53</f>
        <v>44580.0</v>
      </c>
      <c r="C24" s="111" t="s">
        <v>374</v>
      </c>
      <c r="D24" s="112" t="s">
        <v>370</v>
      </c>
      <c r="E24" s="112" t="str">
        <f>searchValues!F53</f>
        <v>FsutZdmWs Automation</v>
      </c>
      <c r="F24" s="111"/>
      <c r="G24" s="40" t="s">
        <v>748</v>
      </c>
      <c r="H24" s="112" t="s">
        <v>220</v>
      </c>
      <c r="I24" s="112" t="s">
        <v>109</v>
      </c>
      <c r="J24" s="40"/>
      <c r="K24" s="112"/>
      <c r="L24" s="114"/>
      <c r="M24" s="21"/>
      <c r="N24" s="116"/>
      <c r="O24" s="117"/>
      <c r="P24" s="119" t="s">
        <v>164</v>
      </c>
      <c r="Q24" s="119"/>
      <c r="R24" s="120" t="n">
        <f ca="1">searchValues!E53</f>
        <v>44580.0</v>
      </c>
      <c r="S24" s="222" t="n">
        <f t="shared" ca="1" si="0"/>
        <v>44761.0</v>
      </c>
      <c r="T24" s="120" t="n">
        <f ca="1">searchValues!E53</f>
        <v>44580.0</v>
      </c>
      <c r="U24" s="119"/>
      <c r="V24" s="119" t="s">
        <v>162</v>
      </c>
      <c r="W24" s="5"/>
      <c r="X24" s="122" t="s">
        <v>115</v>
      </c>
      <c r="Y24" s="122" t="s">
        <v>158</v>
      </c>
      <c r="Z24" s="5" t="s">
        <v>157</v>
      </c>
    </row>
    <row r="25" spans="1:26" ht="60" x14ac:dyDescent="0.25">
      <c r="A25" s="4" t="s">
        <v>907</v>
      </c>
      <c r="B25" s="110" t="n">
        <f ca="1">searchValues!E54</f>
        <v>44580.0</v>
      </c>
      <c r="C25" s="111" t="s">
        <v>374</v>
      </c>
      <c r="D25" s="112" t="s">
        <v>370</v>
      </c>
      <c r="E25" s="112" t="str">
        <f>searchValues!F54</f>
        <v>cuNayvZVk Automation</v>
      </c>
      <c r="F25" s="111"/>
      <c r="G25" s="40" t="s">
        <v>748</v>
      </c>
      <c r="H25" s="112" t="s">
        <v>220</v>
      </c>
      <c r="I25" s="112" t="s">
        <v>109</v>
      </c>
      <c r="J25" s="40"/>
      <c r="K25" s="112"/>
      <c r="L25" s="114"/>
      <c r="M25" s="21"/>
      <c r="N25" s="116"/>
      <c r="O25" s="117"/>
      <c r="P25" s="119" t="s">
        <v>164</v>
      </c>
      <c r="Q25" s="119"/>
      <c r="R25" s="120" t="n">
        <f ca="1">searchValues!E54</f>
        <v>44580.0</v>
      </c>
      <c r="S25" s="222" t="n">
        <f t="shared" ca="1" si="0"/>
        <v>44761.0</v>
      </c>
      <c r="T25" s="120" t="n">
        <f ca="1">searchValues!E54</f>
        <v>44580.0</v>
      </c>
      <c r="U25" s="119"/>
      <c r="V25" s="119" t="s">
        <v>159</v>
      </c>
      <c r="W25" s="5"/>
      <c r="X25" s="122" t="s">
        <v>115</v>
      </c>
      <c r="Y25" s="122" t="s">
        <v>158</v>
      </c>
      <c r="Z25" s="5" t="s">
        <v>155</v>
      </c>
    </row>
    <row r="26" spans="1:26" ht="60" x14ac:dyDescent="0.25">
      <c r="A26" s="4" t="s">
        <v>908</v>
      </c>
      <c r="B26" s="110" t="n">
        <f ca="1">searchValues!E55</f>
        <v>44580.0</v>
      </c>
      <c r="C26" s="111" t="s">
        <v>374</v>
      </c>
      <c r="D26" s="112" t="s">
        <v>370</v>
      </c>
      <c r="E26" s="112" t="str">
        <f>searchValues!F55</f>
        <v>epGyzZzTv Automation</v>
      </c>
      <c r="F26" s="111"/>
      <c r="G26" s="40" t="s">
        <v>748</v>
      </c>
      <c r="H26" s="112" t="s">
        <v>220</v>
      </c>
      <c r="I26" s="112" t="s">
        <v>109</v>
      </c>
      <c r="J26" s="40"/>
      <c r="K26" s="112"/>
      <c r="L26" s="114"/>
      <c r="M26" s="21"/>
      <c r="N26" s="116"/>
      <c r="O26" s="117"/>
      <c r="P26" s="119" t="s">
        <v>164</v>
      </c>
      <c r="Q26" s="119"/>
      <c r="R26" s="120" t="n">
        <f ca="1">searchValues!E55</f>
        <v>44580.0</v>
      </c>
      <c r="S26" s="222" t="n">
        <f t="shared" ca="1" si="0"/>
        <v>44761.0</v>
      </c>
      <c r="T26" s="120" t="n">
        <f ca="1">searchValues!E55</f>
        <v>44580.0</v>
      </c>
      <c r="U26" s="119"/>
      <c r="V26" s="119" t="s">
        <v>161</v>
      </c>
      <c r="W26" s="5"/>
      <c r="X26" s="122" t="s">
        <v>115</v>
      </c>
      <c r="Y26" s="122" t="s">
        <v>158</v>
      </c>
      <c r="Z26" s="5" t="s">
        <v>156</v>
      </c>
    </row>
    <row r="27" spans="1:26" ht="60" x14ac:dyDescent="0.25">
      <c r="A27" s="4" t="s">
        <v>909</v>
      </c>
      <c r="B27" s="110" t="n">
        <f ca="1">searchValues!E56</f>
        <v>44580.0</v>
      </c>
      <c r="C27" s="111" t="s">
        <v>374</v>
      </c>
      <c r="D27" s="112" t="s">
        <v>370</v>
      </c>
      <c r="E27" s="112" t="str">
        <f>searchValues!F56</f>
        <v>FxsAyhNge Automation</v>
      </c>
      <c r="F27" s="111"/>
      <c r="G27" s="40" t="s">
        <v>748</v>
      </c>
      <c r="H27" s="112" t="s">
        <v>220</v>
      </c>
      <c r="I27" s="112" t="s">
        <v>109</v>
      </c>
      <c r="J27" s="40"/>
      <c r="K27" s="112"/>
      <c r="L27" s="114"/>
      <c r="M27" s="21"/>
      <c r="N27" s="116"/>
      <c r="O27" s="117"/>
      <c r="P27" s="119" t="s">
        <v>164</v>
      </c>
      <c r="Q27" s="119"/>
      <c r="R27" s="120" t="n">
        <f ca="1">searchValues!E56</f>
        <v>44580.0</v>
      </c>
      <c r="S27" s="222" t="n">
        <f t="shared" ca="1" si="0"/>
        <v>44761.0</v>
      </c>
      <c r="T27" s="120" t="n">
        <f ca="1">searchValues!E56</f>
        <v>44580.0</v>
      </c>
      <c r="U27" s="119"/>
      <c r="V27" s="119" t="s">
        <v>162</v>
      </c>
      <c r="W27" s="5"/>
      <c r="X27" s="122" t="s">
        <v>115</v>
      </c>
      <c r="Y27" s="122" t="s">
        <v>158</v>
      </c>
      <c r="Z27" s="5" t="s">
        <v>157</v>
      </c>
    </row>
    <row r="28" spans="1:26" ht="60" x14ac:dyDescent="0.25">
      <c r="A28" s="4" t="s">
        <v>910</v>
      </c>
      <c r="B28" s="110" t="n">
        <f ca="1">searchValues!E57</f>
        <v>44580.0</v>
      </c>
      <c r="C28" s="111" t="s">
        <v>374</v>
      </c>
      <c r="D28" s="112" t="s">
        <v>370</v>
      </c>
      <c r="E28" s="112" t="str">
        <f>searchValues!F57</f>
        <v>LoCblhdVr Automation</v>
      </c>
      <c r="F28" s="111"/>
      <c r="G28" s="40" t="s">
        <v>748</v>
      </c>
      <c r="H28" s="112" t="s">
        <v>220</v>
      </c>
      <c r="I28" s="112" t="s">
        <v>109</v>
      </c>
      <c r="J28" s="40"/>
      <c r="K28" s="112"/>
      <c r="L28" s="114"/>
      <c r="M28" s="21"/>
      <c r="N28" s="116"/>
      <c r="O28" s="117"/>
      <c r="P28" s="119" t="s">
        <v>164</v>
      </c>
      <c r="Q28" s="119"/>
      <c r="R28" s="120" t="n">
        <f ca="1">searchValues!E57</f>
        <v>44580.0</v>
      </c>
      <c r="S28" s="222" t="n">
        <f t="shared" ca="1" si="0"/>
        <v>44761.0</v>
      </c>
      <c r="T28" s="120" t="n">
        <f ca="1">searchValues!E57</f>
        <v>44580.0</v>
      </c>
      <c r="U28" s="119"/>
      <c r="V28" s="119" t="s">
        <v>159</v>
      </c>
      <c r="W28" s="5"/>
      <c r="X28" s="122" t="s">
        <v>115</v>
      </c>
      <c r="Y28" s="122" t="s">
        <v>158</v>
      </c>
      <c r="Z28" s="5" t="s">
        <v>155</v>
      </c>
    </row>
    <row r="29" spans="1:26" ht="60" x14ac:dyDescent="0.25">
      <c r="A29" s="4" t="s">
        <v>911</v>
      </c>
      <c r="B29" s="110" t="n">
        <f ca="1">searchValues!E58</f>
        <v>44580.0</v>
      </c>
      <c r="C29" s="111" t="s">
        <v>374</v>
      </c>
      <c r="D29" s="112" t="s">
        <v>370</v>
      </c>
      <c r="E29" s="112" t="str">
        <f>searchValues!F58</f>
        <v>ZuLcFkmYZ Automation</v>
      </c>
      <c r="F29" s="111"/>
      <c r="G29" s="40" t="s">
        <v>748</v>
      </c>
      <c r="H29" s="112" t="s">
        <v>220</v>
      </c>
      <c r="I29" s="112" t="s">
        <v>109</v>
      </c>
      <c r="J29" s="40"/>
      <c r="K29" s="112"/>
      <c r="L29" s="114"/>
      <c r="M29" s="21"/>
      <c r="N29" s="116"/>
      <c r="O29" s="117"/>
      <c r="P29" s="119" t="s">
        <v>164</v>
      </c>
      <c r="Q29" s="119"/>
      <c r="R29" s="120" t="n">
        <f ca="1">searchValues!E58</f>
        <v>44580.0</v>
      </c>
      <c r="S29" s="222" t="n">
        <f t="shared" ca="1" si="0"/>
        <v>44761.0</v>
      </c>
      <c r="T29" s="120" t="n">
        <f ca="1">searchValues!E58</f>
        <v>44580.0</v>
      </c>
      <c r="U29" s="119"/>
      <c r="V29" s="119" t="s">
        <v>161</v>
      </c>
      <c r="W29" s="5"/>
      <c r="X29" s="122" t="s">
        <v>115</v>
      </c>
      <c r="Y29" s="122" t="s">
        <v>158</v>
      </c>
      <c r="Z29" s="5" t="s">
        <v>156</v>
      </c>
    </row>
    <row r="30" spans="1:26" ht="60" x14ac:dyDescent="0.25">
      <c r="A30" s="4" t="s">
        <v>912</v>
      </c>
      <c r="B30" s="110" t="n">
        <f ca="1">searchValues!E59</f>
        <v>44580.0</v>
      </c>
      <c r="C30" s="111" t="s">
        <v>374</v>
      </c>
      <c r="D30" s="112" t="s">
        <v>370</v>
      </c>
      <c r="E30" s="112" t="str">
        <f>searchValues!F59</f>
        <v>ZuLcFkmYZ Automation</v>
      </c>
      <c r="F30" s="111"/>
      <c r="G30" s="40" t="s">
        <v>748</v>
      </c>
      <c r="H30" s="112" t="s">
        <v>220</v>
      </c>
      <c r="I30" s="112" t="s">
        <v>109</v>
      </c>
      <c r="J30" s="40"/>
      <c r="K30" s="112"/>
      <c r="L30" s="114"/>
      <c r="M30" s="21"/>
      <c r="N30" s="116"/>
      <c r="O30" s="117"/>
      <c r="P30" s="119" t="s">
        <v>164</v>
      </c>
      <c r="Q30" s="119"/>
      <c r="R30" s="120" t="n">
        <f ca="1">searchValues!E59</f>
        <v>44580.0</v>
      </c>
      <c r="S30" s="222" t="n">
        <f t="shared" ca="1" si="0"/>
        <v>44761.0</v>
      </c>
      <c r="T30" s="120" t="n">
        <f ca="1">searchValues!E59</f>
        <v>44580.0</v>
      </c>
      <c r="U30" s="119"/>
      <c r="V30" s="119" t="s">
        <v>162</v>
      </c>
      <c r="W30" s="5"/>
      <c r="X30" s="122" t="s">
        <v>115</v>
      </c>
      <c r="Y30" s="122" t="s">
        <v>158</v>
      </c>
      <c r="Z30" s="5" t="s">
        <v>157</v>
      </c>
    </row>
    <row r="31" spans="1:26" ht="60" x14ac:dyDescent="0.25">
      <c r="A31" s="4" t="s">
        <v>913</v>
      </c>
      <c r="B31" s="110" t="n">
        <f ca="1">searchValues!E60</f>
        <v>44580.0</v>
      </c>
      <c r="C31" s="111" t="s">
        <v>374</v>
      </c>
      <c r="D31" s="112" t="s">
        <v>370</v>
      </c>
      <c r="E31" s="112" t="str">
        <f>searchValues!F60</f>
        <v>ZuLcFkmYZ Automation</v>
      </c>
      <c r="F31" s="111"/>
      <c r="G31" s="40" t="s">
        <v>748</v>
      </c>
      <c r="H31" s="112" t="s">
        <v>220</v>
      </c>
      <c r="I31" s="112" t="s">
        <v>109</v>
      </c>
      <c r="J31" s="40"/>
      <c r="K31" s="112"/>
      <c r="L31" s="114"/>
      <c r="M31" s="21"/>
      <c r="N31" s="116"/>
      <c r="O31" s="117"/>
      <c r="P31" s="119" t="s">
        <v>164</v>
      </c>
      <c r="Q31" s="119"/>
      <c r="R31" s="120" t="n">
        <f ca="1">searchValues!E60</f>
        <v>44580.0</v>
      </c>
      <c r="S31" s="222" t="n">
        <f t="shared" ca="1" si="0"/>
        <v>44761.0</v>
      </c>
      <c r="T31" s="120" t="n">
        <f ca="1">searchValues!E60</f>
        <v>44580.0</v>
      </c>
      <c r="U31" s="119"/>
      <c r="V31" s="119" t="s">
        <v>159</v>
      </c>
      <c r="W31" s="5"/>
      <c r="X31" s="122" t="s">
        <v>115</v>
      </c>
      <c r="Y31" s="122" t="s">
        <v>158</v>
      </c>
      <c r="Z31" s="5" t="s">
        <v>155</v>
      </c>
    </row>
    <row r="32" spans="1:26" ht="60" x14ac:dyDescent="0.25">
      <c r="A32" s="4" t="s">
        <v>914</v>
      </c>
      <c r="B32" s="110" t="n">
        <f ca="1">searchValues!E61</f>
        <v>44580.0</v>
      </c>
      <c r="C32" s="111" t="s">
        <v>374</v>
      </c>
      <c r="D32" s="112" t="s">
        <v>370</v>
      </c>
      <c r="E32" s="112" t="str">
        <f>searchValues!F61</f>
        <v>ZuLcFkmYZ Automation</v>
      </c>
      <c r="F32" s="111"/>
      <c r="G32" s="40" t="s">
        <v>748</v>
      </c>
      <c r="H32" s="112" t="s">
        <v>220</v>
      </c>
      <c r="I32" s="112" t="s">
        <v>109</v>
      </c>
      <c r="J32" s="40"/>
      <c r="K32" s="112"/>
      <c r="L32" s="114"/>
      <c r="M32" s="21"/>
      <c r="N32" s="116"/>
      <c r="O32" s="117"/>
      <c r="P32" s="119" t="s">
        <v>164</v>
      </c>
      <c r="Q32" s="119"/>
      <c r="R32" s="120" t="n">
        <f ca="1">searchValues!E61</f>
        <v>44580.0</v>
      </c>
      <c r="S32" s="222" t="n">
        <f t="shared" ca="1" si="0"/>
        <v>44761.0</v>
      </c>
      <c r="T32" s="120" t="n">
        <f ca="1">searchValues!E61</f>
        <v>44580.0</v>
      </c>
      <c r="U32" s="119"/>
      <c r="V32" s="119" t="s">
        <v>161</v>
      </c>
      <c r="W32" s="5"/>
      <c r="X32" s="122" t="s">
        <v>115</v>
      </c>
      <c r="Y32" s="122" t="s">
        <v>158</v>
      </c>
      <c r="Z32" s="5" t="s">
        <v>156</v>
      </c>
    </row>
    <row r="33" spans="1:26" ht="60" x14ac:dyDescent="0.25">
      <c r="A33" s="4" t="s">
        <v>915</v>
      </c>
      <c r="B33" s="110" t="n">
        <f ca="1">searchValues!E62</f>
        <v>44580.0</v>
      </c>
      <c r="C33" s="111" t="s">
        <v>374</v>
      </c>
      <c r="D33" s="112" t="s">
        <v>370</v>
      </c>
      <c r="E33" s="112" t="str">
        <f>searchValues!F62</f>
        <v>ZuLcFkmYZ Automation</v>
      </c>
      <c r="F33" s="111"/>
      <c r="G33" s="40" t="s">
        <v>748</v>
      </c>
      <c r="H33" s="112" t="s">
        <v>220</v>
      </c>
      <c r="I33" s="112" t="s">
        <v>109</v>
      </c>
      <c r="J33" s="40"/>
      <c r="K33" s="112"/>
      <c r="L33" s="114"/>
      <c r="M33" s="21"/>
      <c r="N33" s="116"/>
      <c r="O33" s="117"/>
      <c r="P33" s="119" t="s">
        <v>164</v>
      </c>
      <c r="Q33" s="119"/>
      <c r="R33" s="120" t="n">
        <f ca="1">searchValues!E62</f>
        <v>44580.0</v>
      </c>
      <c r="S33" s="222" t="n">
        <f t="shared" ca="1" si="0"/>
        <v>44761.0</v>
      </c>
      <c r="T33" s="120" t="n">
        <f ca="1">searchValues!E62</f>
        <v>44580.0</v>
      </c>
      <c r="U33" s="119"/>
      <c r="V33" s="119" t="s">
        <v>162</v>
      </c>
      <c r="W33" s="5"/>
      <c r="X33" s="122" t="s">
        <v>115</v>
      </c>
      <c r="Y33" s="122" t="s">
        <v>158</v>
      </c>
      <c r="Z33" s="5" t="s">
        <v>157</v>
      </c>
    </row>
    <row r="34" spans="1:26" ht="60" x14ac:dyDescent="0.25">
      <c r="A34" s="4" t="s">
        <v>916</v>
      </c>
      <c r="B34" s="199" t="n">
        <f ca="1">EDATE(searchValues!E63,-1)</f>
        <v>44549.0</v>
      </c>
      <c r="C34" s="111" t="s">
        <v>374</v>
      </c>
      <c r="D34" s="112" t="s">
        <v>370</v>
      </c>
      <c r="E34" s="112" t="str">
        <f>searchValues!F63</f>
        <v>PMvxczjAU Automation</v>
      </c>
      <c r="F34" s="111"/>
      <c r="G34" s="40" t="s">
        <v>748</v>
      </c>
      <c r="H34" s="112" t="s">
        <v>220</v>
      </c>
      <c r="I34" s="112" t="s">
        <v>109</v>
      </c>
      <c r="J34" s="40"/>
      <c r="K34" s="112"/>
      <c r="L34" s="114"/>
      <c r="M34" s="21"/>
      <c r="N34" s="116"/>
      <c r="O34" s="117"/>
      <c r="P34" s="119" t="s">
        <v>164</v>
      </c>
      <c r="Q34" s="119"/>
      <c r="R34" s="120" t="n">
        <f ca="1">searchValues!E63</f>
        <v>44580.0</v>
      </c>
      <c r="S34" s="222" t="n">
        <f t="shared" ca="1" si="0"/>
        <v>44761.0</v>
      </c>
      <c r="T34" s="120" t="n">
        <f ca="1">searchValues!E63</f>
        <v>44580.0</v>
      </c>
      <c r="U34" s="119"/>
      <c r="V34" s="119" t="s">
        <v>159</v>
      </c>
      <c r="W34" s="5"/>
      <c r="X34" s="122" t="s">
        <v>115</v>
      </c>
      <c r="Y34" s="122" t="s">
        <v>158</v>
      </c>
      <c r="Z34" s="5" t="s">
        <v>155</v>
      </c>
    </row>
    <row r="35" spans="1:26" ht="60" x14ac:dyDescent="0.25">
      <c r="A35" s="4" t="s">
        <v>917</v>
      </c>
      <c r="B35" s="199" t="n">
        <f ca="1">EDATE(searchValues!E64,1)</f>
        <v>44611.0</v>
      </c>
      <c r="C35" s="111" t="s">
        <v>374</v>
      </c>
      <c r="D35" s="112" t="s">
        <v>370</v>
      </c>
      <c r="E35" s="112" t="str">
        <f>searchValues!F64</f>
        <v>FsWlDHJGB Automation</v>
      </c>
      <c r="F35" s="111"/>
      <c r="G35" s="40" t="s">
        <v>748</v>
      </c>
      <c r="H35" s="112" t="s">
        <v>220</v>
      </c>
      <c r="I35" s="112" t="s">
        <v>109</v>
      </c>
      <c r="J35" s="40"/>
      <c r="K35" s="112"/>
      <c r="L35" s="114"/>
      <c r="M35" s="21"/>
      <c r="N35" s="116"/>
      <c r="O35" s="117"/>
      <c r="P35" s="119" t="s">
        <v>164</v>
      </c>
      <c r="Q35" s="119"/>
      <c r="R35" s="120" t="n">
        <f ca="1">searchValues!E64</f>
        <v>44580.0</v>
      </c>
      <c r="S35" s="222" t="n">
        <f t="shared" ca="1" si="0"/>
        <v>44761.0</v>
      </c>
      <c r="T35" s="120" t="n">
        <f ca="1">searchValues!E64</f>
        <v>44580.0</v>
      </c>
      <c r="U35" s="119"/>
      <c r="V35" s="119" t="s">
        <v>161</v>
      </c>
      <c r="W35" s="5"/>
      <c r="X35" s="122" t="s">
        <v>115</v>
      </c>
      <c r="Y35" s="122" t="s">
        <v>158</v>
      </c>
      <c r="Z35" s="5" t="s">
        <v>156</v>
      </c>
    </row>
    <row r="36" spans="1:26" ht="60" x14ac:dyDescent="0.25">
      <c r="A36" s="4" t="s">
        <v>918</v>
      </c>
      <c r="B36" s="110" t="n">
        <f ca="1">searchValues!E65</f>
        <v>44580.0</v>
      </c>
      <c r="C36" s="111" t="s">
        <v>371</v>
      </c>
      <c r="D36" s="112" t="s">
        <v>370</v>
      </c>
      <c r="E36" s="112" t="str">
        <f>searchValues!F65</f>
        <v>ZuLcFkmYZ Automation</v>
      </c>
      <c r="F36" s="111"/>
      <c r="G36" s="40" t="s">
        <v>748</v>
      </c>
      <c r="H36" s="112" t="s">
        <v>220</v>
      </c>
      <c r="I36" s="112" t="s">
        <v>109</v>
      </c>
      <c r="J36" s="40"/>
      <c r="K36" s="112"/>
      <c r="L36" s="114"/>
      <c r="M36" s="21"/>
      <c r="N36" s="116"/>
      <c r="O36" s="117"/>
      <c r="P36" s="119" t="s">
        <v>164</v>
      </c>
      <c r="Q36" s="119"/>
      <c r="R36" s="120" t="n">
        <f ca="1">searchValues!E65</f>
        <v>44580.0</v>
      </c>
      <c r="S36" s="222" t="n">
        <f t="shared" ca="1" si="0"/>
        <v>44761.0</v>
      </c>
      <c r="T36" s="120" t="n">
        <f ca="1">searchValues!E65</f>
        <v>44580.0</v>
      </c>
      <c r="U36" s="119"/>
      <c r="V36" s="119" t="s">
        <v>162</v>
      </c>
      <c r="W36" s="5"/>
      <c r="X36" s="122" t="s">
        <v>115</v>
      </c>
      <c r="Y36" s="122" t="s">
        <v>158</v>
      </c>
      <c r="Z36" s="5" t="s">
        <v>157</v>
      </c>
    </row>
    <row r="37" spans="1:26" ht="60" x14ac:dyDescent="0.25">
      <c r="A37" s="4" t="s">
        <v>919</v>
      </c>
      <c r="B37" s="110" t="n">
        <f ca="1">searchValues!E66</f>
        <v>44580.0</v>
      </c>
      <c r="C37" s="111" t="s">
        <v>373</v>
      </c>
      <c r="D37" s="112" t="s">
        <v>370</v>
      </c>
      <c r="E37" s="112" t="str">
        <f>searchValues!F66</f>
        <v>ZuLcFkmYZ Automation</v>
      </c>
      <c r="F37" s="111"/>
      <c r="G37" s="40" t="s">
        <v>748</v>
      </c>
      <c r="H37" s="112" t="s">
        <v>220</v>
      </c>
      <c r="I37" s="112" t="s">
        <v>109</v>
      </c>
      <c r="J37" s="40"/>
      <c r="K37" s="112"/>
      <c r="L37" s="114"/>
      <c r="M37" s="21"/>
      <c r="N37" s="116"/>
      <c r="O37" s="117"/>
      <c r="P37" s="119" t="s">
        <v>164</v>
      </c>
      <c r="Q37" s="119"/>
      <c r="R37" s="120" t="n">
        <f ca="1">searchValues!E66</f>
        <v>44580.0</v>
      </c>
      <c r="S37" s="222" t="n">
        <f t="shared" ca="1" si="0"/>
        <v>44761.0</v>
      </c>
      <c r="T37" s="120" t="n">
        <f ca="1">searchValues!E66</f>
        <v>44580.0</v>
      </c>
      <c r="U37" s="119"/>
      <c r="V37" s="119" t="s">
        <v>159</v>
      </c>
      <c r="W37" s="5"/>
      <c r="X37" s="122" t="s">
        <v>115</v>
      </c>
      <c r="Y37" s="122" t="s">
        <v>158</v>
      </c>
      <c r="Z37" s="5" t="s">
        <v>155</v>
      </c>
    </row>
    <row r="38" spans="1:26" ht="60" x14ac:dyDescent="0.25">
      <c r="A38" s="4" t="s">
        <v>920</v>
      </c>
      <c r="B38" s="110" t="n">
        <f ca="1">searchValues!E67</f>
        <v>44580.0</v>
      </c>
      <c r="C38" s="111" t="s">
        <v>374</v>
      </c>
      <c r="D38" s="112" t="s">
        <v>370</v>
      </c>
      <c r="E38" s="112" t="str">
        <f>searchValues!F67</f>
        <v>ZuLcFkmYZ Automation</v>
      </c>
      <c r="F38" s="111" t="s">
        <v>1078</v>
      </c>
      <c r="G38" s="40" t="s">
        <v>748</v>
      </c>
      <c r="H38" s="112" t="s">
        <v>220</v>
      </c>
      <c r="I38" s="112" t="s">
        <v>109</v>
      </c>
      <c r="J38" s="40"/>
      <c r="K38" s="112"/>
      <c r="L38" s="114"/>
      <c r="M38" s="21"/>
      <c r="N38" s="116"/>
      <c r="O38" s="117"/>
      <c r="P38" s="119" t="s">
        <v>164</v>
      </c>
      <c r="Q38" s="119"/>
      <c r="R38" s="120" t="n">
        <f ca="1">searchValues!E67</f>
        <v>44580.0</v>
      </c>
      <c r="S38" s="222" t="n">
        <f t="shared" ca="1" si="0"/>
        <v>44761.0</v>
      </c>
      <c r="T38" s="120" t="n">
        <f ca="1">searchValues!E67</f>
        <v>44580.0</v>
      </c>
      <c r="U38" s="119"/>
      <c r="V38" s="119" t="s">
        <v>161</v>
      </c>
      <c r="W38" s="5"/>
      <c r="X38" s="122" t="s">
        <v>115</v>
      </c>
      <c r="Y38" s="122" t="s">
        <v>158</v>
      </c>
      <c r="Z38" s="5" t="s">
        <v>156</v>
      </c>
    </row>
    <row r="39" spans="1:26" ht="60" x14ac:dyDescent="0.25">
      <c r="A39" s="4" t="s">
        <v>921</v>
      </c>
      <c r="B39" s="110" t="n">
        <f ca="1">searchValues!E68</f>
        <v>44580.0</v>
      </c>
      <c r="C39" s="111" t="s">
        <v>374</v>
      </c>
      <c r="D39" s="112" t="s">
        <v>370</v>
      </c>
      <c r="E39" s="112" t="str">
        <f>searchValues!F68</f>
        <v>ZuLcFkmYZ Automation</v>
      </c>
      <c r="F39" s="111" t="s">
        <v>745</v>
      </c>
      <c r="G39" s="40" t="s">
        <v>748</v>
      </c>
      <c r="H39" s="112" t="s">
        <v>220</v>
      </c>
      <c r="I39" s="112" t="s">
        <v>109</v>
      </c>
      <c r="J39" s="40"/>
      <c r="K39" s="112"/>
      <c r="L39" s="114"/>
      <c r="M39" s="21"/>
      <c r="N39" s="116"/>
      <c r="O39" s="117"/>
      <c r="P39" s="119" t="s">
        <v>164</v>
      </c>
      <c r="Q39" s="119"/>
      <c r="R39" s="120" t="n">
        <f ca="1">searchValues!E68</f>
        <v>44580.0</v>
      </c>
      <c r="S39" s="222" t="n">
        <f t="shared" ca="1" si="0"/>
        <v>44761.0</v>
      </c>
      <c r="T39" s="120" t="n">
        <f ca="1">searchValues!E68</f>
        <v>44580.0</v>
      </c>
      <c r="U39" s="119"/>
      <c r="V39" s="119" t="s">
        <v>162</v>
      </c>
      <c r="W39" s="5"/>
      <c r="X39" s="122" t="s">
        <v>115</v>
      </c>
      <c r="Y39" s="122" t="s">
        <v>158</v>
      </c>
      <c r="Z39" s="5" t="s">
        <v>157</v>
      </c>
    </row>
    <row r="40" spans="1:26" ht="60" x14ac:dyDescent="0.25">
      <c r="A40" s="4" t="s">
        <v>922</v>
      </c>
      <c r="B40" s="110" t="n">
        <f ca="1">searchValues!E69</f>
        <v>44580.0</v>
      </c>
      <c r="C40" s="111" t="s">
        <v>374</v>
      </c>
      <c r="D40" s="112" t="s">
        <v>370</v>
      </c>
      <c r="E40" s="112" t="str">
        <f>searchValues!F69</f>
        <v>ZuLcFkmYZ Automation</v>
      </c>
      <c r="F40" s="111" t="s">
        <v>139</v>
      </c>
      <c r="G40" s="40" t="s">
        <v>748</v>
      </c>
      <c r="H40" s="112" t="s">
        <v>220</v>
      </c>
      <c r="I40" s="112" t="s">
        <v>109</v>
      </c>
      <c r="J40" s="40"/>
      <c r="K40" s="112"/>
      <c r="L40" s="114"/>
      <c r="M40" s="21"/>
      <c r="N40" s="116"/>
      <c r="O40" s="117"/>
      <c r="P40" s="119" t="s">
        <v>164</v>
      </c>
      <c r="Q40" s="119"/>
      <c r="R40" s="120" t="n">
        <f ca="1">searchValues!E69</f>
        <v>44580.0</v>
      </c>
      <c r="S40" s="222" t="n">
        <f t="shared" ca="1" si="0"/>
        <v>44761.0</v>
      </c>
      <c r="T40" s="120" t="n">
        <f ca="1">searchValues!E69</f>
        <v>44580.0</v>
      </c>
      <c r="U40" s="119"/>
      <c r="V40" s="119" t="s">
        <v>159</v>
      </c>
      <c r="W40" s="5"/>
      <c r="X40" s="122" t="s">
        <v>115</v>
      </c>
      <c r="Y40" s="122" t="s">
        <v>158</v>
      </c>
      <c r="Z40" s="5" t="s">
        <v>155</v>
      </c>
    </row>
    <row r="41" spans="1:26" ht="60" x14ac:dyDescent="0.25">
      <c r="A41" s="4" t="s">
        <v>923</v>
      </c>
      <c r="B41" s="110" t="n">
        <f ca="1">searchValues!E70</f>
        <v>44580.0</v>
      </c>
      <c r="C41" s="111" t="s">
        <v>374</v>
      </c>
      <c r="D41" s="112" t="s">
        <v>370</v>
      </c>
      <c r="E41" s="112" t="str">
        <f>searchValues!F70</f>
        <v>ZuLcFkmYZ Automation</v>
      </c>
      <c r="F41" s="111"/>
      <c r="G41" s="40" t="s">
        <v>748</v>
      </c>
      <c r="H41" s="112" t="s">
        <v>220</v>
      </c>
      <c r="I41" s="112" t="s">
        <v>109</v>
      </c>
      <c r="J41" s="40"/>
      <c r="K41" s="112"/>
      <c r="L41" s="114"/>
      <c r="M41" s="21"/>
      <c r="N41" s="116" t="s">
        <v>371</v>
      </c>
      <c r="O41" s="117"/>
      <c r="P41" s="119" t="s">
        <v>164</v>
      </c>
      <c r="Q41" s="119"/>
      <c r="R41" s="120" t="n">
        <f ca="1">searchValues!E70</f>
        <v>44580.0</v>
      </c>
      <c r="S41" s="222" t="n">
        <f t="shared" ca="1" si="0"/>
        <v>44761.0</v>
      </c>
      <c r="T41" s="120" t="n">
        <f ca="1">searchValues!E70</f>
        <v>44580.0</v>
      </c>
      <c r="U41" s="119"/>
      <c r="V41" s="119" t="s">
        <v>161</v>
      </c>
      <c r="W41" s="5"/>
      <c r="X41" s="122" t="s">
        <v>115</v>
      </c>
      <c r="Y41" s="122" t="s">
        <v>158</v>
      </c>
      <c r="Z41" s="5" t="s">
        <v>156</v>
      </c>
    </row>
    <row r="42" spans="1:26" ht="60" x14ac:dyDescent="0.25">
      <c r="A42" s="4" t="s">
        <v>924</v>
      </c>
      <c r="B42" s="110" t="n">
        <f ca="1">searchValues!E71</f>
        <v>44580.0</v>
      </c>
      <c r="C42" s="111" t="s">
        <v>374</v>
      </c>
      <c r="D42" s="112" t="s">
        <v>370</v>
      </c>
      <c r="E42" s="112" t="str">
        <f>searchValues!F71</f>
        <v>ZuLcFkmYZ Automation</v>
      </c>
      <c r="F42" s="111"/>
      <c r="G42" s="40" t="s">
        <v>748</v>
      </c>
      <c r="H42" s="112" t="s">
        <v>220</v>
      </c>
      <c r="I42" s="112" t="s">
        <v>109</v>
      </c>
      <c r="J42" s="40"/>
      <c r="K42" s="112"/>
      <c r="L42" s="114"/>
      <c r="M42" s="21"/>
      <c r="N42" s="116" t="s">
        <v>373</v>
      </c>
      <c r="O42" s="117"/>
      <c r="P42" s="119" t="s">
        <v>164</v>
      </c>
      <c r="Q42" s="119"/>
      <c r="R42" s="120" t="n">
        <f ca="1">searchValues!E71</f>
        <v>44580.0</v>
      </c>
      <c r="S42" s="222" t="n">
        <f t="shared" ca="1" si="0"/>
        <v>44761.0</v>
      </c>
      <c r="T42" s="120" t="n">
        <f ca="1">searchValues!E71</f>
        <v>44580.0</v>
      </c>
      <c r="U42" s="119"/>
      <c r="V42" s="119" t="s">
        <v>162</v>
      </c>
      <c r="W42" s="5"/>
      <c r="X42" s="122" t="s">
        <v>115</v>
      </c>
      <c r="Y42" s="122" t="s">
        <v>158</v>
      </c>
      <c r="Z42" s="5" t="s">
        <v>157</v>
      </c>
    </row>
    <row r="43" spans="1:26" ht="60" x14ac:dyDescent="0.25">
      <c r="A43" s="4" t="s">
        <v>925</v>
      </c>
      <c r="B43" s="110" t="n">
        <f ca="1">searchValues!E72</f>
        <v>44580.0</v>
      </c>
      <c r="C43" s="111" t="s">
        <v>374</v>
      </c>
      <c r="D43" s="112" t="s">
        <v>370</v>
      </c>
      <c r="E43" s="112" t="str">
        <f>searchValues!F72</f>
        <v>ZuLcFkmYZ Automation</v>
      </c>
      <c r="F43" s="111"/>
      <c r="G43" s="40" t="s">
        <v>748</v>
      </c>
      <c r="H43" s="112" t="s">
        <v>220</v>
      </c>
      <c r="I43" s="112" t="s">
        <v>109</v>
      </c>
      <c r="J43" s="40"/>
      <c r="K43" s="112"/>
      <c r="L43" s="114"/>
      <c r="M43" s="21"/>
      <c r="N43" s="116" t="s">
        <v>374</v>
      </c>
      <c r="O43" s="117"/>
      <c r="P43" s="119" t="s">
        <v>164</v>
      </c>
      <c r="Q43" s="119"/>
      <c r="R43" s="120" t="n">
        <f ca="1">searchValues!E72</f>
        <v>44580.0</v>
      </c>
      <c r="S43" s="222" t="n">
        <f t="shared" ca="1" si="0"/>
        <v>44761.0</v>
      </c>
      <c r="T43" s="120" t="n">
        <f ca="1">searchValues!E72</f>
        <v>44580.0</v>
      </c>
      <c r="U43" s="119"/>
      <c r="V43" s="119" t="s">
        <v>159</v>
      </c>
      <c r="W43" s="5"/>
      <c r="X43" s="122" t="s">
        <v>115</v>
      </c>
      <c r="Y43" s="122" t="s">
        <v>158</v>
      </c>
      <c r="Z43" s="5" t="s">
        <v>155</v>
      </c>
    </row>
    <row r="44" spans="1:26" ht="60" x14ac:dyDescent="0.25">
      <c r="A44" s="4" t="s">
        <v>926</v>
      </c>
      <c r="B44" s="110" t="n">
        <f ca="1">searchValues!E73</f>
        <v>44580.0</v>
      </c>
      <c r="C44" s="111" t="s">
        <v>374</v>
      </c>
      <c r="D44" s="112" t="s">
        <v>370</v>
      </c>
      <c r="E44" s="112" t="str">
        <f>searchValues!F73</f>
        <v>ZuLcFkmYZ Automation</v>
      </c>
      <c r="F44" s="111"/>
      <c r="G44" s="40" t="s">
        <v>748</v>
      </c>
      <c r="H44" s="112" t="s">
        <v>220</v>
      </c>
      <c r="I44" s="112" t="s">
        <v>109</v>
      </c>
      <c r="J44" s="40"/>
      <c r="K44" s="112"/>
      <c r="L44" s="114" t="s">
        <v>371</v>
      </c>
      <c r="M44" s="21"/>
      <c r="N44" s="116"/>
      <c r="O44" s="117"/>
      <c r="P44" s="119" t="s">
        <v>164</v>
      </c>
      <c r="Q44" s="119"/>
      <c r="R44" s="120" t="n">
        <f ca="1">searchValues!E73</f>
        <v>44580.0</v>
      </c>
      <c r="S44" s="222" t="n">
        <f t="shared" ca="1" si="0"/>
        <v>44761.0</v>
      </c>
      <c r="T44" s="120" t="n">
        <f ca="1">searchValues!E73</f>
        <v>44580.0</v>
      </c>
      <c r="U44" s="119"/>
      <c r="V44" s="119" t="s">
        <v>161</v>
      </c>
      <c r="W44" s="5"/>
      <c r="X44" s="122" t="s">
        <v>115</v>
      </c>
      <c r="Y44" s="122" t="s">
        <v>158</v>
      </c>
      <c r="Z44" s="5" t="s">
        <v>156</v>
      </c>
    </row>
    <row r="45" spans="1:26" ht="60" x14ac:dyDescent="0.25">
      <c r="A45" s="4" t="s">
        <v>927</v>
      </c>
      <c r="B45" s="110" t="n">
        <f ca="1">searchValues!E74</f>
        <v>44580.0</v>
      </c>
      <c r="C45" s="111" t="s">
        <v>374</v>
      </c>
      <c r="D45" s="112" t="s">
        <v>370</v>
      </c>
      <c r="E45" s="112" t="str">
        <f>searchValues!F74</f>
        <v>ZuLcFkmYZ Automation</v>
      </c>
      <c r="F45" s="111"/>
      <c r="G45" s="40" t="s">
        <v>748</v>
      </c>
      <c r="H45" s="112" t="s">
        <v>220</v>
      </c>
      <c r="I45" s="112" t="s">
        <v>109</v>
      </c>
      <c r="J45" s="40"/>
      <c r="K45" s="112"/>
      <c r="L45" s="114" t="s">
        <v>373</v>
      </c>
      <c r="M45" s="21"/>
      <c r="N45" s="116"/>
      <c r="O45" s="117"/>
      <c r="P45" s="119" t="s">
        <v>164</v>
      </c>
      <c r="Q45" s="119"/>
      <c r="R45" s="120" t="n">
        <f ca="1">searchValues!E74</f>
        <v>44580.0</v>
      </c>
      <c r="S45" s="222" t="n">
        <f t="shared" ca="1" si="0"/>
        <v>44761.0</v>
      </c>
      <c r="T45" s="120" t="n">
        <f ca="1">searchValues!E74</f>
        <v>44580.0</v>
      </c>
      <c r="U45" s="119"/>
      <c r="V45" s="119" t="s">
        <v>162</v>
      </c>
      <c r="W45" s="5"/>
      <c r="X45" s="122" t="s">
        <v>115</v>
      </c>
      <c r="Y45" s="122" t="s">
        <v>158</v>
      </c>
      <c r="Z45" s="5" t="s">
        <v>157</v>
      </c>
    </row>
    <row r="46" spans="1:26" ht="60" x14ac:dyDescent="0.25">
      <c r="A46" s="4" t="s">
        <v>928</v>
      </c>
      <c r="B46" s="110" t="n">
        <f ca="1">searchValues!E75</f>
        <v>44580.0</v>
      </c>
      <c r="C46" s="111" t="s">
        <v>374</v>
      </c>
      <c r="D46" s="112" t="s">
        <v>370</v>
      </c>
      <c r="E46" s="112" t="str">
        <f>searchValues!F75</f>
        <v>ZuLcFkmYZ Automation</v>
      </c>
      <c r="F46" s="111"/>
      <c r="G46" s="40" t="s">
        <v>748</v>
      </c>
      <c r="H46" s="112" t="s">
        <v>220</v>
      </c>
      <c r="I46" s="112" t="s">
        <v>109</v>
      </c>
      <c r="J46" s="40"/>
      <c r="K46" s="112"/>
      <c r="L46" s="114" t="s">
        <v>374</v>
      </c>
      <c r="M46" s="21"/>
      <c r="N46" s="116"/>
      <c r="O46" s="117"/>
      <c r="P46" s="119" t="s">
        <v>164</v>
      </c>
      <c r="Q46" s="119"/>
      <c r="R46" s="120" t="n">
        <f ca="1">searchValues!E75</f>
        <v>44580.0</v>
      </c>
      <c r="S46" s="222" t="n">
        <f t="shared" ca="1" si="0"/>
        <v>44761.0</v>
      </c>
      <c r="T46" s="120" t="n">
        <f ca="1">searchValues!E75</f>
        <v>44580.0</v>
      </c>
      <c r="U46" s="119"/>
      <c r="V46" s="119" t="s">
        <v>159</v>
      </c>
      <c r="W46" s="5"/>
      <c r="X46" s="122" t="s">
        <v>115</v>
      </c>
      <c r="Y46" s="122" t="s">
        <v>158</v>
      </c>
      <c r="Z46" s="5" t="s">
        <v>155</v>
      </c>
    </row>
    <row r="47" spans="1:26" ht="60" x14ac:dyDescent="0.25">
      <c r="A47" s="4" t="s">
        <v>929</v>
      </c>
      <c r="B47" s="110" t="n">
        <f ca="1">searchValues!E76</f>
        <v>44580.0</v>
      </c>
      <c r="C47" s="111" t="s">
        <v>374</v>
      </c>
      <c r="D47" s="112" t="s">
        <v>370</v>
      </c>
      <c r="E47" s="112" t="str">
        <f>searchValues!F76</f>
        <v>elUHETasB Automation</v>
      </c>
      <c r="F47" s="111"/>
      <c r="G47" s="40" t="s">
        <v>748</v>
      </c>
      <c r="H47" s="112" t="s">
        <v>220</v>
      </c>
      <c r="I47" s="112" t="s">
        <v>109</v>
      </c>
      <c r="J47" s="40"/>
      <c r="K47" s="112"/>
      <c r="L47" s="114"/>
      <c r="M47" s="21"/>
      <c r="N47" s="116"/>
      <c r="O47" s="117"/>
      <c r="P47" s="119" t="s">
        <v>163</v>
      </c>
      <c r="Q47" s="119"/>
      <c r="R47" s="120" t="n">
        <f ca="1">searchValues!E76</f>
        <v>44580.0</v>
      </c>
      <c r="S47" s="222" t="n">
        <f ca="1">EDATE(searchValues!E76,12)</f>
        <v>44945.0</v>
      </c>
      <c r="T47" s="120" t="n">
        <f ca="1">searchValues!E76</f>
        <v>44580.0</v>
      </c>
      <c r="U47" s="119"/>
      <c r="V47" s="119" t="s">
        <v>161</v>
      </c>
      <c r="W47" s="5"/>
      <c r="X47" s="122" t="s">
        <v>115</v>
      </c>
      <c r="Y47" s="122" t="s">
        <v>158</v>
      </c>
      <c r="Z47" s="5" t="s">
        <v>156</v>
      </c>
    </row>
    <row r="48" spans="1:26" ht="60" x14ac:dyDescent="0.25">
      <c r="A48" s="4" t="s">
        <v>930</v>
      </c>
      <c r="B48" s="110" t="n">
        <f ca="1">searchValues!E77</f>
        <v>44580.0</v>
      </c>
      <c r="C48" s="111" t="s">
        <v>374</v>
      </c>
      <c r="D48" s="112" t="s">
        <v>370</v>
      </c>
      <c r="E48" s="112" t="str">
        <f>searchValues!F77</f>
        <v>azjnYITwO Automation</v>
      </c>
      <c r="F48" s="111"/>
      <c r="G48" s="40" t="s">
        <v>748</v>
      </c>
      <c r="H48" s="112" t="s">
        <v>220</v>
      </c>
      <c r="I48" s="112" t="s">
        <v>109</v>
      </c>
      <c r="J48" s="40"/>
      <c r="K48" s="112"/>
      <c r="L48" s="114"/>
      <c r="M48" s="21"/>
      <c r="N48" s="116"/>
      <c r="O48" s="117"/>
      <c r="P48" s="119" t="s">
        <v>164</v>
      </c>
      <c r="Q48" s="119"/>
      <c r="R48" s="199" t="n">
        <f ca="1">EDATE(searchValues!E77,-6)</f>
        <v>44396.0</v>
      </c>
      <c r="S48" s="222" t="n">
        <f t="shared" ca="1" si="0"/>
        <v>44580.0</v>
      </c>
      <c r="T48" s="120" t="n">
        <f ca="1">searchValues!E77</f>
        <v>44580.0</v>
      </c>
      <c r="U48" s="119"/>
      <c r="V48" s="119" t="s">
        <v>162</v>
      </c>
      <c r="W48" s="5"/>
      <c r="X48" s="122" t="s">
        <v>115</v>
      </c>
      <c r="Y48" s="122" t="s">
        <v>158</v>
      </c>
      <c r="Z48" s="5" t="s">
        <v>157</v>
      </c>
    </row>
    <row r="49" spans="1:26" ht="60" x14ac:dyDescent="0.25">
      <c r="A49" s="4" t="s">
        <v>931</v>
      </c>
      <c r="B49" s="110" t="n">
        <f ca="1">searchValues!E78</f>
        <v>44580.0</v>
      </c>
      <c r="C49" s="111" t="s">
        <v>374</v>
      </c>
      <c r="D49" s="112" t="s">
        <v>370</v>
      </c>
      <c r="E49" s="112" t="str">
        <f>searchValues!F78</f>
        <v>hXMGyIilx Automation</v>
      </c>
      <c r="F49" s="111"/>
      <c r="G49" s="40" t="s">
        <v>748</v>
      </c>
      <c r="H49" s="112" t="s">
        <v>220</v>
      </c>
      <c r="I49" s="112" t="s">
        <v>109</v>
      </c>
      <c r="J49" s="40"/>
      <c r="K49" s="112"/>
      <c r="L49" s="114"/>
      <c r="M49" s="21"/>
      <c r="N49" s="116"/>
      <c r="O49" s="117"/>
      <c r="P49" s="119" t="s">
        <v>164</v>
      </c>
      <c r="Q49" s="119"/>
      <c r="R49" s="199" t="n">
        <f ca="1">EDATE(searchValues!E78,6)</f>
        <v>44761.0</v>
      </c>
      <c r="S49" s="222" t="n">
        <f t="shared" ca="1" si="0"/>
        <v>44945.0</v>
      </c>
      <c r="T49" s="120" t="n">
        <f ca="1">searchValues!E78</f>
        <v>44580.0</v>
      </c>
      <c r="U49" s="119"/>
      <c r="V49" s="119" t="s">
        <v>159</v>
      </c>
      <c r="W49" s="5"/>
      <c r="X49" s="122" t="s">
        <v>115</v>
      </c>
      <c r="Y49" s="122" t="s">
        <v>158</v>
      </c>
      <c r="Z49" s="5" t="s">
        <v>155</v>
      </c>
    </row>
    <row r="50" spans="1:26" ht="60" x14ac:dyDescent="0.25">
      <c r="A50" s="4" t="s">
        <v>932</v>
      </c>
      <c r="B50" s="110" t="n">
        <f ca="1">searchValues!E79</f>
        <v>44580.0</v>
      </c>
      <c r="C50" s="111" t="s">
        <v>374</v>
      </c>
      <c r="D50" s="112" t="s">
        <v>370</v>
      </c>
      <c r="E50" s="112" t="str">
        <f>searchValues!F79</f>
        <v>DgljZjCqj Automation</v>
      </c>
      <c r="F50" s="111"/>
      <c r="G50" s="40" t="s">
        <v>748</v>
      </c>
      <c r="H50" s="112" t="s">
        <v>220</v>
      </c>
      <c r="I50" s="112" t="s">
        <v>109</v>
      </c>
      <c r="J50" s="40"/>
      <c r="K50" s="112"/>
      <c r="L50" s="114"/>
      <c r="M50" s="21"/>
      <c r="N50" s="116"/>
      <c r="O50" s="117"/>
      <c r="P50" s="119" t="s">
        <v>164</v>
      </c>
      <c r="Q50" s="119"/>
      <c r="R50" s="120" t="n">
        <f ca="1">searchValues!E79</f>
        <v>44580.0</v>
      </c>
      <c r="S50" s="222" t="n">
        <f t="shared" ca="1" si="0"/>
        <v>44761.0</v>
      </c>
      <c r="T50" s="120" t="n">
        <f ca="1">EDATE(searchValues!E79,-6)</f>
        <v>44396.0</v>
      </c>
      <c r="U50" s="119"/>
      <c r="V50" s="119" t="s">
        <v>161</v>
      </c>
      <c r="W50" s="5"/>
      <c r="X50" s="122" t="s">
        <v>115</v>
      </c>
      <c r="Y50" s="122" t="s">
        <v>158</v>
      </c>
      <c r="Z50" s="5" t="s">
        <v>156</v>
      </c>
    </row>
    <row r="51" spans="1:26" ht="60" x14ac:dyDescent="0.25">
      <c r="A51" s="4" t="s">
        <v>933</v>
      </c>
      <c r="B51" s="110" t="n">
        <f ca="1">searchValues!E80</f>
        <v>44580.0</v>
      </c>
      <c r="C51" s="111" t="s">
        <v>374</v>
      </c>
      <c r="D51" s="112" t="s">
        <v>370</v>
      </c>
      <c r="E51" s="112" t="str">
        <f>searchValues!F80</f>
        <v>SlzZvzJhx Automation</v>
      </c>
      <c r="F51" s="111"/>
      <c r="G51" s="40" t="s">
        <v>748</v>
      </c>
      <c r="H51" s="112" t="s">
        <v>220</v>
      </c>
      <c r="I51" s="112" t="s">
        <v>109</v>
      </c>
      <c r="J51" s="40"/>
      <c r="K51" s="112"/>
      <c r="L51" s="114"/>
      <c r="M51" s="21"/>
      <c r="N51" s="116"/>
      <c r="O51" s="117"/>
      <c r="P51" s="119" t="s">
        <v>164</v>
      </c>
      <c r="Q51" s="119"/>
      <c r="R51" s="120" t="n">
        <f ca="1">searchValues!E80</f>
        <v>44580.0</v>
      </c>
      <c r="S51" s="222" t="n">
        <f t="shared" ca="1" si="0"/>
        <v>44761.0</v>
      </c>
      <c r="T51" s="120" t="n">
        <f ca="1">EDATE(searchValues!E80,6)</f>
        <v>44761.0</v>
      </c>
      <c r="U51" s="119"/>
      <c r="V51" s="119" t="s">
        <v>162</v>
      </c>
      <c r="W51" s="5"/>
      <c r="X51" s="122" t="s">
        <v>115</v>
      </c>
      <c r="Y51" s="122" t="s">
        <v>158</v>
      </c>
      <c r="Z51" s="5" t="s">
        <v>157</v>
      </c>
    </row>
    <row r="52" spans="1:26" ht="60" x14ac:dyDescent="0.25">
      <c r="A52" s="4" t="s">
        <v>934</v>
      </c>
      <c r="B52" s="110" t="n">
        <f ca="1">searchValues!E81</f>
        <v>44580.0</v>
      </c>
      <c r="C52" s="111" t="s">
        <v>374</v>
      </c>
      <c r="D52" s="112" t="s">
        <v>370</v>
      </c>
      <c r="E52" s="112" t="str">
        <f>searchValues!F81</f>
        <v>ZuLcFkmYZ Automation</v>
      </c>
      <c r="F52" s="111"/>
      <c r="G52" s="40" t="s">
        <v>748</v>
      </c>
      <c r="H52" s="112" t="s">
        <v>220</v>
      </c>
      <c r="I52" s="112" t="s">
        <v>109</v>
      </c>
      <c r="J52" s="40"/>
      <c r="K52" s="112"/>
      <c r="L52" s="114"/>
      <c r="M52" s="21"/>
      <c r="N52" s="116"/>
      <c r="O52" s="117"/>
      <c r="P52" s="119" t="s">
        <v>164</v>
      </c>
      <c r="Q52" s="119"/>
      <c r="R52" s="120" t="n">
        <f ca="1">searchValues!E81</f>
        <v>44580.0</v>
      </c>
      <c r="S52" s="222" t="n">
        <f t="shared" ca="1" si="0"/>
        <v>44761.0</v>
      </c>
      <c r="T52" s="120" t="n">
        <f ca="1">searchValues!E81</f>
        <v>44580.0</v>
      </c>
      <c r="U52" s="119"/>
      <c r="V52" s="119" t="s">
        <v>159</v>
      </c>
      <c r="W52" s="5"/>
      <c r="X52" s="122" t="s">
        <v>115</v>
      </c>
      <c r="Y52" s="122" t="s">
        <v>158</v>
      </c>
      <c r="Z52" s="5" t="s">
        <v>155</v>
      </c>
    </row>
    <row r="53" spans="1:26" ht="60" x14ac:dyDescent="0.25">
      <c r="A53" s="4" t="s">
        <v>935</v>
      </c>
      <c r="B53" s="110" t="n">
        <f ca="1">searchValues!E82</f>
        <v>44580.0</v>
      </c>
      <c r="C53" s="111" t="s">
        <v>374</v>
      </c>
      <c r="D53" s="112" t="s">
        <v>370</v>
      </c>
      <c r="E53" s="112" t="str">
        <f>searchValues!F82</f>
        <v>ZuLcFkmYZ Automation</v>
      </c>
      <c r="F53" s="111"/>
      <c r="G53" s="40" t="s">
        <v>748</v>
      </c>
      <c r="H53" s="112" t="s">
        <v>220</v>
      </c>
      <c r="I53" s="112" t="s">
        <v>109</v>
      </c>
      <c r="J53" s="40"/>
      <c r="K53" s="112"/>
      <c r="L53" s="114"/>
      <c r="M53" s="21"/>
      <c r="N53" s="116"/>
      <c r="O53" s="117"/>
      <c r="P53" s="119" t="s">
        <v>164</v>
      </c>
      <c r="Q53" s="119"/>
      <c r="R53" s="120" t="n">
        <f ca="1">searchValues!E82</f>
        <v>44580.0</v>
      </c>
      <c r="S53" s="222" t="n">
        <f t="shared" ca="1" si="0"/>
        <v>44761.0</v>
      </c>
      <c r="T53" s="120" t="n">
        <f ca="1">searchValues!E82</f>
        <v>44580.0</v>
      </c>
      <c r="U53" s="119"/>
      <c r="V53" s="119" t="s">
        <v>161</v>
      </c>
      <c r="W53" s="5"/>
      <c r="X53" s="122" t="s">
        <v>115</v>
      </c>
      <c r="Y53" s="122" t="s">
        <v>158</v>
      </c>
      <c r="Z53" s="5" t="s">
        <v>156</v>
      </c>
    </row>
    <row r="54" spans="1:26" ht="60" x14ac:dyDescent="0.25">
      <c r="A54" s="4" t="s">
        <v>936</v>
      </c>
      <c r="B54" s="110" t="n">
        <f ca="1">searchValues!E83</f>
        <v>44580.0</v>
      </c>
      <c r="C54" s="111" t="s">
        <v>374</v>
      </c>
      <c r="D54" s="112" t="s">
        <v>370</v>
      </c>
      <c r="E54" s="112" t="str">
        <f>searchValues!F83</f>
        <v>ZZwQhRRwK Automation</v>
      </c>
      <c r="F54" s="111"/>
      <c r="G54" s="40" t="s">
        <v>748</v>
      </c>
      <c r="H54" s="112" t="s">
        <v>220</v>
      </c>
      <c r="I54" s="112" t="s">
        <v>109</v>
      </c>
      <c r="J54" s="40"/>
      <c r="K54" s="112"/>
      <c r="L54" s="114"/>
      <c r="M54" s="21"/>
      <c r="N54" s="116"/>
      <c r="O54" s="117"/>
      <c r="P54" s="119" t="s">
        <v>164</v>
      </c>
      <c r="Q54" s="119"/>
      <c r="R54" s="120" t="n">
        <f ca="1">searchValues!E83</f>
        <v>44580.0</v>
      </c>
      <c r="S54" s="222" t="n">
        <f t="shared" ca="1" si="0"/>
        <v>44761.0</v>
      </c>
      <c r="T54" s="120" t="n">
        <f ca="1">searchValues!E83</f>
        <v>44580.0</v>
      </c>
      <c r="U54" s="119"/>
      <c r="V54" s="119" t="s">
        <v>162</v>
      </c>
      <c r="W54" s="5"/>
      <c r="X54" s="122" t="s">
        <v>115</v>
      </c>
      <c r="Y54" s="122" t="s">
        <v>158</v>
      </c>
      <c r="Z54" s="5" t="s">
        <v>157</v>
      </c>
    </row>
    <row r="55" spans="1:26" ht="60" x14ac:dyDescent="0.25">
      <c r="A55" s="4" t="s">
        <v>937</v>
      </c>
      <c r="B55" s="110" t="n">
        <f ca="1">searchValues!E84</f>
        <v>44580.0</v>
      </c>
      <c r="C55" s="111" t="s">
        <v>374</v>
      </c>
      <c r="D55" s="112" t="s">
        <v>370</v>
      </c>
      <c r="E55" s="112" t="str">
        <f>searchValues!F84</f>
        <v>ZuLcFkmYZ Automation</v>
      </c>
      <c r="F55" s="111"/>
      <c r="G55" s="40" t="s">
        <v>748</v>
      </c>
      <c r="H55" s="112" t="s">
        <v>220</v>
      </c>
      <c r="I55" s="112" t="s">
        <v>109</v>
      </c>
      <c r="J55" s="40"/>
      <c r="K55" s="112"/>
      <c r="L55" s="114"/>
      <c r="M55" s="21"/>
      <c r="N55" s="116"/>
      <c r="O55" s="117"/>
      <c r="P55" s="119" t="s">
        <v>164</v>
      </c>
      <c r="Q55" s="119"/>
      <c r="R55" s="120" t="n">
        <f ca="1">searchValues!E84</f>
        <v>44580.0</v>
      </c>
      <c r="S55" s="222" t="n">
        <f t="shared" ca="1" si="0"/>
        <v>44761.0</v>
      </c>
      <c r="T55" s="120" t="n">
        <f ca="1">searchValues!E84</f>
        <v>44580.0</v>
      </c>
      <c r="U55" s="119"/>
      <c r="V55" s="119" t="s">
        <v>159</v>
      </c>
      <c r="W55" s="5"/>
      <c r="X55" s="122" t="s">
        <v>115</v>
      </c>
      <c r="Y55" s="122" t="s">
        <v>158</v>
      </c>
      <c r="Z55" s="5" t="s">
        <v>155</v>
      </c>
    </row>
    <row r="56" spans="1:26" ht="60" x14ac:dyDescent="0.25">
      <c r="A56" s="4" t="s">
        <v>938</v>
      </c>
      <c r="B56" s="110" t="n">
        <f ca="1">searchValues!E85</f>
        <v>44580.0</v>
      </c>
      <c r="C56" s="111" t="s">
        <v>374</v>
      </c>
      <c r="D56" s="112" t="s">
        <v>370</v>
      </c>
      <c r="E56" s="112" t="str">
        <f>searchValues!F85</f>
        <v>ZuLcFkmYZ Automation</v>
      </c>
      <c r="F56" s="111"/>
      <c r="G56" s="40" t="s">
        <v>748</v>
      </c>
      <c r="H56" s="112" t="s">
        <v>220</v>
      </c>
      <c r="I56" s="112" t="s">
        <v>109</v>
      </c>
      <c r="J56" s="40"/>
      <c r="K56" s="112"/>
      <c r="L56" s="114"/>
      <c r="M56" s="21"/>
      <c r="N56" s="116"/>
      <c r="O56" s="117"/>
      <c r="P56" s="119" t="s">
        <v>164</v>
      </c>
      <c r="Q56" s="119"/>
      <c r="R56" s="120" t="n">
        <f ca="1">searchValues!E85</f>
        <v>44580.0</v>
      </c>
      <c r="S56" s="222" t="n">
        <f t="shared" ca="1" si="0"/>
        <v>44761.0</v>
      </c>
      <c r="T56" s="120" t="n">
        <f ca="1">searchValues!E85</f>
        <v>44580.0</v>
      </c>
      <c r="U56" s="119"/>
      <c r="V56" s="119" t="s">
        <v>161</v>
      </c>
      <c r="W56" s="5"/>
      <c r="X56" s="122" t="s">
        <v>115</v>
      </c>
      <c r="Y56" s="122" t="s">
        <v>158</v>
      </c>
      <c r="Z56" s="5" t="s">
        <v>156</v>
      </c>
    </row>
    <row r="57" spans="1:26" ht="60" x14ac:dyDescent="0.25">
      <c r="A57" s="4" t="s">
        <v>939</v>
      </c>
      <c r="B57" s="110" t="n">
        <f ca="1">searchValues!E86</f>
        <v>44580.0</v>
      </c>
      <c r="C57" s="111" t="s">
        <v>374</v>
      </c>
      <c r="D57" s="112" t="s">
        <v>370</v>
      </c>
      <c r="E57" s="112" t="str">
        <f>searchValues!F86</f>
        <v>ZuLcFkmYZ Automation</v>
      </c>
      <c r="F57" s="111"/>
      <c r="G57" s="40" t="s">
        <v>748</v>
      </c>
      <c r="H57" s="112" t="s">
        <v>220</v>
      </c>
      <c r="I57" s="112" t="s">
        <v>109</v>
      </c>
      <c r="J57" s="40"/>
      <c r="K57" s="112"/>
      <c r="L57" s="114"/>
      <c r="M57" s="21"/>
      <c r="N57" s="116"/>
      <c r="O57" s="117"/>
      <c r="P57" s="119" t="s">
        <v>164</v>
      </c>
      <c r="Q57" s="119"/>
      <c r="R57" s="120" t="n">
        <f ca="1">searchValues!E86</f>
        <v>44580.0</v>
      </c>
      <c r="S57" s="222" t="n">
        <f t="shared" ca="1" si="0"/>
        <v>44761.0</v>
      </c>
      <c r="T57" s="120" t="n">
        <f ca="1">searchValues!E86</f>
        <v>44580.0</v>
      </c>
      <c r="U57" s="119"/>
      <c r="V57" s="119" t="s">
        <v>162</v>
      </c>
      <c r="W57" s="5"/>
      <c r="X57" s="122" t="s">
        <v>115</v>
      </c>
      <c r="Y57" s="122" t="s">
        <v>158</v>
      </c>
      <c r="Z57" s="5" t="s">
        <v>157</v>
      </c>
    </row>
    <row r="58" spans="1:26" ht="60" x14ac:dyDescent="0.25">
      <c r="A58" s="4" t="s">
        <v>940</v>
      </c>
      <c r="B58" s="110" t="n">
        <f ca="1">searchValues!E87</f>
        <v>44580.0</v>
      </c>
      <c r="C58" s="111" t="s">
        <v>374</v>
      </c>
      <c r="D58" s="112" t="s">
        <v>370</v>
      </c>
      <c r="E58" s="112" t="str">
        <f>searchValues!F87</f>
        <v>yiMyCBHGE Automation</v>
      </c>
      <c r="F58" s="111"/>
      <c r="G58" s="40" t="s">
        <v>748</v>
      </c>
      <c r="H58" s="112" t="s">
        <v>220</v>
      </c>
      <c r="I58" s="112" t="s">
        <v>109</v>
      </c>
      <c r="J58" s="40"/>
      <c r="K58" s="112"/>
      <c r="L58" s="114"/>
      <c r="M58" s="21"/>
      <c r="N58" s="116"/>
      <c r="O58" s="117"/>
      <c r="P58" s="119" t="s">
        <v>164</v>
      </c>
      <c r="Q58" s="119"/>
      <c r="R58" s="120" t="n">
        <f ca="1">searchValues!E87</f>
        <v>44580.0</v>
      </c>
      <c r="S58" s="222" t="n">
        <f t="shared" ca="1" si="0"/>
        <v>44761.0</v>
      </c>
      <c r="T58" s="120" t="n">
        <f ca="1">searchValues!E87</f>
        <v>44580.0</v>
      </c>
      <c r="U58" s="119"/>
      <c r="V58" s="119" t="s">
        <v>159</v>
      </c>
      <c r="W58" s="5"/>
      <c r="X58" s="122" t="s">
        <v>115</v>
      </c>
      <c r="Y58" s="122" t="s">
        <v>158</v>
      </c>
      <c r="Z58" s="5" t="s">
        <v>155</v>
      </c>
    </row>
    <row r="59" spans="1:26" ht="60" x14ac:dyDescent="0.25">
      <c r="A59" s="4" t="s">
        <v>941</v>
      </c>
      <c r="B59" s="110" t="n">
        <f ca="1">searchValues!E88</f>
        <v>44580.0</v>
      </c>
      <c r="C59" s="111" t="s">
        <v>374</v>
      </c>
      <c r="D59" s="112" t="s">
        <v>370</v>
      </c>
      <c r="E59" s="112" t="str">
        <f>searchValues!F88</f>
        <v>ZuLcFkmYZ Automation</v>
      </c>
      <c r="F59" s="111"/>
      <c r="G59" s="40" t="s">
        <v>748</v>
      </c>
      <c r="H59" s="112" t="s">
        <v>220</v>
      </c>
      <c r="I59" s="112" t="s">
        <v>109</v>
      </c>
      <c r="J59" s="40"/>
      <c r="K59" s="112"/>
      <c r="L59" s="114"/>
      <c r="M59" s="21"/>
      <c r="N59" s="116"/>
      <c r="O59" s="117"/>
      <c r="P59" s="119" t="s">
        <v>164</v>
      </c>
      <c r="Q59" s="119"/>
      <c r="R59" s="120" t="n">
        <f ca="1">searchValues!E88</f>
        <v>44580.0</v>
      </c>
      <c r="S59" s="222" t="n">
        <f t="shared" ca="1" si="0"/>
        <v>44761.0</v>
      </c>
      <c r="T59" s="120" t="n">
        <f ca="1">searchValues!E88</f>
        <v>44580.0</v>
      </c>
      <c r="U59" s="119"/>
      <c r="V59" s="119" t="s">
        <v>161</v>
      </c>
      <c r="W59" s="5"/>
      <c r="X59" s="122" t="s">
        <v>115</v>
      </c>
      <c r="Y59" s="122" t="s">
        <v>158</v>
      </c>
      <c r="Z59" s="5" t="s">
        <v>156</v>
      </c>
    </row>
    <row r="60" spans="1:26" ht="60" x14ac:dyDescent="0.25">
      <c r="A60" s="4" t="s">
        <v>942</v>
      </c>
      <c r="B60" s="110" t="n">
        <f ca="1">searchValues!E89</f>
        <v>44580.0</v>
      </c>
      <c r="C60" s="111" t="s">
        <v>374</v>
      </c>
      <c r="D60" s="112" t="s">
        <v>370</v>
      </c>
      <c r="E60" s="112" t="str">
        <f>searchValues!F89</f>
        <v>ZuLcFkmYZ Automation</v>
      </c>
      <c r="F60" s="111"/>
      <c r="G60" s="40" t="s">
        <v>748</v>
      </c>
      <c r="H60" s="112" t="s">
        <v>220</v>
      </c>
      <c r="I60" s="112" t="s">
        <v>109</v>
      </c>
      <c r="J60" s="40"/>
      <c r="K60" s="112"/>
      <c r="L60" s="114"/>
      <c r="M60" s="21"/>
      <c r="N60" s="116"/>
      <c r="O60" s="117"/>
      <c r="P60" s="119" t="s">
        <v>164</v>
      </c>
      <c r="Q60" s="119"/>
      <c r="R60" s="120" t="n">
        <f ca="1">searchValues!E89</f>
        <v>44580.0</v>
      </c>
      <c r="S60" s="222" t="n">
        <f t="shared" ca="1" si="0"/>
        <v>44761.0</v>
      </c>
      <c r="T60" s="120" t="n">
        <f ca="1">searchValues!E89</f>
        <v>44580.0</v>
      </c>
      <c r="U60" s="119"/>
      <c r="V60" s="119" t="s">
        <v>162</v>
      </c>
      <c r="W60" s="5"/>
      <c r="X60" s="122" t="s">
        <v>115</v>
      </c>
      <c r="Y60" s="122" t="s">
        <v>158</v>
      </c>
      <c r="Z60" s="5" t="s">
        <v>156</v>
      </c>
    </row>
    <row r="61" spans="1:26" ht="60" x14ac:dyDescent="0.25">
      <c r="A61" s="4" t="s">
        <v>943</v>
      </c>
      <c r="B61" s="110" t="n">
        <f ca="1">searchValues!E90</f>
        <v>44580.0</v>
      </c>
      <c r="C61" s="111" t="s">
        <v>374</v>
      </c>
      <c r="D61" s="112" t="s">
        <v>370</v>
      </c>
      <c r="E61" s="112" t="str">
        <f>searchValues!F90</f>
        <v>ZuLcFkmYZ Automation</v>
      </c>
      <c r="F61" s="111"/>
      <c r="G61" s="40" t="s">
        <v>748</v>
      </c>
      <c r="H61" s="112" t="s">
        <v>220</v>
      </c>
      <c r="I61" s="112" t="s">
        <v>109</v>
      </c>
      <c r="J61" s="40"/>
      <c r="K61" s="112"/>
      <c r="L61" s="114"/>
      <c r="M61" s="21"/>
      <c r="N61" s="116"/>
      <c r="O61" s="117"/>
      <c r="P61" s="119" t="s">
        <v>164</v>
      </c>
      <c r="Q61" s="119"/>
      <c r="R61" s="120" t="n">
        <f ca="1">searchValues!E90</f>
        <v>44580.0</v>
      </c>
      <c r="S61" s="222" t="n">
        <f t="shared" ca="1" si="0"/>
        <v>44761.0</v>
      </c>
      <c r="T61" s="120" t="n">
        <f ca="1">searchValues!E90</f>
        <v>44580.0</v>
      </c>
      <c r="U61" s="119"/>
      <c r="V61" s="119" t="s">
        <v>159</v>
      </c>
      <c r="W61" s="5"/>
      <c r="X61" s="122" t="s">
        <v>115</v>
      </c>
      <c r="Y61" s="122" t="s">
        <v>158</v>
      </c>
      <c r="Z61" s="5" t="s">
        <v>157</v>
      </c>
    </row>
    <row r="62" spans="1:26" ht="60" x14ac:dyDescent="0.25">
      <c r="A62" s="4" t="s">
        <v>944</v>
      </c>
      <c r="B62" s="110" t="n">
        <f ca="1">searchValues!E91</f>
        <v>44580.0</v>
      </c>
      <c r="C62" s="111" t="s">
        <v>374</v>
      </c>
      <c r="D62" s="112" t="s">
        <v>370</v>
      </c>
      <c r="E62" s="112" t="str">
        <f>searchValues!F91</f>
        <v>ZuLcFkmYZ Automation</v>
      </c>
      <c r="F62" s="111"/>
      <c r="G62" s="40" t="s">
        <v>748</v>
      </c>
      <c r="H62" s="112" t="s">
        <v>220</v>
      </c>
      <c r="I62" s="112" t="s">
        <v>109</v>
      </c>
      <c r="J62" s="40"/>
      <c r="K62" s="112"/>
      <c r="L62" s="114"/>
      <c r="M62" s="21"/>
      <c r="N62" s="116"/>
      <c r="O62" s="117"/>
      <c r="P62" s="119" t="s">
        <v>164</v>
      </c>
      <c r="Q62" s="119"/>
      <c r="R62" s="120" t="n">
        <f ca="1">searchValues!E91</f>
        <v>44580.0</v>
      </c>
      <c r="S62" s="222" t="n">
        <f t="shared" ca="1" si="0"/>
        <v>44761.0</v>
      </c>
      <c r="T62" s="120" t="n">
        <f ca="1">searchValues!E91</f>
        <v>44580.0</v>
      </c>
      <c r="U62" s="119"/>
      <c r="V62" s="119" t="s">
        <v>161</v>
      </c>
      <c r="W62" s="5"/>
      <c r="X62" s="122" t="s">
        <v>115</v>
      </c>
      <c r="Y62" s="122" t="s">
        <v>158</v>
      </c>
      <c r="Z62" s="5" t="s">
        <v>155</v>
      </c>
    </row>
    <row r="63" spans="1:26" ht="60" x14ac:dyDescent="0.25">
      <c r="A63" s="4" t="s">
        <v>945</v>
      </c>
      <c r="B63" s="110" t="n">
        <f ca="1">searchValues!E92</f>
        <v>44580.0</v>
      </c>
      <c r="C63" s="111" t="s">
        <v>374</v>
      </c>
      <c r="D63" s="112" t="s">
        <v>370</v>
      </c>
      <c r="E63" s="112" t="str">
        <f>searchValues!F92</f>
        <v>ZuLcFkmYZ Automation</v>
      </c>
      <c r="F63" s="111"/>
      <c r="G63" s="40" t="s">
        <v>748</v>
      </c>
      <c r="H63" s="112" t="s">
        <v>220</v>
      </c>
      <c r="I63" s="112" t="s">
        <v>109</v>
      </c>
      <c r="J63" s="40"/>
      <c r="K63" s="112"/>
      <c r="L63" s="114"/>
      <c r="M63" s="21"/>
      <c r="N63" s="116"/>
      <c r="O63" s="117"/>
      <c r="P63" s="119" t="s">
        <v>164</v>
      </c>
      <c r="Q63" s="119"/>
      <c r="R63" s="120" t="n">
        <f ca="1">searchValues!E92</f>
        <v>44580.0</v>
      </c>
      <c r="S63" s="222" t="n">
        <f t="shared" ca="1" si="0"/>
        <v>44761.0</v>
      </c>
      <c r="T63" s="120" t="n">
        <f ca="1">searchValues!E92</f>
        <v>44580.0</v>
      </c>
      <c r="U63" s="119"/>
      <c r="V63" s="119" t="s">
        <v>162</v>
      </c>
      <c r="W63" s="5"/>
      <c r="X63" s="122" t="s">
        <v>115</v>
      </c>
      <c r="Y63" s="122" t="s">
        <v>158</v>
      </c>
      <c r="Z63" s="5" t="s">
        <v>156</v>
      </c>
    </row>
    <row r="64" spans="1:26" ht="60" x14ac:dyDescent="0.25">
      <c r="A64" s="4" t="s">
        <v>946</v>
      </c>
      <c r="B64" s="110" t="n">
        <f ca="1">searchValues!E93</f>
        <v>44580.0</v>
      </c>
      <c r="C64" s="111" t="s">
        <v>374</v>
      </c>
      <c r="D64" s="112" t="s">
        <v>370</v>
      </c>
      <c r="E64" s="112" t="str">
        <f>searchValues!F93</f>
        <v>ZuLcFkmYZ Automation</v>
      </c>
      <c r="F64" s="111"/>
      <c r="G64" s="40" t="s">
        <v>748</v>
      </c>
      <c r="H64" s="112" t="s">
        <v>220</v>
      </c>
      <c r="I64" s="112" t="s">
        <v>109</v>
      </c>
      <c r="J64" s="40"/>
      <c r="K64" s="112"/>
      <c r="L64" s="114"/>
      <c r="M64" s="21"/>
      <c r="N64" s="116"/>
      <c r="O64" s="117"/>
      <c r="P64" s="119" t="s">
        <v>164</v>
      </c>
      <c r="Q64" s="119"/>
      <c r="R64" s="120" t="n">
        <f ca="1">searchValues!E93</f>
        <v>44580.0</v>
      </c>
      <c r="S64" s="222" t="n">
        <f t="shared" ca="1" si="0"/>
        <v>44761.0</v>
      </c>
      <c r="T64" s="120" t="n">
        <f ca="1">searchValues!E93</f>
        <v>44580.0</v>
      </c>
      <c r="U64" s="119"/>
      <c r="V64" s="119" t="s">
        <v>159</v>
      </c>
      <c r="W64" s="5"/>
      <c r="X64" s="122" t="s">
        <v>115</v>
      </c>
      <c r="Y64" s="122" t="s">
        <v>158</v>
      </c>
      <c r="Z64" s="5" t="s">
        <v>157</v>
      </c>
    </row>
    <row r="65" spans="1:26" ht="60" x14ac:dyDescent="0.25">
      <c r="A65" s="4" t="s">
        <v>947</v>
      </c>
      <c r="B65" s="110" t="n">
        <f ca="1">searchValues!E94</f>
        <v>44580.0</v>
      </c>
      <c r="C65" s="111" t="s">
        <v>374</v>
      </c>
      <c r="D65" s="112" t="s">
        <v>370</v>
      </c>
      <c r="E65" s="112" t="str">
        <f>searchValues!F94</f>
        <v>ZuLcFkmYZ Automation</v>
      </c>
      <c r="F65" s="111"/>
      <c r="G65" s="40" t="s">
        <v>748</v>
      </c>
      <c r="H65" s="112" t="s">
        <v>220</v>
      </c>
      <c r="I65" s="112" t="s">
        <v>109</v>
      </c>
      <c r="J65" s="40"/>
      <c r="K65" s="112"/>
      <c r="L65" s="114"/>
      <c r="M65" s="21"/>
      <c r="N65" s="116"/>
      <c r="O65" s="117"/>
      <c r="P65" s="119" t="s">
        <v>164</v>
      </c>
      <c r="Q65" s="119"/>
      <c r="R65" s="120" t="n">
        <f ca="1">searchValues!E94</f>
        <v>44580.0</v>
      </c>
      <c r="S65" s="222" t="n">
        <f t="shared" ca="1" si="0"/>
        <v>44761.0</v>
      </c>
      <c r="T65" s="120" t="n">
        <f ca="1">searchValues!E94</f>
        <v>44580.0</v>
      </c>
      <c r="U65" s="119"/>
      <c r="V65" s="119" t="s">
        <v>161</v>
      </c>
      <c r="W65" s="5"/>
      <c r="X65" s="122" t="s">
        <v>115</v>
      </c>
      <c r="Y65" s="122" t="s">
        <v>158</v>
      </c>
      <c r="Z65" s="5" t="s">
        <v>155</v>
      </c>
    </row>
    <row r="66" spans="1:26" ht="60" x14ac:dyDescent="0.25">
      <c r="A66" s="4" t="s">
        <v>948</v>
      </c>
      <c r="B66" s="110" t="n">
        <f ca="1">searchValues!E95</f>
        <v>44580.0</v>
      </c>
      <c r="C66" s="111" t="s">
        <v>374</v>
      </c>
      <c r="D66" s="112" t="s">
        <v>370</v>
      </c>
      <c r="E66" s="112" t="str">
        <f>searchValues!F95</f>
        <v>ZuLcFkmYZ Automation</v>
      </c>
      <c r="F66" s="111"/>
      <c r="G66" s="40" t="s">
        <v>748</v>
      </c>
      <c r="H66" s="112" t="s">
        <v>220</v>
      </c>
      <c r="I66" s="112" t="s">
        <v>109</v>
      </c>
      <c r="J66" s="40"/>
      <c r="K66" s="112"/>
      <c r="L66" s="114"/>
      <c r="M66" s="21"/>
      <c r="N66" s="116"/>
      <c r="O66" s="117"/>
      <c r="P66" s="119" t="s">
        <v>164</v>
      </c>
      <c r="Q66" s="119"/>
      <c r="R66" s="120" t="n">
        <f ca="1">searchValues!E95</f>
        <v>44580.0</v>
      </c>
      <c r="S66" s="222" t="n">
        <f t="shared" ca="1" si="0"/>
        <v>44761.0</v>
      </c>
      <c r="T66" s="120" t="n">
        <f ca="1">searchValues!E95</f>
        <v>44580.0</v>
      </c>
      <c r="U66" s="119"/>
      <c r="V66" s="119" t="s">
        <v>162</v>
      </c>
      <c r="W66" s="5"/>
      <c r="X66" s="122" t="s">
        <v>115</v>
      </c>
      <c r="Y66" s="122" t="s">
        <v>158</v>
      </c>
      <c r="Z66" s="5" t="s">
        <v>156</v>
      </c>
    </row>
    <row r="67" spans="1:26" ht="60" x14ac:dyDescent="0.25">
      <c r="A67" s="4" t="s">
        <v>949</v>
      </c>
      <c r="B67" s="110" t="n">
        <f ca="1">searchValues!E96</f>
        <v>44580.0</v>
      </c>
      <c r="C67" s="111" t="s">
        <v>374</v>
      </c>
      <c r="D67" s="112" t="s">
        <v>370</v>
      </c>
      <c r="E67" s="112" t="str">
        <f>searchValues!F96</f>
        <v>ZuLcFkmYZ Automation</v>
      </c>
      <c r="F67" s="111"/>
      <c r="G67" s="40" t="s">
        <v>748</v>
      </c>
      <c r="H67" s="112" t="s">
        <v>220</v>
      </c>
      <c r="I67" s="112" t="s">
        <v>109</v>
      </c>
      <c r="J67" s="40"/>
      <c r="K67" s="112"/>
      <c r="L67" s="114"/>
      <c r="M67" s="21"/>
      <c r="N67" s="116"/>
      <c r="O67" s="117"/>
      <c r="P67" s="119" t="s">
        <v>164</v>
      </c>
      <c r="Q67" s="119"/>
      <c r="R67" s="120" t="n">
        <f ca="1">searchValues!E96</f>
        <v>44580.0</v>
      </c>
      <c r="S67" s="222" t="n">
        <f t="shared" ref="S67:S130" ca="1" si="1">EDATE(R67,6)</f>
        <v>44761.0</v>
      </c>
      <c r="T67" s="120" t="n">
        <f ca="1">searchValues!E96</f>
        <v>44580.0</v>
      </c>
      <c r="U67" s="119"/>
      <c r="V67" s="119" t="s">
        <v>159</v>
      </c>
      <c r="W67" s="5"/>
      <c r="X67" s="122" t="s">
        <v>115</v>
      </c>
      <c r="Y67" s="122" t="s">
        <v>158</v>
      </c>
      <c r="Z67" s="5" t="s">
        <v>157</v>
      </c>
    </row>
    <row r="68" spans="1:26" ht="60" x14ac:dyDescent="0.25">
      <c r="A68" s="4" t="s">
        <v>950</v>
      </c>
      <c r="B68" s="110" t="n">
        <f ca="1">searchValues!E97</f>
        <v>44580.0</v>
      </c>
      <c r="C68" s="111" t="s">
        <v>374</v>
      </c>
      <c r="D68" s="112" t="s">
        <v>370</v>
      </c>
      <c r="E68" s="112" t="str">
        <f>searchValues!F97</f>
        <v>ZuLcFkmYZ Automation</v>
      </c>
      <c r="F68" s="111"/>
      <c r="G68" s="40" t="s">
        <v>748</v>
      </c>
      <c r="H68" s="112" t="s">
        <v>220</v>
      </c>
      <c r="I68" s="112" t="s">
        <v>109</v>
      </c>
      <c r="J68" s="40"/>
      <c r="K68" s="112"/>
      <c r="L68" s="114"/>
      <c r="M68" s="21"/>
      <c r="N68" s="116"/>
      <c r="O68" s="117"/>
      <c r="P68" s="119" t="s">
        <v>164</v>
      </c>
      <c r="Q68" s="119"/>
      <c r="R68" s="120" t="n">
        <f ca="1">searchValues!E97</f>
        <v>44580.0</v>
      </c>
      <c r="S68" s="222" t="n">
        <f t="shared" ca="1" si="1"/>
        <v>44761.0</v>
      </c>
      <c r="T68" s="120" t="n">
        <f ca="1">searchValues!E97</f>
        <v>44580.0</v>
      </c>
      <c r="U68" s="119"/>
      <c r="V68" s="119" t="s">
        <v>161</v>
      </c>
      <c r="W68" s="5"/>
      <c r="X68" s="122" t="s">
        <v>115</v>
      </c>
      <c r="Y68" s="122" t="s">
        <v>158</v>
      </c>
      <c r="Z68" s="5" t="s">
        <v>155</v>
      </c>
    </row>
    <row r="69" spans="1:26" ht="60" x14ac:dyDescent="0.25">
      <c r="A69" s="4" t="s">
        <v>951</v>
      </c>
      <c r="B69" s="110" t="n">
        <f ca="1">searchValues!E98</f>
        <v>44580.0</v>
      </c>
      <c r="C69" s="111" t="s">
        <v>374</v>
      </c>
      <c r="D69" s="112" t="s">
        <v>370</v>
      </c>
      <c r="E69" s="112" t="str">
        <f>searchValues!F98</f>
        <v>ZuLcFkmYZ Automation</v>
      </c>
      <c r="F69" s="111"/>
      <c r="G69" s="40" t="s">
        <v>748</v>
      </c>
      <c r="H69" s="112" t="s">
        <v>220</v>
      </c>
      <c r="I69" s="112" t="s">
        <v>109</v>
      </c>
      <c r="J69" s="40"/>
      <c r="K69" s="112"/>
      <c r="L69" s="114"/>
      <c r="M69" s="21"/>
      <c r="N69" s="116"/>
      <c r="O69" s="117"/>
      <c r="P69" s="119" t="s">
        <v>164</v>
      </c>
      <c r="Q69" s="119"/>
      <c r="R69" s="120" t="n">
        <f ca="1">searchValues!E98</f>
        <v>44580.0</v>
      </c>
      <c r="S69" s="222" t="n">
        <f t="shared" ca="1" si="1"/>
        <v>44761.0</v>
      </c>
      <c r="T69" s="120" t="n">
        <f ca="1">searchValues!E98</f>
        <v>44580.0</v>
      </c>
      <c r="U69" s="119"/>
      <c r="V69" s="119" t="s">
        <v>162</v>
      </c>
      <c r="W69" s="5"/>
      <c r="X69" s="122" t="s">
        <v>115</v>
      </c>
      <c r="Y69" s="122" t="s">
        <v>158</v>
      </c>
      <c r="Z69" s="5" t="s">
        <v>156</v>
      </c>
    </row>
    <row r="70" spans="1:26" ht="60" x14ac:dyDescent="0.25">
      <c r="A70" s="4" t="s">
        <v>952</v>
      </c>
      <c r="B70" s="110" t="n">
        <f ca="1">searchValues!E99</f>
        <v>44580.0</v>
      </c>
      <c r="C70" s="111" t="s">
        <v>374</v>
      </c>
      <c r="D70" s="112" t="s">
        <v>370</v>
      </c>
      <c r="E70" s="112" t="str">
        <f>searchValues!F99</f>
        <v>ecdUrUsFr Automation</v>
      </c>
      <c r="F70" s="111"/>
      <c r="G70" s="40" t="s">
        <v>748</v>
      </c>
      <c r="H70" s="112" t="s">
        <v>220</v>
      </c>
      <c r="I70" s="112" t="s">
        <v>109</v>
      </c>
      <c r="J70" s="40"/>
      <c r="K70" s="112"/>
      <c r="L70" s="114"/>
      <c r="M70" s="21"/>
      <c r="N70" s="116"/>
      <c r="O70" s="117"/>
      <c r="P70" s="119" t="s">
        <v>164</v>
      </c>
      <c r="Q70" s="119"/>
      <c r="R70" s="120" t="n">
        <f ca="1">searchValues!E99</f>
        <v>44580.0</v>
      </c>
      <c r="S70" s="222" t="n">
        <f t="shared" ca="1" si="1"/>
        <v>44761.0</v>
      </c>
      <c r="T70" s="120" t="n">
        <f ca="1">searchValues!E99</f>
        <v>44580.0</v>
      </c>
      <c r="U70" s="119"/>
      <c r="V70" s="119" t="s">
        <v>159</v>
      </c>
      <c r="W70" s="5"/>
      <c r="X70" s="122" t="s">
        <v>115</v>
      </c>
      <c r="Y70" s="122" t="s">
        <v>158</v>
      </c>
      <c r="Z70" s="5" t="s">
        <v>157</v>
      </c>
    </row>
    <row r="71" spans="1:26" ht="60" x14ac:dyDescent="0.25">
      <c r="A71" s="4" t="s">
        <v>953</v>
      </c>
      <c r="B71" s="110" t="n">
        <f ca="1">searchValues!E100</f>
        <v>44580.0</v>
      </c>
      <c r="C71" s="111" t="s">
        <v>374</v>
      </c>
      <c r="D71" s="112" t="s">
        <v>370</v>
      </c>
      <c r="E71" s="112" t="str">
        <f>searchValues!F100</f>
        <v>ZuLcFkmYZ Automation</v>
      </c>
      <c r="F71" s="111"/>
      <c r="G71" s="40" t="s">
        <v>748</v>
      </c>
      <c r="H71" s="112" t="s">
        <v>220</v>
      </c>
      <c r="I71" s="112" t="s">
        <v>109</v>
      </c>
      <c r="J71" s="40"/>
      <c r="K71" s="112"/>
      <c r="L71" s="114"/>
      <c r="M71" s="21"/>
      <c r="N71" s="116"/>
      <c r="O71" s="117"/>
      <c r="P71" s="119" t="s">
        <v>164</v>
      </c>
      <c r="Q71" s="119"/>
      <c r="R71" s="120" t="n">
        <f ca="1">searchValues!E100</f>
        <v>44580.0</v>
      </c>
      <c r="S71" s="222" t="n">
        <f t="shared" ca="1" si="1"/>
        <v>44761.0</v>
      </c>
      <c r="T71" s="120" t="n">
        <f ca="1">searchValues!E100</f>
        <v>44580.0</v>
      </c>
      <c r="U71" s="119"/>
      <c r="V71" s="119" t="s">
        <v>161</v>
      </c>
      <c r="W71" s="5"/>
      <c r="X71" s="122" t="s">
        <v>115</v>
      </c>
      <c r="Y71" s="122" t="s">
        <v>158</v>
      </c>
      <c r="Z71" s="5" t="s">
        <v>156</v>
      </c>
    </row>
    <row r="72" spans="1:26" ht="60" x14ac:dyDescent="0.25">
      <c r="A72" s="4" t="s">
        <v>954</v>
      </c>
      <c r="B72" s="110" t="n">
        <f ca="1">searchValues!E101</f>
        <v>44580.0</v>
      </c>
      <c r="C72" s="111" t="s">
        <v>374</v>
      </c>
      <c r="D72" s="112" t="s">
        <v>370</v>
      </c>
      <c r="E72" s="112" t="str">
        <f>searchValues!F101</f>
        <v>ZuLcFkmYZ Automation</v>
      </c>
      <c r="F72" s="111"/>
      <c r="G72" s="40" t="s">
        <v>748</v>
      </c>
      <c r="H72" s="112" t="s">
        <v>220</v>
      </c>
      <c r="I72" s="112" t="s">
        <v>109</v>
      </c>
      <c r="J72" s="40"/>
      <c r="K72" s="112"/>
      <c r="L72" s="114"/>
      <c r="M72" s="21"/>
      <c r="N72" s="116"/>
      <c r="O72" s="117"/>
      <c r="P72" s="119" t="s">
        <v>164</v>
      </c>
      <c r="Q72" s="119"/>
      <c r="R72" s="120" t="n">
        <f ca="1">searchValues!E101</f>
        <v>44580.0</v>
      </c>
      <c r="S72" s="222" t="n">
        <f t="shared" ca="1" si="1"/>
        <v>44761.0</v>
      </c>
      <c r="T72" s="120" t="n">
        <f ca="1">searchValues!E101</f>
        <v>44580.0</v>
      </c>
      <c r="U72" s="119"/>
      <c r="V72" s="119" t="s">
        <v>162</v>
      </c>
      <c r="W72" s="5"/>
      <c r="X72" s="122" t="s">
        <v>115</v>
      </c>
      <c r="Y72" s="122" t="s">
        <v>158</v>
      </c>
      <c r="Z72" s="5" t="s">
        <v>156</v>
      </c>
    </row>
    <row r="73" spans="1:26" ht="60" x14ac:dyDescent="0.25">
      <c r="A73" s="4" t="s">
        <v>955</v>
      </c>
      <c r="B73" s="110" t="n">
        <f ca="1">searchValues!E102</f>
        <v>44580.0</v>
      </c>
      <c r="C73" s="111" t="s">
        <v>374</v>
      </c>
      <c r="D73" s="112" t="s">
        <v>370</v>
      </c>
      <c r="E73" s="112" t="str">
        <f>searchValues!F102</f>
        <v>ZuLcFkmYZ Automation</v>
      </c>
      <c r="F73" s="111"/>
      <c r="G73" s="40" t="s">
        <v>748</v>
      </c>
      <c r="H73" s="112" t="s">
        <v>220</v>
      </c>
      <c r="I73" s="112" t="s">
        <v>109</v>
      </c>
      <c r="J73" s="40"/>
      <c r="K73" s="112"/>
      <c r="L73" s="114"/>
      <c r="M73" s="21"/>
      <c r="N73" s="116"/>
      <c r="O73" s="117"/>
      <c r="P73" s="119" t="s">
        <v>164</v>
      </c>
      <c r="Q73" s="119"/>
      <c r="R73" s="120" t="n">
        <f ca="1">searchValues!E102</f>
        <v>44580.0</v>
      </c>
      <c r="S73" s="222" t="n">
        <f t="shared" ca="1" si="1"/>
        <v>44761.0</v>
      </c>
      <c r="T73" s="120" t="n">
        <f ca="1">searchValues!E102</f>
        <v>44580.0</v>
      </c>
      <c r="U73" s="119"/>
      <c r="V73" s="119" t="s">
        <v>159</v>
      </c>
      <c r="W73" s="5"/>
      <c r="X73" s="122" t="s">
        <v>115</v>
      </c>
      <c r="Y73" s="122" t="s">
        <v>158</v>
      </c>
      <c r="Z73" s="5" t="s">
        <v>157</v>
      </c>
    </row>
    <row r="74" spans="1:26" ht="60" x14ac:dyDescent="0.25">
      <c r="A74" s="4" t="s">
        <v>956</v>
      </c>
      <c r="B74" s="110" t="n">
        <f ca="1">searchValues!E103</f>
        <v>44580.0</v>
      </c>
      <c r="C74" s="111" t="s">
        <v>374</v>
      </c>
      <c r="D74" s="112" t="s">
        <v>370</v>
      </c>
      <c r="E74" s="112" t="str">
        <f>searchValues!F103</f>
        <v>ZuLcFkmYZ Automation</v>
      </c>
      <c r="F74" s="111"/>
      <c r="G74" s="40" t="s">
        <v>748</v>
      </c>
      <c r="H74" s="112" t="s">
        <v>220</v>
      </c>
      <c r="I74" s="112" t="s">
        <v>109</v>
      </c>
      <c r="J74" s="40"/>
      <c r="K74" s="112"/>
      <c r="L74" s="114"/>
      <c r="M74" s="21"/>
      <c r="N74" s="116"/>
      <c r="O74" s="117"/>
      <c r="P74" s="119" t="s">
        <v>164</v>
      </c>
      <c r="Q74" s="119"/>
      <c r="R74" s="120" t="n">
        <f ca="1">searchValues!E103</f>
        <v>44580.0</v>
      </c>
      <c r="S74" s="222" t="n">
        <f t="shared" ca="1" si="1"/>
        <v>44761.0</v>
      </c>
      <c r="T74" s="120" t="n">
        <f ca="1">searchValues!E103</f>
        <v>44580.0</v>
      </c>
      <c r="U74" s="119"/>
      <c r="V74" s="119" t="s">
        <v>161</v>
      </c>
      <c r="W74" s="5"/>
      <c r="X74" s="122" t="s">
        <v>115</v>
      </c>
      <c r="Y74" s="122" t="s">
        <v>158</v>
      </c>
      <c r="Z74" s="5" t="s">
        <v>155</v>
      </c>
    </row>
    <row r="75" spans="1:26" ht="60" x14ac:dyDescent="0.25">
      <c r="A75" s="4" t="s">
        <v>957</v>
      </c>
      <c r="B75" s="110" t="n">
        <f ca="1">searchValues!E104</f>
        <v>44580.0</v>
      </c>
      <c r="C75" s="111" t="s">
        <v>374</v>
      </c>
      <c r="D75" s="112" t="s">
        <v>370</v>
      </c>
      <c r="E75" s="112" t="str">
        <f>searchValues!F104</f>
        <v>ZuLcFkmYZ Automation</v>
      </c>
      <c r="F75" s="111"/>
      <c r="G75" s="40" t="s">
        <v>748</v>
      </c>
      <c r="H75" s="112" t="s">
        <v>220</v>
      </c>
      <c r="I75" s="112" t="s">
        <v>109</v>
      </c>
      <c r="J75" s="40"/>
      <c r="K75" s="112"/>
      <c r="L75" s="114"/>
      <c r="M75" s="21"/>
      <c r="N75" s="116"/>
      <c r="O75" s="117"/>
      <c r="P75" s="119" t="s">
        <v>164</v>
      </c>
      <c r="Q75" s="119"/>
      <c r="R75" s="120" t="n">
        <f ca="1">searchValues!E104</f>
        <v>44580.0</v>
      </c>
      <c r="S75" s="222" t="n">
        <f t="shared" ca="1" si="1"/>
        <v>44761.0</v>
      </c>
      <c r="T75" s="120" t="n">
        <f ca="1">searchValues!E104</f>
        <v>44580.0</v>
      </c>
      <c r="U75" s="119"/>
      <c r="V75" s="119" t="s">
        <v>162</v>
      </c>
      <c r="W75" s="5"/>
      <c r="X75" s="122" t="s">
        <v>115</v>
      </c>
      <c r="Y75" s="122" t="s">
        <v>158</v>
      </c>
      <c r="Z75" s="5" t="s">
        <v>156</v>
      </c>
    </row>
    <row r="76" spans="1:26" ht="60" x14ac:dyDescent="0.25">
      <c r="A76" s="4" t="s">
        <v>958</v>
      </c>
      <c r="B76" s="110" t="n">
        <f ca="1">searchValues!E105</f>
        <v>44580.0</v>
      </c>
      <c r="C76" s="111" t="s">
        <v>374</v>
      </c>
      <c r="D76" s="112" t="s">
        <v>370</v>
      </c>
      <c r="E76" s="112" t="str">
        <f>searchValues!F105</f>
        <v>ZuLcFkmYZ Automation</v>
      </c>
      <c r="F76" s="111"/>
      <c r="G76" s="40" t="s">
        <v>748</v>
      </c>
      <c r="H76" s="112" t="s">
        <v>220</v>
      </c>
      <c r="I76" s="112" t="s">
        <v>109</v>
      </c>
      <c r="J76" s="40"/>
      <c r="K76" s="112"/>
      <c r="L76" s="114"/>
      <c r="M76" s="21"/>
      <c r="N76" s="116"/>
      <c r="O76" s="117"/>
      <c r="P76" s="119" t="s">
        <v>164</v>
      </c>
      <c r="Q76" s="119"/>
      <c r="R76" s="120" t="n">
        <f ca="1">searchValues!E105</f>
        <v>44580.0</v>
      </c>
      <c r="S76" s="222" t="n">
        <f t="shared" ca="1" si="1"/>
        <v>44761.0</v>
      </c>
      <c r="T76" s="120" t="n">
        <f ca="1">searchValues!E105</f>
        <v>44580.0</v>
      </c>
      <c r="U76" s="119"/>
      <c r="V76" s="119" t="s">
        <v>159</v>
      </c>
      <c r="W76" s="5"/>
      <c r="X76" s="122" t="s">
        <v>115</v>
      </c>
      <c r="Y76" s="122" t="s">
        <v>158</v>
      </c>
      <c r="Z76" s="5" t="s">
        <v>157</v>
      </c>
    </row>
    <row r="77" spans="1:26" ht="60" x14ac:dyDescent="0.25">
      <c r="A77" s="4" t="s">
        <v>959</v>
      </c>
      <c r="B77" s="110" t="n">
        <f ca="1">searchValues!E106</f>
        <v>44580.0</v>
      </c>
      <c r="C77" s="111" t="s">
        <v>374</v>
      </c>
      <c r="D77" s="112" t="s">
        <v>370</v>
      </c>
      <c r="E77" s="112" t="str">
        <f>searchValues!F106</f>
        <v>ZuLcFkmYZ Automation</v>
      </c>
      <c r="F77" s="111"/>
      <c r="G77" s="40" t="s">
        <v>748</v>
      </c>
      <c r="H77" s="112" t="s">
        <v>220</v>
      </c>
      <c r="I77" s="112" t="s">
        <v>109</v>
      </c>
      <c r="J77" s="40"/>
      <c r="K77" s="112"/>
      <c r="L77" s="114"/>
      <c r="M77" s="21"/>
      <c r="N77" s="116"/>
      <c r="O77" s="117"/>
      <c r="P77" s="119" t="s">
        <v>164</v>
      </c>
      <c r="Q77" s="119"/>
      <c r="R77" s="120" t="n">
        <f ca="1">searchValues!E106</f>
        <v>44580.0</v>
      </c>
      <c r="S77" s="222" t="n">
        <f t="shared" ca="1" si="1"/>
        <v>44761.0</v>
      </c>
      <c r="T77" s="120" t="n">
        <f ca="1">searchValues!E106</f>
        <v>44580.0</v>
      </c>
      <c r="U77" s="119"/>
      <c r="V77" s="119" t="s">
        <v>161</v>
      </c>
      <c r="W77" s="5"/>
      <c r="X77" s="122" t="s">
        <v>115</v>
      </c>
      <c r="Y77" s="122" t="s">
        <v>158</v>
      </c>
      <c r="Z77" s="5" t="s">
        <v>155</v>
      </c>
    </row>
    <row r="78" spans="1:26" ht="60" x14ac:dyDescent="0.25">
      <c r="A78" s="4" t="s">
        <v>960</v>
      </c>
      <c r="B78" s="110" t="n">
        <f ca="1">searchValues!E107</f>
        <v>44580.0</v>
      </c>
      <c r="C78" s="111" t="s">
        <v>374</v>
      </c>
      <c r="D78" s="112" t="s">
        <v>370</v>
      </c>
      <c r="E78" s="112" t="str">
        <f>searchValues!F107</f>
        <v>ZuLcFkmYZ Automation</v>
      </c>
      <c r="F78" s="111"/>
      <c r="G78" s="40" t="s">
        <v>748</v>
      </c>
      <c r="H78" s="112" t="s">
        <v>220</v>
      </c>
      <c r="I78" s="112" t="s">
        <v>109</v>
      </c>
      <c r="J78" s="40"/>
      <c r="K78" s="112"/>
      <c r="L78" s="114"/>
      <c r="M78" s="21"/>
      <c r="N78" s="116"/>
      <c r="O78" s="117"/>
      <c r="P78" s="119" t="s">
        <v>164</v>
      </c>
      <c r="Q78" s="119"/>
      <c r="R78" s="120" t="n">
        <f ca="1">searchValues!E107</f>
        <v>44580.0</v>
      </c>
      <c r="S78" s="222" t="n">
        <f t="shared" ca="1" si="1"/>
        <v>44761.0</v>
      </c>
      <c r="T78" s="120" t="n">
        <f ca="1">searchValues!E107</f>
        <v>44580.0</v>
      </c>
      <c r="U78" s="119"/>
      <c r="V78" s="119" t="s">
        <v>162</v>
      </c>
      <c r="W78" s="5"/>
      <c r="X78" s="122" t="s">
        <v>115</v>
      </c>
      <c r="Y78" s="122" t="s">
        <v>158</v>
      </c>
      <c r="Z78" s="5" t="s">
        <v>156</v>
      </c>
    </row>
    <row r="79" spans="1:26" ht="60" x14ac:dyDescent="0.25">
      <c r="A79" s="4" t="s">
        <v>961</v>
      </c>
      <c r="B79" s="110" t="n">
        <f ca="1">searchValues!E108</f>
        <v>44580.0</v>
      </c>
      <c r="C79" s="111" t="s">
        <v>374</v>
      </c>
      <c r="D79" s="112" t="s">
        <v>370</v>
      </c>
      <c r="E79" s="112" t="str">
        <f>searchValues!F108</f>
        <v>ZuLcFkmYZ Automation</v>
      </c>
      <c r="F79" s="111"/>
      <c r="G79" s="40" t="s">
        <v>748</v>
      </c>
      <c r="H79" s="112" t="s">
        <v>220</v>
      </c>
      <c r="I79" s="112" t="s">
        <v>109</v>
      </c>
      <c r="J79" s="40"/>
      <c r="K79" s="112"/>
      <c r="L79" s="114"/>
      <c r="M79" s="21"/>
      <c r="N79" s="116"/>
      <c r="O79" s="117"/>
      <c r="P79" s="119" t="s">
        <v>164</v>
      </c>
      <c r="Q79" s="119"/>
      <c r="R79" s="120" t="n">
        <f ca="1">searchValues!E108</f>
        <v>44580.0</v>
      </c>
      <c r="S79" s="222" t="n">
        <f t="shared" ca="1" si="1"/>
        <v>44761.0</v>
      </c>
      <c r="T79" s="120" t="n">
        <f ca="1">searchValues!E108</f>
        <v>44580.0</v>
      </c>
      <c r="U79" s="119"/>
      <c r="V79" s="119" t="s">
        <v>159</v>
      </c>
      <c r="W79" s="5"/>
      <c r="X79" s="122" t="s">
        <v>115</v>
      </c>
      <c r="Y79" s="122" t="s">
        <v>158</v>
      </c>
      <c r="Z79" s="5" t="s">
        <v>157</v>
      </c>
    </row>
    <row r="80" spans="1:26" ht="60" x14ac:dyDescent="0.25">
      <c r="A80" s="4" t="s">
        <v>962</v>
      </c>
      <c r="B80" s="110" t="n">
        <f ca="1">searchValues!E109</f>
        <v>44580.0</v>
      </c>
      <c r="C80" s="111" t="s">
        <v>374</v>
      </c>
      <c r="D80" s="112" t="s">
        <v>370</v>
      </c>
      <c r="E80" s="112" t="str">
        <f>searchValues!F109</f>
        <v>ZuLcFkmYZ Automation</v>
      </c>
      <c r="F80" s="111"/>
      <c r="G80" s="40" t="s">
        <v>748</v>
      </c>
      <c r="H80" s="112" t="s">
        <v>220</v>
      </c>
      <c r="I80" s="112" t="s">
        <v>109</v>
      </c>
      <c r="J80" s="40"/>
      <c r="K80" s="112"/>
      <c r="L80" s="114"/>
      <c r="M80" s="21"/>
      <c r="N80" s="116"/>
      <c r="O80" s="117"/>
      <c r="P80" s="119" t="s">
        <v>164</v>
      </c>
      <c r="Q80" s="119"/>
      <c r="R80" s="120" t="n">
        <f ca="1">searchValues!E109</f>
        <v>44580.0</v>
      </c>
      <c r="S80" s="222" t="n">
        <f t="shared" ca="1" si="1"/>
        <v>44761.0</v>
      </c>
      <c r="T80" s="120" t="n">
        <f ca="1">searchValues!E109</f>
        <v>44580.0</v>
      </c>
      <c r="U80" s="119"/>
      <c r="V80" s="119" t="s">
        <v>161</v>
      </c>
      <c r="W80" s="5"/>
      <c r="X80" s="122" t="s">
        <v>115</v>
      </c>
      <c r="Y80" s="122" t="s">
        <v>158</v>
      </c>
      <c r="Z80" s="5" t="s">
        <v>155</v>
      </c>
    </row>
    <row r="81" spans="1:26" ht="60" x14ac:dyDescent="0.25">
      <c r="A81" s="4" t="s">
        <v>963</v>
      </c>
      <c r="B81" s="110" t="n">
        <f ca="1">searchValues!E110</f>
        <v>44580.0</v>
      </c>
      <c r="C81" s="111" t="s">
        <v>374</v>
      </c>
      <c r="D81" s="112" t="s">
        <v>370</v>
      </c>
      <c r="E81" s="112" t="str">
        <f>searchValues!F110</f>
        <v>ZuLcFkmYZ Automation</v>
      </c>
      <c r="F81" s="111"/>
      <c r="G81" s="40" t="s">
        <v>748</v>
      </c>
      <c r="H81" s="112" t="s">
        <v>220</v>
      </c>
      <c r="I81" s="112" t="s">
        <v>109</v>
      </c>
      <c r="J81" s="40"/>
      <c r="K81" s="112"/>
      <c r="L81" s="114"/>
      <c r="M81" s="21"/>
      <c r="N81" s="116"/>
      <c r="O81" s="117"/>
      <c r="P81" s="119" t="s">
        <v>164</v>
      </c>
      <c r="Q81" s="119"/>
      <c r="R81" s="120" t="n">
        <f ca="1">searchValues!E110</f>
        <v>44580.0</v>
      </c>
      <c r="S81" s="222" t="n">
        <f t="shared" ca="1" si="1"/>
        <v>44761.0</v>
      </c>
      <c r="T81" s="120" t="n">
        <f ca="1">searchValues!E110</f>
        <v>44580.0</v>
      </c>
      <c r="U81" s="119"/>
      <c r="V81" s="119" t="s">
        <v>162</v>
      </c>
      <c r="W81" s="5"/>
      <c r="X81" s="122" t="s">
        <v>115</v>
      </c>
      <c r="Y81" s="122" t="s">
        <v>158</v>
      </c>
      <c r="Z81" s="5" t="s">
        <v>156</v>
      </c>
    </row>
    <row r="82" spans="1:26" ht="60" x14ac:dyDescent="0.25">
      <c r="A82" s="4" t="s">
        <v>964</v>
      </c>
      <c r="B82" s="110" t="n">
        <f ca="1">searchValues!E111</f>
        <v>44580.0</v>
      </c>
      <c r="C82" s="111" t="s">
        <v>374</v>
      </c>
      <c r="D82" s="112" t="s">
        <v>370</v>
      </c>
      <c r="E82" s="112" t="str">
        <f>searchValues!F111</f>
        <v>ZuLcFkmYZ Automation</v>
      </c>
      <c r="F82" s="111"/>
      <c r="G82" s="40" t="s">
        <v>748</v>
      </c>
      <c r="H82" s="112" t="s">
        <v>220</v>
      </c>
      <c r="I82" s="112" t="s">
        <v>109</v>
      </c>
      <c r="J82" s="40"/>
      <c r="K82" s="112"/>
      <c r="L82" s="114"/>
      <c r="M82" s="21"/>
      <c r="N82" s="116"/>
      <c r="O82" s="117"/>
      <c r="P82" s="119" t="s">
        <v>164</v>
      </c>
      <c r="Q82" s="119"/>
      <c r="R82" s="120" t="n">
        <f ca="1">searchValues!E111</f>
        <v>44580.0</v>
      </c>
      <c r="S82" s="222" t="n">
        <f t="shared" ca="1" si="1"/>
        <v>44761.0</v>
      </c>
      <c r="T82" s="120" t="n">
        <f ca="1">searchValues!E111</f>
        <v>44580.0</v>
      </c>
      <c r="U82" s="119"/>
      <c r="V82" s="119" t="s">
        <v>159</v>
      </c>
      <c r="W82" s="5"/>
      <c r="X82" s="122" t="s">
        <v>115</v>
      </c>
      <c r="Y82" s="122" t="s">
        <v>158</v>
      </c>
      <c r="Z82" s="5" t="s">
        <v>157</v>
      </c>
    </row>
    <row r="83" spans="1:26" ht="60" x14ac:dyDescent="0.25">
      <c r="A83" s="4" t="s">
        <v>965</v>
      </c>
      <c r="B83" s="110" t="n">
        <f ca="1">searchValues!E112</f>
        <v>44580.0</v>
      </c>
      <c r="C83" s="111" t="s">
        <v>374</v>
      </c>
      <c r="D83" s="112" t="s">
        <v>370</v>
      </c>
      <c r="E83" s="112" t="str">
        <f>searchValues!F112</f>
        <v>ZuLcFkmYZ Automation</v>
      </c>
      <c r="F83" s="111"/>
      <c r="G83" s="40" t="s">
        <v>748</v>
      </c>
      <c r="H83" s="112" t="s">
        <v>220</v>
      </c>
      <c r="I83" s="112" t="s">
        <v>109</v>
      </c>
      <c r="J83" s="40"/>
      <c r="K83" s="112"/>
      <c r="L83" s="114"/>
      <c r="M83" s="21"/>
      <c r="N83" s="116"/>
      <c r="O83" s="117"/>
      <c r="P83" s="119" t="s">
        <v>164</v>
      </c>
      <c r="Q83" s="119"/>
      <c r="R83" s="120" t="n">
        <f ca="1">searchValues!E112</f>
        <v>44580.0</v>
      </c>
      <c r="S83" s="222" t="n">
        <f t="shared" ca="1" si="1"/>
        <v>44761.0</v>
      </c>
      <c r="T83" s="120" t="n">
        <f ca="1">searchValues!E112</f>
        <v>44580.0</v>
      </c>
      <c r="U83" s="119"/>
      <c r="V83" s="119" t="s">
        <v>161</v>
      </c>
      <c r="W83" s="5"/>
      <c r="X83" s="122" t="s">
        <v>115</v>
      </c>
      <c r="Y83" s="122" t="s">
        <v>158</v>
      </c>
      <c r="Z83" s="5" t="s">
        <v>155</v>
      </c>
    </row>
    <row r="84" spans="1:26" ht="60" x14ac:dyDescent="0.25">
      <c r="A84" s="4" t="s">
        <v>966</v>
      </c>
      <c r="B84" s="110" t="n">
        <f ca="1">searchValues!E113</f>
        <v>44580.0</v>
      </c>
      <c r="C84" s="111" t="s">
        <v>374</v>
      </c>
      <c r="D84" s="112" t="s">
        <v>370</v>
      </c>
      <c r="E84" s="112" t="str">
        <f>searchValues!F113</f>
        <v>ZuLcFkmYZ Automation</v>
      </c>
      <c r="F84" s="111"/>
      <c r="G84" s="40" t="s">
        <v>748</v>
      </c>
      <c r="H84" s="112" t="s">
        <v>220</v>
      </c>
      <c r="I84" s="112" t="s">
        <v>109</v>
      </c>
      <c r="J84" s="40"/>
      <c r="K84" s="112"/>
      <c r="L84" s="114"/>
      <c r="M84" s="21"/>
      <c r="N84" s="116"/>
      <c r="O84" s="117"/>
      <c r="P84" s="119" t="s">
        <v>164</v>
      </c>
      <c r="Q84" s="119"/>
      <c r="R84" s="120" t="n">
        <f ca="1">searchValues!E113</f>
        <v>44580.0</v>
      </c>
      <c r="S84" s="222" t="n">
        <f t="shared" ca="1" si="1"/>
        <v>44761.0</v>
      </c>
      <c r="T84" s="120" t="n">
        <f ca="1">searchValues!E113</f>
        <v>44580.0</v>
      </c>
      <c r="U84" s="119"/>
      <c r="V84" s="119" t="s">
        <v>162</v>
      </c>
      <c r="W84" s="5"/>
      <c r="X84" s="122" t="s">
        <v>115</v>
      </c>
      <c r="Y84" s="122" t="s">
        <v>158</v>
      </c>
      <c r="Z84" s="5" t="s">
        <v>156</v>
      </c>
    </row>
    <row r="85" spans="1:26" ht="60" x14ac:dyDescent="0.25">
      <c r="A85" s="4" t="s">
        <v>967</v>
      </c>
      <c r="B85" s="110" t="n">
        <f ca="1">searchValues!E114</f>
        <v>44580.0</v>
      </c>
      <c r="C85" s="111" t="s">
        <v>374</v>
      </c>
      <c r="D85" s="112" t="s">
        <v>370</v>
      </c>
      <c r="E85" s="112" t="str">
        <f>searchValues!F114</f>
        <v>ZuLcFkmYZ Automation</v>
      </c>
      <c r="F85" s="111"/>
      <c r="G85" s="40" t="s">
        <v>748</v>
      </c>
      <c r="H85" s="112" t="s">
        <v>220</v>
      </c>
      <c r="I85" s="112" t="s">
        <v>109</v>
      </c>
      <c r="J85" s="40"/>
      <c r="K85" s="112"/>
      <c r="L85" s="114"/>
      <c r="M85" s="21"/>
      <c r="N85" s="116"/>
      <c r="O85" s="117"/>
      <c r="P85" s="119" t="s">
        <v>164</v>
      </c>
      <c r="Q85" s="119"/>
      <c r="R85" s="120" t="n">
        <f ca="1">searchValues!E114</f>
        <v>44580.0</v>
      </c>
      <c r="S85" s="222" t="n">
        <f t="shared" ca="1" si="1"/>
        <v>44761.0</v>
      </c>
      <c r="T85" s="120" t="n">
        <f ca="1">searchValues!E114</f>
        <v>44580.0</v>
      </c>
      <c r="U85" s="119"/>
      <c r="V85" s="119" t="s">
        <v>159</v>
      </c>
      <c r="W85" s="5"/>
      <c r="X85" s="122" t="s">
        <v>115</v>
      </c>
      <c r="Y85" s="122" t="s">
        <v>158</v>
      </c>
      <c r="Z85" s="5" t="s">
        <v>157</v>
      </c>
    </row>
    <row r="86" spans="1:26" ht="60" x14ac:dyDescent="0.25">
      <c r="A86" s="4" t="s">
        <v>968</v>
      </c>
      <c r="B86" s="110" t="n">
        <f ca="1">searchValues!E115</f>
        <v>44580.0</v>
      </c>
      <c r="C86" s="111" t="s">
        <v>374</v>
      </c>
      <c r="D86" s="112" t="s">
        <v>370</v>
      </c>
      <c r="E86" s="112" t="str">
        <f>searchValues!F115</f>
        <v>ZuLcFkmYZ Automation</v>
      </c>
      <c r="F86" s="111"/>
      <c r="G86" s="40" t="s">
        <v>748</v>
      </c>
      <c r="H86" s="112" t="s">
        <v>220</v>
      </c>
      <c r="I86" s="112" t="s">
        <v>109</v>
      </c>
      <c r="J86" s="40"/>
      <c r="K86" s="112"/>
      <c r="L86" s="114"/>
      <c r="M86" s="21"/>
      <c r="N86" s="116"/>
      <c r="O86" s="117"/>
      <c r="P86" s="119" t="s">
        <v>164</v>
      </c>
      <c r="Q86" s="119"/>
      <c r="R86" s="120" t="n">
        <f ca="1">searchValues!E115</f>
        <v>44580.0</v>
      </c>
      <c r="S86" s="222" t="n">
        <f t="shared" ca="1" si="1"/>
        <v>44761.0</v>
      </c>
      <c r="T86" s="120" t="n">
        <f ca="1">searchValues!E115</f>
        <v>44580.0</v>
      </c>
      <c r="U86" s="119"/>
      <c r="V86" s="119" t="s">
        <v>161</v>
      </c>
      <c r="W86" s="5"/>
      <c r="X86" s="122" t="s">
        <v>115</v>
      </c>
      <c r="Y86" s="122" t="s">
        <v>158</v>
      </c>
      <c r="Z86" s="5" t="s">
        <v>155</v>
      </c>
    </row>
    <row r="87" spans="1:26" ht="60" x14ac:dyDescent="0.25">
      <c r="A87" s="4" t="s">
        <v>969</v>
      </c>
      <c r="B87" s="110" t="n">
        <f ca="1">searchValues!E116</f>
        <v>44580.0</v>
      </c>
      <c r="C87" s="111" t="s">
        <v>374</v>
      </c>
      <c r="D87" s="112" t="s">
        <v>370</v>
      </c>
      <c r="E87" s="112" t="str">
        <f>searchValues!F116</f>
        <v>ZuLcFkmYZ Automation</v>
      </c>
      <c r="F87" s="111"/>
      <c r="G87" s="40" t="s">
        <v>748</v>
      </c>
      <c r="H87" s="112" t="s">
        <v>220</v>
      </c>
      <c r="I87" s="112" t="s">
        <v>109</v>
      </c>
      <c r="J87" s="40"/>
      <c r="K87" s="112"/>
      <c r="L87" s="114"/>
      <c r="M87" s="21"/>
      <c r="N87" s="116"/>
      <c r="O87" s="117"/>
      <c r="P87" s="119" t="s">
        <v>164</v>
      </c>
      <c r="Q87" s="119"/>
      <c r="R87" s="120" t="n">
        <f ca="1">searchValues!E116</f>
        <v>44580.0</v>
      </c>
      <c r="S87" s="222" t="n">
        <f t="shared" ca="1" si="1"/>
        <v>44761.0</v>
      </c>
      <c r="T87" s="120" t="n">
        <f ca="1">searchValues!E116</f>
        <v>44580.0</v>
      </c>
      <c r="U87" s="119"/>
      <c r="V87" s="119" t="s">
        <v>162</v>
      </c>
      <c r="W87" s="5"/>
      <c r="X87" s="122" t="s">
        <v>115</v>
      </c>
      <c r="Y87" s="122" t="s">
        <v>158</v>
      </c>
      <c r="Z87" s="5" t="s">
        <v>156</v>
      </c>
    </row>
    <row r="88" spans="1:26" ht="60" x14ac:dyDescent="0.25">
      <c r="A88" s="4" t="s">
        <v>970</v>
      </c>
      <c r="B88" s="110" t="n">
        <f ca="1">searchValues!E117</f>
        <v>44580.0</v>
      </c>
      <c r="C88" s="111" t="s">
        <v>374</v>
      </c>
      <c r="D88" s="112" t="s">
        <v>370</v>
      </c>
      <c r="E88" s="112" t="str">
        <f>searchValues!F117</f>
        <v>ZuLcFkmYZ Automation</v>
      </c>
      <c r="F88" s="111"/>
      <c r="G88" s="40" t="s">
        <v>748</v>
      </c>
      <c r="H88" s="112" t="s">
        <v>220</v>
      </c>
      <c r="I88" s="112" t="s">
        <v>109</v>
      </c>
      <c r="J88" s="40"/>
      <c r="K88" s="112"/>
      <c r="L88" s="114"/>
      <c r="M88" s="21"/>
      <c r="N88" s="116"/>
      <c r="O88" s="117"/>
      <c r="P88" s="119" t="s">
        <v>164</v>
      </c>
      <c r="Q88" s="119"/>
      <c r="R88" s="120" t="n">
        <f ca="1">searchValues!E117</f>
        <v>44580.0</v>
      </c>
      <c r="S88" s="222" t="n">
        <f t="shared" ca="1" si="1"/>
        <v>44761.0</v>
      </c>
      <c r="T88" s="120" t="n">
        <f ca="1">searchValues!E117</f>
        <v>44580.0</v>
      </c>
      <c r="U88" s="119"/>
      <c r="V88" s="119" t="s">
        <v>159</v>
      </c>
      <c r="W88" s="5"/>
      <c r="X88" s="122" t="s">
        <v>115</v>
      </c>
      <c r="Y88" s="122" t="s">
        <v>158</v>
      </c>
      <c r="Z88" s="5" t="s">
        <v>157</v>
      </c>
    </row>
    <row r="89" spans="1:26" ht="60" x14ac:dyDescent="0.25">
      <c r="A89" s="4" t="s">
        <v>971</v>
      </c>
      <c r="B89" s="110" t="n">
        <f ca="1">searchValues!E118</f>
        <v>44580.0</v>
      </c>
      <c r="C89" s="111" t="s">
        <v>374</v>
      </c>
      <c r="D89" s="112" t="s">
        <v>370</v>
      </c>
      <c r="E89" s="112" t="str">
        <f>searchValues!F118</f>
        <v>ZuLcFkmYZ Automation</v>
      </c>
      <c r="F89" s="111"/>
      <c r="G89" s="40" t="s">
        <v>748</v>
      </c>
      <c r="H89" s="112" t="s">
        <v>220</v>
      </c>
      <c r="I89" s="112" t="s">
        <v>109</v>
      </c>
      <c r="J89" s="40"/>
      <c r="K89" s="112"/>
      <c r="L89" s="114"/>
      <c r="M89" s="21"/>
      <c r="N89" s="116"/>
      <c r="O89" s="117"/>
      <c r="P89" s="119" t="s">
        <v>164</v>
      </c>
      <c r="Q89" s="119"/>
      <c r="R89" s="120" t="n">
        <f ca="1">searchValues!E118</f>
        <v>44580.0</v>
      </c>
      <c r="S89" s="222" t="n">
        <f t="shared" ca="1" si="1"/>
        <v>44761.0</v>
      </c>
      <c r="T89" s="120" t="n">
        <f ca="1">searchValues!E118</f>
        <v>44580.0</v>
      </c>
      <c r="U89" s="119"/>
      <c r="V89" s="119" t="s">
        <v>161</v>
      </c>
      <c r="W89" s="5"/>
      <c r="X89" s="122" t="s">
        <v>115</v>
      </c>
      <c r="Y89" s="122" t="s">
        <v>158</v>
      </c>
      <c r="Z89" s="5" t="s">
        <v>155</v>
      </c>
    </row>
    <row r="90" spans="1:26" ht="60" x14ac:dyDescent="0.25">
      <c r="A90" s="4" t="s">
        <v>972</v>
      </c>
      <c r="B90" s="110" t="n">
        <f ca="1">searchValues!E119</f>
        <v>44580.0</v>
      </c>
      <c r="C90" s="111" t="s">
        <v>374</v>
      </c>
      <c r="D90" s="112" t="s">
        <v>370</v>
      </c>
      <c r="E90" s="112" t="str">
        <f>searchValues!F119</f>
        <v>ZuLcFkmYZ Automation</v>
      </c>
      <c r="F90" s="111"/>
      <c r="G90" s="40" t="s">
        <v>748</v>
      </c>
      <c r="H90" s="112" t="s">
        <v>220</v>
      </c>
      <c r="I90" s="112" t="s">
        <v>109</v>
      </c>
      <c r="J90" s="40"/>
      <c r="K90" s="112"/>
      <c r="L90" s="114"/>
      <c r="M90" s="21"/>
      <c r="N90" s="116"/>
      <c r="O90" s="117"/>
      <c r="P90" s="119" t="s">
        <v>164</v>
      </c>
      <c r="Q90" s="119"/>
      <c r="R90" s="120" t="n">
        <f ca="1">searchValues!E119</f>
        <v>44580.0</v>
      </c>
      <c r="S90" s="222" t="n">
        <f t="shared" ca="1" si="1"/>
        <v>44761.0</v>
      </c>
      <c r="T90" s="120" t="n">
        <f ca="1">searchValues!E119</f>
        <v>44580.0</v>
      </c>
      <c r="U90" s="119"/>
      <c r="V90" s="119" t="s">
        <v>162</v>
      </c>
      <c r="W90" s="5"/>
      <c r="X90" s="122" t="s">
        <v>115</v>
      </c>
      <c r="Y90" s="122" t="s">
        <v>158</v>
      </c>
      <c r="Z90" s="5" t="s">
        <v>156</v>
      </c>
    </row>
    <row r="91" spans="1:26" ht="60" x14ac:dyDescent="0.25">
      <c r="A91" s="4" t="s">
        <v>973</v>
      </c>
      <c r="B91" s="110" t="n">
        <f ca="1">searchValues!E120</f>
        <v>44580.0</v>
      </c>
      <c r="C91" s="111" t="s">
        <v>374</v>
      </c>
      <c r="D91" s="112" t="s">
        <v>370</v>
      </c>
      <c r="E91" s="112" t="str">
        <f>searchValues!F120</f>
        <v>ZuLcFkmYZ Automation</v>
      </c>
      <c r="F91" s="111"/>
      <c r="G91" s="40" t="s">
        <v>748</v>
      </c>
      <c r="H91" s="112" t="s">
        <v>220</v>
      </c>
      <c r="I91" s="112" t="s">
        <v>109</v>
      </c>
      <c r="J91" s="40"/>
      <c r="K91" s="112"/>
      <c r="L91" s="114"/>
      <c r="M91" s="21"/>
      <c r="N91" s="116"/>
      <c r="O91" s="117"/>
      <c r="P91" s="119" t="s">
        <v>164</v>
      </c>
      <c r="Q91" s="119"/>
      <c r="R91" s="120" t="n">
        <f ca="1">searchValues!E120</f>
        <v>44580.0</v>
      </c>
      <c r="S91" s="222" t="n">
        <f t="shared" ca="1" si="1"/>
        <v>44761.0</v>
      </c>
      <c r="T91" s="120" t="n">
        <f ca="1">searchValues!E120</f>
        <v>44580.0</v>
      </c>
      <c r="U91" s="119"/>
      <c r="V91" s="119" t="s">
        <v>159</v>
      </c>
      <c r="W91" s="5"/>
      <c r="X91" s="122" t="s">
        <v>115</v>
      </c>
      <c r="Y91" s="122" t="s">
        <v>158</v>
      </c>
      <c r="Z91" s="5" t="s">
        <v>157</v>
      </c>
    </row>
    <row r="92" spans="1:26" ht="60" x14ac:dyDescent="0.25">
      <c r="A92" s="4" t="s">
        <v>974</v>
      </c>
      <c r="B92" s="110" t="n">
        <f ca="1">searchValues!E121</f>
        <v>44580.0</v>
      </c>
      <c r="C92" s="111" t="s">
        <v>374</v>
      </c>
      <c r="D92" s="112" t="s">
        <v>370</v>
      </c>
      <c r="E92" s="112" t="str">
        <f>searchValues!F121</f>
        <v>ZuLcFkmYZ Automation</v>
      </c>
      <c r="F92" s="111"/>
      <c r="G92" s="40" t="s">
        <v>748</v>
      </c>
      <c r="H92" s="112" t="s">
        <v>220</v>
      </c>
      <c r="I92" s="112" t="s">
        <v>109</v>
      </c>
      <c r="J92" s="40"/>
      <c r="K92" s="112"/>
      <c r="L92" s="114"/>
      <c r="M92" s="21"/>
      <c r="N92" s="116"/>
      <c r="O92" s="117"/>
      <c r="P92" s="119" t="s">
        <v>164</v>
      </c>
      <c r="Q92" s="119"/>
      <c r="R92" s="120" t="n">
        <f ca="1">searchValues!E121</f>
        <v>44580.0</v>
      </c>
      <c r="S92" s="222" t="n">
        <f t="shared" ca="1" si="1"/>
        <v>44761.0</v>
      </c>
      <c r="T92" s="120" t="n">
        <f ca="1">searchValues!E121</f>
        <v>44580.0</v>
      </c>
      <c r="U92" s="119"/>
      <c r="V92" s="119" t="s">
        <v>161</v>
      </c>
      <c r="W92" s="5"/>
      <c r="X92" s="122" t="s">
        <v>115</v>
      </c>
      <c r="Y92" s="122" t="s">
        <v>158</v>
      </c>
      <c r="Z92" s="5" t="s">
        <v>155</v>
      </c>
    </row>
    <row r="93" spans="1:26" ht="60" x14ac:dyDescent="0.25">
      <c r="A93" s="4" t="s">
        <v>975</v>
      </c>
      <c r="B93" s="110" t="n">
        <f ca="1">searchValues!E122</f>
        <v>44580.0</v>
      </c>
      <c r="C93" s="111" t="s">
        <v>374</v>
      </c>
      <c r="D93" s="112" t="s">
        <v>370</v>
      </c>
      <c r="E93" s="112" t="str">
        <f>searchValues!F122</f>
        <v>ZuLcFkmYZ Automation</v>
      </c>
      <c r="F93" s="111"/>
      <c r="G93" s="40" t="s">
        <v>748</v>
      </c>
      <c r="H93" s="112" t="s">
        <v>220</v>
      </c>
      <c r="I93" s="112" t="s">
        <v>109</v>
      </c>
      <c r="J93" s="40"/>
      <c r="K93" s="112"/>
      <c r="L93" s="114"/>
      <c r="M93" s="114"/>
      <c r="N93" s="116"/>
      <c r="O93" s="117"/>
      <c r="P93" s="119" t="s">
        <v>164</v>
      </c>
      <c r="Q93" s="119"/>
      <c r="R93" s="120" t="n">
        <f ca="1">searchValues!E122</f>
        <v>44580.0</v>
      </c>
      <c r="S93" s="222" t="n">
        <f t="shared" ca="1" si="1"/>
        <v>44761.0</v>
      </c>
      <c r="T93" s="120" t="n">
        <f ca="1">searchValues!E122</f>
        <v>44580.0</v>
      </c>
      <c r="U93" s="119"/>
      <c r="V93" s="119" t="s">
        <v>162</v>
      </c>
      <c r="W93" s="5"/>
      <c r="X93" s="122" t="s">
        <v>115</v>
      </c>
      <c r="Y93" s="122" t="s">
        <v>158</v>
      </c>
      <c r="Z93" s="5" t="s">
        <v>156</v>
      </c>
    </row>
    <row r="94" spans="1:26" ht="60" x14ac:dyDescent="0.25">
      <c r="A94" s="4" t="s">
        <v>976</v>
      </c>
      <c r="B94" s="110" t="n">
        <f ca="1">searchValues!E123</f>
        <v>44580.0</v>
      </c>
      <c r="C94" s="111" t="s">
        <v>374</v>
      </c>
      <c r="D94" s="112" t="s">
        <v>370</v>
      </c>
      <c r="E94" s="112" t="str">
        <f>searchValues!F123</f>
        <v>ZuLcFkmYZ Automation</v>
      </c>
      <c r="F94" s="111"/>
      <c r="G94" s="40" t="s">
        <v>748</v>
      </c>
      <c r="H94" s="112" t="s">
        <v>220</v>
      </c>
      <c r="I94" s="112" t="s">
        <v>109</v>
      </c>
      <c r="J94" s="40"/>
      <c r="K94" s="112"/>
      <c r="L94" s="114"/>
      <c r="M94" s="114"/>
      <c r="N94" s="116"/>
      <c r="O94" s="117"/>
      <c r="P94" s="119" t="s">
        <v>164</v>
      </c>
      <c r="Q94" s="119"/>
      <c r="R94" s="120" t="n">
        <f ca="1">searchValues!E123</f>
        <v>44580.0</v>
      </c>
      <c r="S94" s="222" t="n">
        <f t="shared" ca="1" si="1"/>
        <v>44761.0</v>
      </c>
      <c r="T94" s="120" t="n">
        <f ca="1">searchValues!E123</f>
        <v>44580.0</v>
      </c>
      <c r="U94" s="119"/>
      <c r="V94" s="119" t="s">
        <v>159</v>
      </c>
      <c r="W94" s="5"/>
      <c r="X94" s="122" t="s">
        <v>115</v>
      </c>
      <c r="Y94" s="122" t="s">
        <v>158</v>
      </c>
      <c r="Z94" s="5" t="s">
        <v>157</v>
      </c>
    </row>
    <row r="95" spans="1:26" ht="60" x14ac:dyDescent="0.25">
      <c r="A95" s="4" t="s">
        <v>977</v>
      </c>
      <c r="B95" s="110" t="n">
        <f ca="1">searchValues!E124</f>
        <v>44580.0</v>
      </c>
      <c r="C95" s="111" t="s">
        <v>374</v>
      </c>
      <c r="D95" s="112" t="s">
        <v>370</v>
      </c>
      <c r="E95" s="112" t="str">
        <f>searchValues!F124</f>
        <v>ZuLcFkmYZ Automation</v>
      </c>
      <c r="F95" s="112"/>
      <c r="G95" s="40" t="s">
        <v>748</v>
      </c>
      <c r="H95" s="112" t="s">
        <v>220</v>
      </c>
      <c r="I95" s="112" t="s">
        <v>109</v>
      </c>
      <c r="J95" s="40"/>
      <c r="K95" s="112"/>
      <c r="L95" s="114"/>
      <c r="M95" s="114"/>
      <c r="N95" s="116"/>
      <c r="O95" s="117"/>
      <c r="P95" s="119" t="s">
        <v>164</v>
      </c>
      <c r="Q95" s="119"/>
      <c r="R95" s="120" t="n">
        <f ca="1">searchValues!E124</f>
        <v>44580.0</v>
      </c>
      <c r="S95" s="222" t="n">
        <f t="shared" ca="1" si="1"/>
        <v>44761.0</v>
      </c>
      <c r="T95" s="120" t="n">
        <f ca="1">searchValues!E124</f>
        <v>44580.0</v>
      </c>
      <c r="U95" s="119"/>
      <c r="V95" s="119" t="s">
        <v>161</v>
      </c>
      <c r="W95" s="5"/>
      <c r="X95" s="122" t="s">
        <v>115</v>
      </c>
      <c r="Y95" s="122" t="s">
        <v>158</v>
      </c>
      <c r="Z95" s="5" t="s">
        <v>155</v>
      </c>
    </row>
    <row r="96" spans="1:26" ht="60" x14ac:dyDescent="0.25">
      <c r="A96" s="4" t="s">
        <v>978</v>
      </c>
      <c r="B96" s="110" t="n">
        <f ca="1">searchValues!E125</f>
        <v>44580.0</v>
      </c>
      <c r="C96" s="111" t="s">
        <v>374</v>
      </c>
      <c r="D96" s="112" t="s">
        <v>370</v>
      </c>
      <c r="E96" s="112" t="str">
        <f>searchValues!F125</f>
        <v>ZuLcFkmYZ Automation</v>
      </c>
      <c r="F96" s="112"/>
      <c r="G96" s="40" t="s">
        <v>748</v>
      </c>
      <c r="H96" s="112" t="s">
        <v>220</v>
      </c>
      <c r="I96" s="112" t="s">
        <v>109</v>
      </c>
      <c r="J96" s="40"/>
      <c r="K96" s="112"/>
      <c r="L96" s="114"/>
      <c r="M96" s="21"/>
      <c r="N96" s="116"/>
      <c r="O96" s="117"/>
      <c r="P96" s="119" t="s">
        <v>164</v>
      </c>
      <c r="Q96" s="119"/>
      <c r="R96" s="120" t="n">
        <f ca="1">searchValues!E125</f>
        <v>44580.0</v>
      </c>
      <c r="S96" s="222" t="n">
        <f t="shared" ca="1" si="1"/>
        <v>44761.0</v>
      </c>
      <c r="T96" s="120" t="n">
        <f ca="1">searchValues!E125</f>
        <v>44580.0</v>
      </c>
      <c r="U96" s="119"/>
      <c r="V96" s="119" t="s">
        <v>162</v>
      </c>
      <c r="W96" s="5"/>
      <c r="X96" s="122" t="s">
        <v>115</v>
      </c>
      <c r="Y96" s="122" t="s">
        <v>158</v>
      </c>
      <c r="Z96" s="5" t="s">
        <v>156</v>
      </c>
    </row>
    <row r="97" spans="1:26" ht="60" x14ac:dyDescent="0.25">
      <c r="A97" s="4" t="s">
        <v>979</v>
      </c>
      <c r="B97" s="110" t="n">
        <f ca="1">searchValues!E126</f>
        <v>44580.0</v>
      </c>
      <c r="C97" s="111" t="s">
        <v>374</v>
      </c>
      <c r="D97" s="112" t="s">
        <v>370</v>
      </c>
      <c r="E97" s="112" t="str">
        <f>searchValues!F126</f>
        <v>ZuLcFkmYZ Automation</v>
      </c>
      <c r="F97" s="112"/>
      <c r="G97" s="40" t="s">
        <v>748</v>
      </c>
      <c r="H97" s="112" t="s">
        <v>220</v>
      </c>
      <c r="I97" s="112" t="s">
        <v>109</v>
      </c>
      <c r="J97" s="40"/>
      <c r="K97" s="112"/>
      <c r="L97" s="114"/>
      <c r="M97" s="21"/>
      <c r="N97" s="116"/>
      <c r="O97" s="117"/>
      <c r="P97" s="119" t="s">
        <v>164</v>
      </c>
      <c r="Q97" s="119"/>
      <c r="R97" s="120" t="n">
        <f ca="1">searchValues!E126</f>
        <v>44580.0</v>
      </c>
      <c r="S97" s="222" t="n">
        <f t="shared" ca="1" si="1"/>
        <v>44761.0</v>
      </c>
      <c r="T97" s="120" t="n">
        <f ca="1">searchValues!E126</f>
        <v>44580.0</v>
      </c>
      <c r="U97" s="119"/>
      <c r="V97" s="119" t="s">
        <v>159</v>
      </c>
      <c r="W97" s="5"/>
      <c r="X97" s="122" t="s">
        <v>115</v>
      </c>
      <c r="Y97" s="122" t="s">
        <v>158</v>
      </c>
      <c r="Z97" s="5" t="s">
        <v>157</v>
      </c>
    </row>
    <row r="98" spans="1:26" ht="60" x14ac:dyDescent="0.25">
      <c r="A98" s="4" t="s">
        <v>980</v>
      </c>
      <c r="B98" s="110" t="n">
        <f ca="1">searchValues!E127</f>
        <v>44580.0</v>
      </c>
      <c r="C98" s="111" t="s">
        <v>374</v>
      </c>
      <c r="D98" s="112" t="s">
        <v>370</v>
      </c>
      <c r="E98" s="112" t="str">
        <f>searchValues!F127</f>
        <v>ZuLcFkmYZ Automation</v>
      </c>
      <c r="F98" s="112"/>
      <c r="G98" s="40" t="s">
        <v>748</v>
      </c>
      <c r="H98" s="112" t="s">
        <v>220</v>
      </c>
      <c r="I98" s="112" t="s">
        <v>109</v>
      </c>
      <c r="J98" s="40"/>
      <c r="K98" s="112"/>
      <c r="L98" s="114"/>
      <c r="M98" s="21"/>
      <c r="N98" s="116"/>
      <c r="O98" s="117"/>
      <c r="P98" s="119" t="s">
        <v>164</v>
      </c>
      <c r="Q98" s="119"/>
      <c r="R98" s="120" t="n">
        <f ca="1">searchValues!E127</f>
        <v>44580.0</v>
      </c>
      <c r="S98" s="222" t="n">
        <f t="shared" ca="1" si="1"/>
        <v>44761.0</v>
      </c>
      <c r="T98" s="120" t="n">
        <f ca="1">searchValues!E127</f>
        <v>44580.0</v>
      </c>
      <c r="U98" s="119"/>
      <c r="V98" s="119" t="s">
        <v>161</v>
      </c>
      <c r="W98" s="5"/>
      <c r="X98" s="122" t="s">
        <v>115</v>
      </c>
      <c r="Y98" s="122" t="s">
        <v>158</v>
      </c>
      <c r="Z98" s="5" t="s">
        <v>155</v>
      </c>
    </row>
    <row r="99" spans="1:26" ht="60" x14ac:dyDescent="0.25">
      <c r="A99" s="4" t="s">
        <v>981</v>
      </c>
      <c r="B99" s="110" t="n">
        <f ca="1">searchValues!E128</f>
        <v>44580.0</v>
      </c>
      <c r="C99" s="111" t="s">
        <v>374</v>
      </c>
      <c r="D99" s="112" t="s">
        <v>370</v>
      </c>
      <c r="E99" s="112" t="str">
        <f>searchValues!F128</f>
        <v>ZuLcFkmYZ Automation</v>
      </c>
      <c r="F99" s="111"/>
      <c r="G99" s="40" t="s">
        <v>748</v>
      </c>
      <c r="H99" s="112" t="s">
        <v>220</v>
      </c>
      <c r="I99" s="112" t="s">
        <v>109</v>
      </c>
      <c r="J99" s="40"/>
      <c r="K99" s="112"/>
      <c r="L99" s="114"/>
      <c r="M99" s="114"/>
      <c r="N99" s="116"/>
      <c r="O99" s="117"/>
      <c r="P99" s="119" t="s">
        <v>164</v>
      </c>
      <c r="Q99" s="119"/>
      <c r="R99" s="120" t="n">
        <f ca="1">searchValues!E128</f>
        <v>44580.0</v>
      </c>
      <c r="S99" s="222" t="n">
        <f t="shared" ca="1" si="1"/>
        <v>44761.0</v>
      </c>
      <c r="T99" s="120" t="n">
        <f ca="1">searchValues!E128</f>
        <v>44580.0</v>
      </c>
      <c r="U99" s="119"/>
      <c r="V99" s="119" t="s">
        <v>162</v>
      </c>
      <c r="W99" s="5"/>
      <c r="X99" s="122" t="s">
        <v>115</v>
      </c>
      <c r="Y99" s="122" t="s">
        <v>158</v>
      </c>
      <c r="Z99" s="5" t="s">
        <v>156</v>
      </c>
    </row>
    <row r="100" spans="1:26" ht="60" x14ac:dyDescent="0.25">
      <c r="A100" s="4" t="s">
        <v>982</v>
      </c>
      <c r="B100" s="110" t="n">
        <f ca="1">searchValues!E129</f>
        <v>44580.0</v>
      </c>
      <c r="C100" s="111" t="s">
        <v>374</v>
      </c>
      <c r="D100" s="112" t="s">
        <v>370</v>
      </c>
      <c r="E100" s="112" t="str">
        <f>searchValues!F129</f>
        <v>ZuLcFkmYZ Automation</v>
      </c>
      <c r="F100" s="111"/>
      <c r="G100" s="40" t="s">
        <v>748</v>
      </c>
      <c r="H100" s="112" t="s">
        <v>220</v>
      </c>
      <c r="I100" s="112" t="s">
        <v>109</v>
      </c>
      <c r="J100" s="40"/>
      <c r="K100" s="112"/>
      <c r="L100" s="114"/>
      <c r="M100" s="114"/>
      <c r="N100" s="116"/>
      <c r="O100" s="117"/>
      <c r="P100" s="119" t="s">
        <v>164</v>
      </c>
      <c r="Q100" s="119"/>
      <c r="R100" s="120" t="n">
        <f ca="1">searchValues!E129</f>
        <v>44580.0</v>
      </c>
      <c r="S100" s="222" t="n">
        <f t="shared" ca="1" si="1"/>
        <v>44761.0</v>
      </c>
      <c r="T100" s="120" t="n">
        <f ca="1">searchValues!E129</f>
        <v>44580.0</v>
      </c>
      <c r="U100" s="119"/>
      <c r="V100" s="119" t="s">
        <v>159</v>
      </c>
      <c r="W100" s="5"/>
      <c r="X100" s="122" t="s">
        <v>115</v>
      </c>
      <c r="Y100" s="122" t="s">
        <v>158</v>
      </c>
      <c r="Z100" s="5" t="s">
        <v>157</v>
      </c>
    </row>
    <row r="101" spans="1:26" ht="60" x14ac:dyDescent="0.25">
      <c r="A101" s="4" t="s">
        <v>983</v>
      </c>
      <c r="B101" s="110" t="n">
        <f ca="1">searchValues!E130</f>
        <v>44580.0</v>
      </c>
      <c r="C101" s="111" t="s">
        <v>374</v>
      </c>
      <c r="D101" s="112" t="s">
        <v>370</v>
      </c>
      <c r="E101" s="112" t="str">
        <f>searchValues!F130</f>
        <v>ZuLcFkmYZ Automation</v>
      </c>
      <c r="F101" s="112"/>
      <c r="G101" s="40" t="s">
        <v>748</v>
      </c>
      <c r="H101" s="112" t="s">
        <v>220</v>
      </c>
      <c r="I101" s="112" t="s">
        <v>109</v>
      </c>
      <c r="J101" s="40"/>
      <c r="K101" s="112"/>
      <c r="L101" s="114"/>
      <c r="M101" s="114"/>
      <c r="N101" s="116"/>
      <c r="O101" s="117"/>
      <c r="P101" s="119" t="s">
        <v>164</v>
      </c>
      <c r="Q101" s="119"/>
      <c r="R101" s="120" t="n">
        <f ca="1">searchValues!E130</f>
        <v>44580.0</v>
      </c>
      <c r="S101" s="222" t="n">
        <f t="shared" ca="1" si="1"/>
        <v>44761.0</v>
      </c>
      <c r="T101" s="120" t="n">
        <f ca="1">searchValues!E130</f>
        <v>44580.0</v>
      </c>
      <c r="U101" s="119"/>
      <c r="V101" s="119" t="s">
        <v>161</v>
      </c>
      <c r="W101" s="5"/>
      <c r="X101" s="122" t="s">
        <v>115</v>
      </c>
      <c r="Y101" s="122" t="s">
        <v>158</v>
      </c>
      <c r="Z101" s="5" t="s">
        <v>155</v>
      </c>
    </row>
    <row r="102" spans="1:26" ht="60" x14ac:dyDescent="0.25">
      <c r="A102" s="4" t="s">
        <v>984</v>
      </c>
      <c r="B102" s="110" t="n">
        <f ca="1">searchValues!E131</f>
        <v>44580.0</v>
      </c>
      <c r="C102" s="111" t="s">
        <v>374</v>
      </c>
      <c r="D102" s="112" t="s">
        <v>370</v>
      </c>
      <c r="E102" s="112" t="str">
        <f>searchValues!F131</f>
        <v>ZuLcFkmYZ Automation</v>
      </c>
      <c r="F102" s="112"/>
      <c r="G102" s="40" t="s">
        <v>748</v>
      </c>
      <c r="H102" s="112" t="s">
        <v>220</v>
      </c>
      <c r="I102" s="112" t="s">
        <v>109</v>
      </c>
      <c r="J102" s="40"/>
      <c r="K102" s="112"/>
      <c r="L102" s="114"/>
      <c r="M102" s="21"/>
      <c r="N102" s="116"/>
      <c r="O102" s="117"/>
      <c r="P102" s="119" t="s">
        <v>164</v>
      </c>
      <c r="Q102" s="119"/>
      <c r="R102" s="120" t="n">
        <f ca="1">searchValues!E131</f>
        <v>44580.0</v>
      </c>
      <c r="S102" s="222" t="n">
        <f t="shared" ca="1" si="1"/>
        <v>44761.0</v>
      </c>
      <c r="T102" s="120" t="n">
        <f ca="1">searchValues!E131</f>
        <v>44580.0</v>
      </c>
      <c r="U102" s="119"/>
      <c r="V102" s="119" t="s">
        <v>162</v>
      </c>
      <c r="W102" s="5"/>
      <c r="X102" s="122" t="s">
        <v>115</v>
      </c>
      <c r="Y102" s="122" t="s">
        <v>158</v>
      </c>
      <c r="Z102" s="5" t="s">
        <v>156</v>
      </c>
    </row>
    <row r="103" spans="1:26" ht="60" x14ac:dyDescent="0.25">
      <c r="A103" s="4" t="s">
        <v>985</v>
      </c>
      <c r="B103" s="110" t="n">
        <f ca="1">searchValues!E132</f>
        <v>44580.0</v>
      </c>
      <c r="C103" s="111" t="s">
        <v>374</v>
      </c>
      <c r="D103" s="112" t="s">
        <v>370</v>
      </c>
      <c r="E103" s="112" t="str">
        <f>searchValues!F132</f>
        <v>ZuLcFkmYZ Automation</v>
      </c>
      <c r="F103" s="112"/>
      <c r="G103" s="40" t="s">
        <v>748</v>
      </c>
      <c r="H103" s="112" t="s">
        <v>220</v>
      </c>
      <c r="I103" s="112" t="s">
        <v>109</v>
      </c>
      <c r="J103" s="40"/>
      <c r="K103" s="112"/>
      <c r="L103" s="114"/>
      <c r="M103" s="21"/>
      <c r="N103" s="116"/>
      <c r="O103" s="117"/>
      <c r="P103" s="119" t="s">
        <v>164</v>
      </c>
      <c r="Q103" s="119"/>
      <c r="R103" s="120" t="n">
        <f ca="1">searchValues!E132</f>
        <v>44580.0</v>
      </c>
      <c r="S103" s="222" t="n">
        <f t="shared" ca="1" si="1"/>
        <v>44761.0</v>
      </c>
      <c r="T103" s="120" t="n">
        <f ca="1">searchValues!E132</f>
        <v>44580.0</v>
      </c>
      <c r="U103" s="119"/>
      <c r="V103" s="119" t="s">
        <v>159</v>
      </c>
      <c r="W103" s="5"/>
      <c r="X103" s="122" t="s">
        <v>115</v>
      </c>
      <c r="Y103" s="122" t="s">
        <v>158</v>
      </c>
      <c r="Z103" s="5" t="s">
        <v>157</v>
      </c>
    </row>
    <row r="104" spans="1:26" ht="60" x14ac:dyDescent="0.25">
      <c r="A104" s="4" t="s">
        <v>986</v>
      </c>
      <c r="B104" s="110" t="n">
        <f ca="1">searchValues!E133</f>
        <v>44580.0</v>
      </c>
      <c r="C104" s="111" t="s">
        <v>374</v>
      </c>
      <c r="D104" s="112" t="s">
        <v>370</v>
      </c>
      <c r="E104" s="112" t="str">
        <f>searchValues!F133</f>
        <v>ZuLcFkmYZ Automation</v>
      </c>
      <c r="F104" s="112"/>
      <c r="G104" s="40" t="s">
        <v>748</v>
      </c>
      <c r="H104" s="112" t="s">
        <v>220</v>
      </c>
      <c r="I104" s="112" t="s">
        <v>109</v>
      </c>
      <c r="J104" s="40"/>
      <c r="K104" s="112"/>
      <c r="L104" s="114"/>
      <c r="M104" s="21"/>
      <c r="N104" s="116"/>
      <c r="O104" s="117"/>
      <c r="P104" s="119" t="s">
        <v>164</v>
      </c>
      <c r="Q104" s="119"/>
      <c r="R104" s="120" t="n">
        <f ca="1">searchValues!E133</f>
        <v>44580.0</v>
      </c>
      <c r="S104" s="222" t="n">
        <f t="shared" ca="1" si="1"/>
        <v>44761.0</v>
      </c>
      <c r="T104" s="120" t="n">
        <f ca="1">searchValues!E133</f>
        <v>44580.0</v>
      </c>
      <c r="U104" s="119"/>
      <c r="V104" s="119" t="s">
        <v>161</v>
      </c>
      <c r="W104" s="5"/>
      <c r="X104" s="122" t="s">
        <v>115</v>
      </c>
      <c r="Y104" s="122" t="s">
        <v>158</v>
      </c>
      <c r="Z104" s="5" t="s">
        <v>155</v>
      </c>
    </row>
    <row r="105" spans="1:26" ht="60" x14ac:dyDescent="0.25">
      <c r="A105" s="4" t="s">
        <v>987</v>
      </c>
      <c r="B105" s="110" t="n">
        <f ca="1">searchValues!E134</f>
        <v>44580.0</v>
      </c>
      <c r="C105" s="111" t="s">
        <v>374</v>
      </c>
      <c r="D105" s="112" t="s">
        <v>370</v>
      </c>
      <c r="E105" s="112" t="str">
        <f>searchValues!F134</f>
        <v>ZuLcFkmYZ Automation</v>
      </c>
      <c r="F105" s="112"/>
      <c r="G105" s="40" t="s">
        <v>748</v>
      </c>
      <c r="H105" s="112" t="s">
        <v>220</v>
      </c>
      <c r="I105" s="112" t="s">
        <v>109</v>
      </c>
      <c r="J105" s="40"/>
      <c r="K105" s="112"/>
      <c r="L105" s="114"/>
      <c r="M105" s="21"/>
      <c r="N105" s="116"/>
      <c r="O105" s="117"/>
      <c r="P105" s="119" t="s">
        <v>164</v>
      </c>
      <c r="Q105" s="119"/>
      <c r="R105" s="120" t="n">
        <f ca="1">searchValues!E134</f>
        <v>44580.0</v>
      </c>
      <c r="S105" s="222" t="n">
        <f t="shared" ca="1" si="1"/>
        <v>44761.0</v>
      </c>
      <c r="T105" s="120" t="n">
        <f ca="1">searchValues!E134</f>
        <v>44580.0</v>
      </c>
      <c r="U105" s="119"/>
      <c r="V105" s="119" t="s">
        <v>162</v>
      </c>
      <c r="W105" s="5"/>
      <c r="X105" s="122" t="s">
        <v>115</v>
      </c>
      <c r="Y105" s="122" t="s">
        <v>158</v>
      </c>
      <c r="Z105" s="5" t="s">
        <v>156</v>
      </c>
    </row>
    <row r="106" spans="1:26" ht="60" x14ac:dyDescent="0.25">
      <c r="A106" s="4" t="s">
        <v>988</v>
      </c>
      <c r="B106" s="110" t="n">
        <f ca="1">searchValues!E135</f>
        <v>44580.0</v>
      </c>
      <c r="C106" s="111" t="s">
        <v>374</v>
      </c>
      <c r="D106" s="112" t="s">
        <v>370</v>
      </c>
      <c r="E106" s="112" t="str">
        <f>searchValues!F135</f>
        <v>ZuLcFkmYZ Automation</v>
      </c>
      <c r="F106" s="112"/>
      <c r="G106" s="40" t="s">
        <v>748</v>
      </c>
      <c r="H106" s="112" t="s">
        <v>220</v>
      </c>
      <c r="I106" s="112" t="s">
        <v>109</v>
      </c>
      <c r="J106" s="40"/>
      <c r="K106" s="112"/>
      <c r="L106" s="114"/>
      <c r="M106" s="21"/>
      <c r="N106" s="116"/>
      <c r="O106" s="117"/>
      <c r="P106" s="119" t="s">
        <v>164</v>
      </c>
      <c r="Q106" s="119"/>
      <c r="R106" s="120" t="n">
        <f ca="1">searchValues!E135</f>
        <v>44580.0</v>
      </c>
      <c r="S106" s="222" t="n">
        <f t="shared" ca="1" si="1"/>
        <v>44761.0</v>
      </c>
      <c r="T106" s="120" t="n">
        <f ca="1">searchValues!E135</f>
        <v>44580.0</v>
      </c>
      <c r="U106" s="119"/>
      <c r="V106" s="119" t="s">
        <v>159</v>
      </c>
      <c r="W106" s="5"/>
      <c r="X106" s="122" t="s">
        <v>115</v>
      </c>
      <c r="Y106" s="122" t="s">
        <v>158</v>
      </c>
      <c r="Z106" s="5" t="s">
        <v>157</v>
      </c>
    </row>
    <row r="107" spans="1:26" ht="60" x14ac:dyDescent="0.25">
      <c r="A107" s="4" t="s">
        <v>989</v>
      </c>
      <c r="B107" s="110" t="n">
        <f ca="1">searchValues!E136</f>
        <v>44580.0</v>
      </c>
      <c r="C107" s="111" t="s">
        <v>374</v>
      </c>
      <c r="D107" s="112" t="s">
        <v>370</v>
      </c>
      <c r="E107" s="112" t="str">
        <f>searchValues!F136</f>
        <v>ZuLcFkmYZ Automation</v>
      </c>
      <c r="F107" s="112"/>
      <c r="G107" s="40" t="s">
        <v>748</v>
      </c>
      <c r="H107" s="112" t="s">
        <v>220</v>
      </c>
      <c r="I107" s="112" t="s">
        <v>109</v>
      </c>
      <c r="J107" s="40"/>
      <c r="K107" s="112"/>
      <c r="L107" s="114"/>
      <c r="M107" s="21"/>
      <c r="N107" s="116"/>
      <c r="O107" s="117"/>
      <c r="P107" s="119" t="s">
        <v>164</v>
      </c>
      <c r="Q107" s="119"/>
      <c r="R107" s="120" t="n">
        <f ca="1">searchValues!E136</f>
        <v>44580.0</v>
      </c>
      <c r="S107" s="222" t="n">
        <f t="shared" ca="1" si="1"/>
        <v>44761.0</v>
      </c>
      <c r="T107" s="120" t="n">
        <f ca="1">searchValues!E136</f>
        <v>44580.0</v>
      </c>
      <c r="U107" s="119"/>
      <c r="V107" s="119" t="s">
        <v>161</v>
      </c>
      <c r="W107" s="5"/>
      <c r="X107" s="122" t="s">
        <v>115</v>
      </c>
      <c r="Y107" s="122" t="s">
        <v>158</v>
      </c>
      <c r="Z107" s="5" t="s">
        <v>155</v>
      </c>
    </row>
    <row r="108" spans="1:26" ht="60" x14ac:dyDescent="0.25">
      <c r="A108" s="4" t="s">
        <v>990</v>
      </c>
      <c r="B108" s="110" t="n">
        <f ca="1">searchValues!E137</f>
        <v>44580.0</v>
      </c>
      <c r="C108" s="111" t="s">
        <v>374</v>
      </c>
      <c r="D108" s="112" t="s">
        <v>370</v>
      </c>
      <c r="E108" s="112" t="str">
        <f>searchValues!F137</f>
        <v>ZuLcFkmYZ Automation</v>
      </c>
      <c r="F108" s="112"/>
      <c r="G108" s="40" t="s">
        <v>748</v>
      </c>
      <c r="H108" s="112" t="s">
        <v>220</v>
      </c>
      <c r="I108" s="112" t="s">
        <v>109</v>
      </c>
      <c r="J108" s="40"/>
      <c r="K108" s="112"/>
      <c r="L108" s="114"/>
      <c r="M108" s="21"/>
      <c r="N108" s="116"/>
      <c r="O108" s="117"/>
      <c r="P108" s="119" t="s">
        <v>164</v>
      </c>
      <c r="Q108" s="119"/>
      <c r="R108" s="120" t="n">
        <f ca="1">searchValues!E137</f>
        <v>44580.0</v>
      </c>
      <c r="S108" s="222" t="n">
        <f t="shared" ca="1" si="1"/>
        <v>44761.0</v>
      </c>
      <c r="T108" s="120" t="n">
        <f ca="1">searchValues!E137</f>
        <v>44580.0</v>
      </c>
      <c r="U108" s="119"/>
      <c r="V108" s="119" t="s">
        <v>162</v>
      </c>
      <c r="W108" s="5"/>
      <c r="X108" s="122" t="s">
        <v>115</v>
      </c>
      <c r="Y108" s="122" t="s">
        <v>158</v>
      </c>
      <c r="Z108" s="5" t="s">
        <v>156</v>
      </c>
    </row>
    <row r="109" spans="1:26" ht="60" x14ac:dyDescent="0.25">
      <c r="A109" s="4" t="s">
        <v>991</v>
      </c>
      <c r="B109" s="110" t="n">
        <f ca="1">searchValues!E138</f>
        <v>44580.0</v>
      </c>
      <c r="C109" s="111" t="s">
        <v>374</v>
      </c>
      <c r="D109" s="112" t="s">
        <v>370</v>
      </c>
      <c r="E109" s="112" t="str">
        <f>searchValues!F138</f>
        <v>ZuLcFkmYZ Automation</v>
      </c>
      <c r="F109" s="112"/>
      <c r="G109" s="40" t="s">
        <v>748</v>
      </c>
      <c r="H109" s="112" t="s">
        <v>220</v>
      </c>
      <c r="I109" s="112" t="s">
        <v>109</v>
      </c>
      <c r="J109" s="40"/>
      <c r="K109" s="112"/>
      <c r="L109" s="114"/>
      <c r="M109" s="21"/>
      <c r="N109" s="116"/>
      <c r="O109" s="117"/>
      <c r="P109" s="119" t="s">
        <v>164</v>
      </c>
      <c r="Q109" s="119"/>
      <c r="R109" s="120" t="n">
        <f ca="1">searchValues!E138</f>
        <v>44580.0</v>
      </c>
      <c r="S109" s="222" t="n">
        <f t="shared" ca="1" si="1"/>
        <v>44761.0</v>
      </c>
      <c r="T109" s="120" t="n">
        <f ca="1">searchValues!E138</f>
        <v>44580.0</v>
      </c>
      <c r="U109" s="119"/>
      <c r="V109" s="119" t="s">
        <v>159</v>
      </c>
      <c r="W109" s="5"/>
      <c r="X109" s="122" t="s">
        <v>115</v>
      </c>
      <c r="Y109" s="122" t="s">
        <v>158</v>
      </c>
      <c r="Z109" s="5" t="s">
        <v>157</v>
      </c>
    </row>
    <row r="110" spans="1:26" ht="60" x14ac:dyDescent="0.25">
      <c r="A110" s="4" t="s">
        <v>992</v>
      </c>
      <c r="B110" s="110" t="n">
        <f ca="1">searchValues!E139</f>
        <v>44580.0</v>
      </c>
      <c r="C110" s="111" t="s">
        <v>374</v>
      </c>
      <c r="D110" s="112" t="s">
        <v>370</v>
      </c>
      <c r="E110" s="112" t="str">
        <f>searchValues!F139</f>
        <v>ZuLcFkmYZ Automation</v>
      </c>
      <c r="F110" s="112"/>
      <c r="G110" s="40" t="s">
        <v>748</v>
      </c>
      <c r="H110" s="112" t="s">
        <v>220</v>
      </c>
      <c r="I110" s="112" t="s">
        <v>109</v>
      </c>
      <c r="J110" s="40"/>
      <c r="K110" s="112"/>
      <c r="L110" s="114"/>
      <c r="M110" s="21"/>
      <c r="N110" s="116"/>
      <c r="O110" s="117"/>
      <c r="P110" s="119" t="s">
        <v>164</v>
      </c>
      <c r="Q110" s="119"/>
      <c r="R110" s="120" t="n">
        <f ca="1">searchValues!E139</f>
        <v>44580.0</v>
      </c>
      <c r="S110" s="222" t="n">
        <f t="shared" ca="1" si="1"/>
        <v>44761.0</v>
      </c>
      <c r="T110" s="120" t="n">
        <f ca="1">searchValues!E139</f>
        <v>44580.0</v>
      </c>
      <c r="U110" s="119"/>
      <c r="V110" s="119" t="s">
        <v>161</v>
      </c>
      <c r="W110" s="5"/>
      <c r="X110" s="122" t="s">
        <v>115</v>
      </c>
      <c r="Y110" s="122" t="s">
        <v>158</v>
      </c>
      <c r="Z110" s="5" t="s">
        <v>155</v>
      </c>
    </row>
    <row r="111" spans="1:26" ht="60" x14ac:dyDescent="0.25">
      <c r="A111" s="4" t="s">
        <v>993</v>
      </c>
      <c r="B111" s="110" t="n">
        <f ca="1">searchValues!E140</f>
        <v>44580.0</v>
      </c>
      <c r="C111" s="111" t="s">
        <v>374</v>
      </c>
      <c r="D111" s="112" t="s">
        <v>370</v>
      </c>
      <c r="E111" s="112" t="str">
        <f>searchValues!F140</f>
        <v>ZuLcFkmYZ Automation</v>
      </c>
      <c r="F111" s="112"/>
      <c r="G111" s="40" t="s">
        <v>748</v>
      </c>
      <c r="H111" s="112" t="s">
        <v>220</v>
      </c>
      <c r="I111" s="112" t="s">
        <v>109</v>
      </c>
      <c r="J111" s="40"/>
      <c r="K111" s="112"/>
      <c r="L111" s="114"/>
      <c r="M111" s="21"/>
      <c r="N111" s="116"/>
      <c r="O111" s="117"/>
      <c r="P111" s="119" t="s">
        <v>164</v>
      </c>
      <c r="Q111" s="119"/>
      <c r="R111" s="120" t="n">
        <f ca="1">searchValues!E140</f>
        <v>44580.0</v>
      </c>
      <c r="S111" s="222" t="n">
        <f t="shared" ca="1" si="1"/>
        <v>44761.0</v>
      </c>
      <c r="T111" s="120" t="n">
        <f ca="1">searchValues!E140</f>
        <v>44580.0</v>
      </c>
      <c r="U111" s="119"/>
      <c r="V111" s="119" t="s">
        <v>162</v>
      </c>
      <c r="W111" s="5"/>
      <c r="X111" s="122" t="s">
        <v>115</v>
      </c>
      <c r="Y111" s="122" t="s">
        <v>158</v>
      </c>
      <c r="Z111" s="5" t="s">
        <v>156</v>
      </c>
    </row>
    <row r="112" spans="1:26" ht="60" x14ac:dyDescent="0.25">
      <c r="A112" s="4" t="s">
        <v>994</v>
      </c>
      <c r="B112" s="110" t="n">
        <f ca="1">searchValues!E141</f>
        <v>44580.0</v>
      </c>
      <c r="C112" s="111" t="s">
        <v>374</v>
      </c>
      <c r="D112" s="112" t="s">
        <v>370</v>
      </c>
      <c r="E112" s="112" t="str">
        <f>searchValues!F141</f>
        <v>ZuLcFkmYZ Automation</v>
      </c>
      <c r="F112" s="112"/>
      <c r="G112" s="40" t="s">
        <v>748</v>
      </c>
      <c r="H112" s="112" t="s">
        <v>220</v>
      </c>
      <c r="I112" s="112" t="s">
        <v>109</v>
      </c>
      <c r="J112" s="40"/>
      <c r="K112" s="112"/>
      <c r="L112" s="114"/>
      <c r="M112" s="21"/>
      <c r="N112" s="116"/>
      <c r="O112" s="117"/>
      <c r="P112" s="119" t="s">
        <v>164</v>
      </c>
      <c r="Q112" s="119"/>
      <c r="R112" s="120" t="n">
        <f ca="1">searchValues!E141</f>
        <v>44580.0</v>
      </c>
      <c r="S112" s="222" t="n">
        <f t="shared" ca="1" si="1"/>
        <v>44761.0</v>
      </c>
      <c r="T112" s="120" t="n">
        <f ca="1">searchValues!E141</f>
        <v>44580.0</v>
      </c>
      <c r="U112" s="119"/>
      <c r="V112" s="119" t="s">
        <v>159</v>
      </c>
      <c r="W112" s="5"/>
      <c r="X112" s="122" t="s">
        <v>115</v>
      </c>
      <c r="Y112" s="122" t="s">
        <v>158</v>
      </c>
      <c r="Z112" s="5" t="s">
        <v>157</v>
      </c>
    </row>
    <row r="113" spans="1:26" ht="60" x14ac:dyDescent="0.25">
      <c r="A113" s="4" t="s">
        <v>995</v>
      </c>
      <c r="B113" s="110" t="n">
        <f ca="1">searchValues!E142</f>
        <v>44580.0</v>
      </c>
      <c r="C113" s="111" t="s">
        <v>374</v>
      </c>
      <c r="D113" s="112" t="s">
        <v>370</v>
      </c>
      <c r="E113" s="112" t="str">
        <f>searchValues!F142</f>
        <v>ZuLcFkmYZ Automation</v>
      </c>
      <c r="F113" s="112"/>
      <c r="G113" s="40" t="s">
        <v>748</v>
      </c>
      <c r="H113" s="112" t="s">
        <v>220</v>
      </c>
      <c r="I113" s="112" t="s">
        <v>109</v>
      </c>
      <c r="J113" s="40"/>
      <c r="K113" s="112"/>
      <c r="L113" s="114"/>
      <c r="M113" s="21"/>
      <c r="N113" s="116"/>
      <c r="O113" s="117"/>
      <c r="P113" s="119" t="s">
        <v>164</v>
      </c>
      <c r="Q113" s="119"/>
      <c r="R113" s="120" t="n">
        <f ca="1">searchValues!E142</f>
        <v>44580.0</v>
      </c>
      <c r="S113" s="222" t="n">
        <f t="shared" ca="1" si="1"/>
        <v>44761.0</v>
      </c>
      <c r="T113" s="120" t="n">
        <f ca="1">searchValues!E142</f>
        <v>44580.0</v>
      </c>
      <c r="U113" s="119"/>
      <c r="V113" s="119" t="s">
        <v>161</v>
      </c>
      <c r="W113" s="5"/>
      <c r="X113" s="122" t="s">
        <v>115</v>
      </c>
      <c r="Y113" s="122" t="s">
        <v>158</v>
      </c>
      <c r="Z113" s="5" t="s">
        <v>155</v>
      </c>
    </row>
    <row r="114" spans="1:26" ht="60" x14ac:dyDescent="0.25">
      <c r="A114" s="4" t="s">
        <v>996</v>
      </c>
      <c r="B114" s="110" t="n">
        <f ca="1">searchValues!E143</f>
        <v>44580.0</v>
      </c>
      <c r="C114" s="111" t="s">
        <v>374</v>
      </c>
      <c r="D114" s="112" t="s">
        <v>370</v>
      </c>
      <c r="E114" s="112" t="str">
        <f>searchValues!F143</f>
        <v>dxRdGsieV Automation</v>
      </c>
      <c r="F114" s="112"/>
      <c r="G114" s="40" t="s">
        <v>748</v>
      </c>
      <c r="H114" s="112" t="s">
        <v>220</v>
      </c>
      <c r="I114" s="112" t="s">
        <v>109</v>
      </c>
      <c r="J114" s="40"/>
      <c r="K114" s="112"/>
      <c r="L114" s="114"/>
      <c r="M114" s="21"/>
      <c r="N114" s="116"/>
      <c r="O114" s="117"/>
      <c r="P114" s="119" t="s">
        <v>164</v>
      </c>
      <c r="Q114" s="119"/>
      <c r="R114" s="120" t="n">
        <f ca="1">searchValues!E143</f>
        <v>44580.0</v>
      </c>
      <c r="S114" s="222" t="n">
        <f t="shared" ca="1" si="1"/>
        <v>44761.0</v>
      </c>
      <c r="T114" s="120" t="n">
        <f ca="1">searchValues!E143</f>
        <v>44580.0</v>
      </c>
      <c r="U114" s="119"/>
      <c r="V114" s="119" t="s">
        <v>162</v>
      </c>
      <c r="W114" s="5"/>
      <c r="X114" s="122" t="s">
        <v>115</v>
      </c>
      <c r="Y114" s="122" t="s">
        <v>158</v>
      </c>
      <c r="Z114" s="5" t="s">
        <v>156</v>
      </c>
    </row>
    <row r="115" spans="1:26" ht="60" x14ac:dyDescent="0.25">
      <c r="A115" s="4" t="s">
        <v>997</v>
      </c>
      <c r="B115" s="110" t="n">
        <f ca="1">searchValues!E144</f>
        <v>44580.0</v>
      </c>
      <c r="C115" s="111" t="s">
        <v>374</v>
      </c>
      <c r="D115" s="112" t="s">
        <v>370</v>
      </c>
      <c r="E115" s="112" t="str">
        <f>searchValues!F144</f>
        <v>LYWkmyXZX Automation</v>
      </c>
      <c r="F115" s="112"/>
      <c r="G115" s="40" t="s">
        <v>748</v>
      </c>
      <c r="H115" s="112" t="s">
        <v>220</v>
      </c>
      <c r="I115" s="112" t="s">
        <v>109</v>
      </c>
      <c r="J115" s="40"/>
      <c r="K115" s="112"/>
      <c r="L115" s="114"/>
      <c r="M115" s="21"/>
      <c r="N115" s="116"/>
      <c r="O115" s="117"/>
      <c r="P115" s="119" t="s">
        <v>164</v>
      </c>
      <c r="Q115" s="119"/>
      <c r="R115" s="120" t="n">
        <f ca="1">searchValues!E144</f>
        <v>44580.0</v>
      </c>
      <c r="S115" s="222" t="n">
        <f t="shared" ca="1" si="1"/>
        <v>44761.0</v>
      </c>
      <c r="T115" s="120" t="n">
        <f ca="1">searchValues!E144</f>
        <v>44580.0</v>
      </c>
      <c r="U115" s="119"/>
      <c r="V115" s="119" t="s">
        <v>159</v>
      </c>
      <c r="W115" s="5"/>
      <c r="X115" s="122" t="s">
        <v>115</v>
      </c>
      <c r="Y115" s="122" t="s">
        <v>158</v>
      </c>
      <c r="Z115" s="5" t="s">
        <v>157</v>
      </c>
    </row>
    <row r="116" spans="1:26" ht="60" x14ac:dyDescent="0.25">
      <c r="A116" s="4" t="s">
        <v>998</v>
      </c>
      <c r="B116" s="110" t="n">
        <f ca="1">searchValues!E145</f>
        <v>44580.0</v>
      </c>
      <c r="C116" s="111" t="s">
        <v>374</v>
      </c>
      <c r="D116" s="112" t="s">
        <v>370</v>
      </c>
      <c r="E116" s="112" t="str">
        <f>searchValues!F145</f>
        <v>XIidVUXKg Automation</v>
      </c>
      <c r="F116" s="112"/>
      <c r="G116" s="40" t="s">
        <v>748</v>
      </c>
      <c r="H116" s="112" t="s">
        <v>220</v>
      </c>
      <c r="I116" s="112" t="s">
        <v>109</v>
      </c>
      <c r="J116" s="40"/>
      <c r="K116" s="112"/>
      <c r="L116" s="114"/>
      <c r="M116" s="21"/>
      <c r="N116" s="116"/>
      <c r="O116" s="117"/>
      <c r="P116" s="119" t="s">
        <v>164</v>
      </c>
      <c r="Q116" s="119"/>
      <c r="R116" s="120" t="n">
        <f ca="1">searchValues!E145</f>
        <v>44580.0</v>
      </c>
      <c r="S116" s="222" t="n">
        <f t="shared" ca="1" si="1"/>
        <v>44761.0</v>
      </c>
      <c r="T116" s="120" t="n">
        <f ca="1">searchValues!E145</f>
        <v>44580.0</v>
      </c>
      <c r="U116" s="119"/>
      <c r="V116" s="119" t="s">
        <v>161</v>
      </c>
      <c r="W116" s="5"/>
      <c r="X116" s="122" t="s">
        <v>115</v>
      </c>
      <c r="Y116" s="122" t="s">
        <v>158</v>
      </c>
      <c r="Z116" s="5" t="s">
        <v>155</v>
      </c>
    </row>
    <row r="117" spans="1:26" ht="60" x14ac:dyDescent="0.25">
      <c r="A117" s="4" t="s">
        <v>999</v>
      </c>
      <c r="B117" s="110" t="n">
        <f ca="1">searchValues!E146</f>
        <v>44580.0</v>
      </c>
      <c r="C117" s="111" t="s">
        <v>374</v>
      </c>
      <c r="D117" s="112" t="s">
        <v>370</v>
      </c>
      <c r="E117" s="112" t="str">
        <f>searchValues!F146</f>
        <v>wZSzgpdqn Automation</v>
      </c>
      <c r="F117" s="112"/>
      <c r="G117" s="40" t="s">
        <v>748</v>
      </c>
      <c r="H117" s="112" t="s">
        <v>220</v>
      </c>
      <c r="I117" s="112" t="s">
        <v>109</v>
      </c>
      <c r="J117" s="40"/>
      <c r="K117" s="112"/>
      <c r="L117" s="114"/>
      <c r="M117" s="21"/>
      <c r="N117" s="116"/>
      <c r="O117" s="117"/>
      <c r="P117" s="119" t="s">
        <v>164</v>
      </c>
      <c r="Q117" s="119"/>
      <c r="R117" s="120" t="n">
        <f ca="1">searchValues!E146</f>
        <v>44580.0</v>
      </c>
      <c r="S117" s="222" t="n">
        <f t="shared" ca="1" si="1"/>
        <v>44761.0</v>
      </c>
      <c r="T117" s="120" t="n">
        <f ca="1">searchValues!E146</f>
        <v>44580.0</v>
      </c>
      <c r="U117" s="119"/>
      <c r="V117" s="119" t="s">
        <v>162</v>
      </c>
      <c r="W117" s="5"/>
      <c r="X117" s="122" t="s">
        <v>115</v>
      </c>
      <c r="Y117" s="122" t="s">
        <v>158</v>
      </c>
      <c r="Z117" s="5" t="s">
        <v>156</v>
      </c>
    </row>
    <row r="118" spans="1:26" ht="60" x14ac:dyDescent="0.25">
      <c r="A118" s="4" t="s">
        <v>1000</v>
      </c>
      <c r="B118" s="110" t="n">
        <f ca="1">searchValues!E147</f>
        <v>44580.0</v>
      </c>
      <c r="C118" s="111" t="s">
        <v>374</v>
      </c>
      <c r="D118" s="112" t="s">
        <v>370</v>
      </c>
      <c r="E118" s="112" t="str">
        <f>searchValues!F147</f>
        <v>ZuLcFkmYZ Automation</v>
      </c>
      <c r="F118" s="112"/>
      <c r="G118" s="40" t="s">
        <v>748</v>
      </c>
      <c r="H118" s="112" t="s">
        <v>220</v>
      </c>
      <c r="I118" s="112" t="s">
        <v>109</v>
      </c>
      <c r="J118" s="40"/>
      <c r="K118" s="112"/>
      <c r="L118" s="114"/>
      <c r="M118" s="21"/>
      <c r="N118" s="116"/>
      <c r="O118" s="117"/>
      <c r="P118" s="119" t="s">
        <v>164</v>
      </c>
      <c r="Q118" s="119"/>
      <c r="R118" s="120" t="n">
        <f ca="1">searchValues!E147</f>
        <v>44580.0</v>
      </c>
      <c r="S118" s="222" t="n">
        <f t="shared" ca="1" si="1"/>
        <v>44761.0</v>
      </c>
      <c r="T118" s="120" t="n">
        <f ca="1">searchValues!E147</f>
        <v>44580.0</v>
      </c>
      <c r="U118" s="119"/>
      <c r="V118" s="119" t="s">
        <v>159</v>
      </c>
      <c r="W118" s="5"/>
      <c r="X118" s="122" t="s">
        <v>115</v>
      </c>
      <c r="Y118" s="122" t="s">
        <v>158</v>
      </c>
      <c r="Z118" s="5" t="s">
        <v>157</v>
      </c>
    </row>
    <row r="119" spans="1:26" ht="60" x14ac:dyDescent="0.25">
      <c r="A119" s="4" t="s">
        <v>1001</v>
      </c>
      <c r="B119" s="110" t="n">
        <f ca="1">searchValues!E148</f>
        <v>44580.0</v>
      </c>
      <c r="C119" s="111" t="s">
        <v>374</v>
      </c>
      <c r="D119" s="112" t="s">
        <v>370</v>
      </c>
      <c r="E119" s="112" t="str">
        <f>searchValues!F148</f>
        <v>ZuLcFkmYZ Automation</v>
      </c>
      <c r="F119" s="112"/>
      <c r="G119" s="40" t="s">
        <v>748</v>
      </c>
      <c r="H119" s="112" t="s">
        <v>220</v>
      </c>
      <c r="I119" s="112" t="s">
        <v>109</v>
      </c>
      <c r="J119" s="40"/>
      <c r="K119" s="112"/>
      <c r="L119" s="114"/>
      <c r="M119" s="21"/>
      <c r="N119" s="116"/>
      <c r="O119" s="117"/>
      <c r="P119" s="119" t="s">
        <v>164</v>
      </c>
      <c r="Q119" s="119"/>
      <c r="R119" s="120" t="n">
        <f ca="1">searchValues!E148</f>
        <v>44580.0</v>
      </c>
      <c r="S119" s="222" t="n">
        <f t="shared" ca="1" si="1"/>
        <v>44761.0</v>
      </c>
      <c r="T119" s="120" t="n">
        <f ca="1">searchValues!E148</f>
        <v>44580.0</v>
      </c>
      <c r="U119" s="119"/>
      <c r="V119" s="119" t="s">
        <v>161</v>
      </c>
      <c r="W119" s="5"/>
      <c r="X119" s="122" t="s">
        <v>115</v>
      </c>
      <c r="Y119" s="122" t="s">
        <v>158</v>
      </c>
      <c r="Z119" s="5" t="s">
        <v>156</v>
      </c>
    </row>
    <row r="120" spans="1:26" ht="60" x14ac:dyDescent="0.25">
      <c r="A120" s="4" t="s">
        <v>1002</v>
      </c>
      <c r="B120" s="110" t="n">
        <f ca="1">searchValues!E149</f>
        <v>44580.0</v>
      </c>
      <c r="C120" s="111" t="s">
        <v>374</v>
      </c>
      <c r="D120" s="112" t="s">
        <v>370</v>
      </c>
      <c r="E120" s="112" t="str">
        <f>searchValues!F149</f>
        <v>viieAvgAO Automation</v>
      </c>
      <c r="F120" s="112"/>
      <c r="G120" s="40" t="s">
        <v>748</v>
      </c>
      <c r="H120" s="112" t="s">
        <v>220</v>
      </c>
      <c r="I120" s="112" t="s">
        <v>109</v>
      </c>
      <c r="J120" s="40"/>
      <c r="K120" s="112"/>
      <c r="L120" s="114"/>
      <c r="M120" s="21"/>
      <c r="N120" s="116"/>
      <c r="O120" s="117"/>
      <c r="P120" s="119" t="s">
        <v>164</v>
      </c>
      <c r="Q120" s="119"/>
      <c r="R120" s="120" t="n">
        <f ca="1">searchValues!E149</f>
        <v>44580.0</v>
      </c>
      <c r="S120" s="222" t="n">
        <f t="shared" ca="1" si="1"/>
        <v>44761.0</v>
      </c>
      <c r="T120" s="120" t="n">
        <f ca="1">searchValues!E149</f>
        <v>44580.0</v>
      </c>
      <c r="U120" s="119"/>
      <c r="V120" s="119" t="s">
        <v>162</v>
      </c>
      <c r="W120" s="5"/>
      <c r="X120" s="122" t="s">
        <v>115</v>
      </c>
      <c r="Y120" s="122" t="s">
        <v>158</v>
      </c>
      <c r="Z120" s="5" t="s">
        <v>156</v>
      </c>
    </row>
    <row r="121" spans="1:26" ht="60" x14ac:dyDescent="0.25">
      <c r="A121" s="4" t="s">
        <v>1003</v>
      </c>
      <c r="B121" s="110" t="n">
        <f ca="1">searchValues!E150</f>
        <v>44580.0</v>
      </c>
      <c r="C121" s="111" t="s">
        <v>374</v>
      </c>
      <c r="D121" s="112" t="s">
        <v>370</v>
      </c>
      <c r="E121" s="112" t="str">
        <f>searchValues!F150</f>
        <v>ZuLcFkmYZ Automation</v>
      </c>
      <c r="F121" s="112"/>
      <c r="G121" s="40" t="s">
        <v>748</v>
      </c>
      <c r="H121" s="112" t="s">
        <v>220</v>
      </c>
      <c r="I121" s="112" t="s">
        <v>109</v>
      </c>
      <c r="J121" s="40"/>
      <c r="K121" s="112"/>
      <c r="L121" s="114"/>
      <c r="M121" s="21"/>
      <c r="N121" s="116"/>
      <c r="O121" s="117"/>
      <c r="P121" s="119" t="s">
        <v>164</v>
      </c>
      <c r="Q121" s="119"/>
      <c r="R121" s="120" t="n">
        <f ca="1">searchValues!E150</f>
        <v>44580.0</v>
      </c>
      <c r="S121" s="222" t="n">
        <f t="shared" ca="1" si="1"/>
        <v>44761.0</v>
      </c>
      <c r="T121" s="120" t="n">
        <f ca="1">searchValues!E150</f>
        <v>44580.0</v>
      </c>
      <c r="U121" s="119"/>
      <c r="V121" s="119" t="s">
        <v>159</v>
      </c>
      <c r="W121" s="5"/>
      <c r="X121" s="122" t="s">
        <v>115</v>
      </c>
      <c r="Y121" s="122" t="s">
        <v>158</v>
      </c>
      <c r="Z121" s="5" t="s">
        <v>157</v>
      </c>
    </row>
    <row r="122" spans="1:26" ht="60" x14ac:dyDescent="0.25">
      <c r="A122" s="4" t="s">
        <v>1004</v>
      </c>
      <c r="B122" s="110" t="n">
        <f ca="1">searchValues!E151</f>
        <v>44580.0</v>
      </c>
      <c r="C122" s="111" t="s">
        <v>374</v>
      </c>
      <c r="D122" s="112" t="s">
        <v>370</v>
      </c>
      <c r="E122" s="112" t="str">
        <f>searchValues!F151</f>
        <v>ZuLcFkmYZ Automation</v>
      </c>
      <c r="F122" s="112"/>
      <c r="G122" s="40" t="s">
        <v>748</v>
      </c>
      <c r="H122" s="112" t="s">
        <v>220</v>
      </c>
      <c r="I122" s="112" t="s">
        <v>109</v>
      </c>
      <c r="J122" s="40"/>
      <c r="K122" s="112"/>
      <c r="L122" s="114"/>
      <c r="M122" s="21"/>
      <c r="N122" s="116"/>
      <c r="O122" s="117"/>
      <c r="P122" s="119" t="s">
        <v>164</v>
      </c>
      <c r="Q122" s="119"/>
      <c r="R122" s="120" t="n">
        <f ca="1">searchValues!E151</f>
        <v>44580.0</v>
      </c>
      <c r="S122" s="222" t="n">
        <f t="shared" ca="1" si="1"/>
        <v>44761.0</v>
      </c>
      <c r="T122" s="120" t="n">
        <f ca="1">searchValues!E151</f>
        <v>44580.0</v>
      </c>
      <c r="U122" s="119"/>
      <c r="V122" s="119" t="s">
        <v>161</v>
      </c>
      <c r="W122" s="5"/>
      <c r="X122" s="122" t="s">
        <v>115</v>
      </c>
      <c r="Y122" s="122" t="s">
        <v>158</v>
      </c>
      <c r="Z122" s="5" t="s">
        <v>155</v>
      </c>
    </row>
    <row r="123" spans="1:26" ht="60" x14ac:dyDescent="0.25">
      <c r="A123" s="4" t="s">
        <v>1005</v>
      </c>
      <c r="B123" s="110" t="n">
        <f ca="1">searchValues!E152</f>
        <v>44580.0</v>
      </c>
      <c r="C123" s="111" t="s">
        <v>374</v>
      </c>
      <c r="D123" s="112" t="s">
        <v>370</v>
      </c>
      <c r="E123" s="112" t="str">
        <f>searchValues!F152</f>
        <v>ZuLcFkmYZ Automation</v>
      </c>
      <c r="F123" s="112"/>
      <c r="G123" s="40" t="s">
        <v>748</v>
      </c>
      <c r="H123" s="112" t="s">
        <v>220</v>
      </c>
      <c r="I123" s="112" t="s">
        <v>109</v>
      </c>
      <c r="J123" s="40"/>
      <c r="K123" s="112"/>
      <c r="L123" s="114"/>
      <c r="M123" s="21"/>
      <c r="N123" s="116"/>
      <c r="O123" s="117"/>
      <c r="P123" s="119" t="s">
        <v>164</v>
      </c>
      <c r="Q123" s="119"/>
      <c r="R123" s="120" t="n">
        <f ca="1">searchValues!E152</f>
        <v>44580.0</v>
      </c>
      <c r="S123" s="222" t="n">
        <f t="shared" ca="1" si="1"/>
        <v>44761.0</v>
      </c>
      <c r="T123" s="120" t="n">
        <f ca="1">searchValues!E152</f>
        <v>44580.0</v>
      </c>
      <c r="U123" s="119"/>
      <c r="V123" s="119" t="s">
        <v>162</v>
      </c>
      <c r="W123" s="5"/>
      <c r="X123" s="122" t="s">
        <v>115</v>
      </c>
      <c r="Y123" s="122" t="s">
        <v>158</v>
      </c>
      <c r="Z123" s="5" t="s">
        <v>156</v>
      </c>
    </row>
    <row r="124" spans="1:26" ht="60" x14ac:dyDescent="0.25">
      <c r="A124" s="4" t="s">
        <v>1006</v>
      </c>
      <c r="B124" s="110" t="n">
        <f ca="1">searchValues!E153</f>
        <v>44580.0</v>
      </c>
      <c r="C124" s="111" t="s">
        <v>374</v>
      </c>
      <c r="D124" s="112" t="s">
        <v>370</v>
      </c>
      <c r="E124" s="112" t="str">
        <f>searchValues!F153</f>
        <v>ZuLcFkmYZ Automation</v>
      </c>
      <c r="F124" s="112"/>
      <c r="G124" s="40" t="s">
        <v>748</v>
      </c>
      <c r="H124" s="112" t="s">
        <v>220</v>
      </c>
      <c r="I124" s="112" t="s">
        <v>109</v>
      </c>
      <c r="J124" s="40"/>
      <c r="K124" s="112"/>
      <c r="L124" s="114"/>
      <c r="M124" s="21"/>
      <c r="N124" s="116"/>
      <c r="O124" s="117"/>
      <c r="P124" s="119" t="s">
        <v>164</v>
      </c>
      <c r="Q124" s="119"/>
      <c r="R124" s="120" t="n">
        <f ca="1">searchValues!E153</f>
        <v>44580.0</v>
      </c>
      <c r="S124" s="222" t="n">
        <f t="shared" ca="1" si="1"/>
        <v>44761.0</v>
      </c>
      <c r="T124" s="120" t="n">
        <f ca="1">searchValues!E153</f>
        <v>44580.0</v>
      </c>
      <c r="U124" s="119"/>
      <c r="V124" s="119" t="s">
        <v>159</v>
      </c>
      <c r="W124" s="5"/>
      <c r="X124" s="122" t="s">
        <v>115</v>
      </c>
      <c r="Y124" s="122" t="s">
        <v>158</v>
      </c>
      <c r="Z124" s="5" t="s">
        <v>157</v>
      </c>
    </row>
    <row r="125" spans="1:26" ht="60" x14ac:dyDescent="0.25">
      <c r="A125" s="4" t="s">
        <v>1007</v>
      </c>
      <c r="B125" s="110" t="n">
        <f ca="1">searchValues!E154</f>
        <v>44580.0</v>
      </c>
      <c r="C125" s="111" t="s">
        <v>374</v>
      </c>
      <c r="D125" s="112" t="s">
        <v>370</v>
      </c>
      <c r="E125" s="112" t="str">
        <f>searchValues!F154</f>
        <v>ZuLcFkmYZ Automation</v>
      </c>
      <c r="F125" s="112"/>
      <c r="G125" s="40" t="s">
        <v>748</v>
      </c>
      <c r="H125" s="112" t="s">
        <v>220</v>
      </c>
      <c r="I125" s="112" t="s">
        <v>109</v>
      </c>
      <c r="J125" s="40"/>
      <c r="K125" s="112"/>
      <c r="L125" s="114"/>
      <c r="M125" s="21"/>
      <c r="N125" s="116"/>
      <c r="O125" s="117"/>
      <c r="P125" s="119" t="s">
        <v>164</v>
      </c>
      <c r="Q125" s="119"/>
      <c r="R125" s="120" t="n">
        <f ca="1">searchValues!E154</f>
        <v>44580.0</v>
      </c>
      <c r="S125" s="222" t="n">
        <f t="shared" ca="1" si="1"/>
        <v>44761.0</v>
      </c>
      <c r="T125" s="120" t="n">
        <f ca="1">searchValues!E154</f>
        <v>44580.0</v>
      </c>
      <c r="U125" s="119"/>
      <c r="V125" s="119" t="s">
        <v>161</v>
      </c>
      <c r="W125" s="5"/>
      <c r="X125" s="122" t="s">
        <v>115</v>
      </c>
      <c r="Y125" s="122" t="s">
        <v>158</v>
      </c>
      <c r="Z125" s="5" t="s">
        <v>155</v>
      </c>
    </row>
    <row r="126" spans="1:26" ht="60" x14ac:dyDescent="0.25">
      <c r="A126" s="4" t="s">
        <v>1008</v>
      </c>
      <c r="B126" s="110" t="n">
        <f ca="1">searchValues!E155</f>
        <v>44580.0</v>
      </c>
      <c r="C126" s="111" t="s">
        <v>374</v>
      </c>
      <c r="D126" s="112" t="s">
        <v>370</v>
      </c>
      <c r="E126" s="112" t="str">
        <f>searchValues!F155</f>
        <v>ZuLcFkmYZ Automation</v>
      </c>
      <c r="F126" s="112"/>
      <c r="G126" s="40" t="s">
        <v>748</v>
      </c>
      <c r="H126" s="112" t="s">
        <v>220</v>
      </c>
      <c r="I126" s="112" t="s">
        <v>109</v>
      </c>
      <c r="J126" s="40"/>
      <c r="K126" s="112"/>
      <c r="L126" s="114"/>
      <c r="M126" s="21"/>
      <c r="N126" s="116"/>
      <c r="O126" s="117"/>
      <c r="P126" s="119" t="s">
        <v>164</v>
      </c>
      <c r="Q126" s="119"/>
      <c r="R126" s="120" t="n">
        <f ca="1">searchValues!E155</f>
        <v>44580.0</v>
      </c>
      <c r="S126" s="222" t="n">
        <f t="shared" ca="1" si="1"/>
        <v>44761.0</v>
      </c>
      <c r="T126" s="120" t="n">
        <f ca="1">searchValues!E155</f>
        <v>44580.0</v>
      </c>
      <c r="U126" s="119"/>
      <c r="V126" s="119" t="s">
        <v>162</v>
      </c>
      <c r="W126" s="5"/>
      <c r="X126" s="122" t="s">
        <v>115</v>
      </c>
      <c r="Y126" s="122" t="s">
        <v>158</v>
      </c>
      <c r="Z126" s="5" t="s">
        <v>156</v>
      </c>
    </row>
    <row r="127" spans="1:26" ht="60" x14ac:dyDescent="0.25">
      <c r="A127" s="4" t="s">
        <v>1009</v>
      </c>
      <c r="B127" s="110" t="n">
        <f ca="1">searchValues!E156</f>
        <v>44580.0</v>
      </c>
      <c r="C127" s="111" t="s">
        <v>374</v>
      </c>
      <c r="D127" s="112" t="s">
        <v>370</v>
      </c>
      <c r="E127" s="112" t="str">
        <f>searchValues!F156</f>
        <v>ZuLcFkmYZ Automation</v>
      </c>
      <c r="F127" s="112"/>
      <c r="G127" s="40" t="s">
        <v>748</v>
      </c>
      <c r="H127" s="112" t="s">
        <v>220</v>
      </c>
      <c r="I127" s="112" t="s">
        <v>109</v>
      </c>
      <c r="J127" s="40"/>
      <c r="K127" s="112"/>
      <c r="L127" s="114"/>
      <c r="M127" s="21"/>
      <c r="N127" s="116"/>
      <c r="O127" s="117"/>
      <c r="P127" s="119" t="s">
        <v>164</v>
      </c>
      <c r="Q127" s="119"/>
      <c r="R127" s="120" t="n">
        <f ca="1">searchValues!E156</f>
        <v>44580.0</v>
      </c>
      <c r="S127" s="222" t="n">
        <f t="shared" ca="1" si="1"/>
        <v>44761.0</v>
      </c>
      <c r="T127" s="120" t="n">
        <f ca="1">searchValues!E156</f>
        <v>44580.0</v>
      </c>
      <c r="U127" s="119"/>
      <c r="V127" s="119" t="s">
        <v>159</v>
      </c>
      <c r="W127" s="5"/>
      <c r="X127" s="122" t="s">
        <v>115</v>
      </c>
      <c r="Y127" s="122" t="s">
        <v>158</v>
      </c>
      <c r="Z127" s="5" t="s">
        <v>157</v>
      </c>
    </row>
    <row r="128" spans="1:26" ht="60" x14ac:dyDescent="0.25">
      <c r="A128" s="4" t="s">
        <v>1010</v>
      </c>
      <c r="B128" s="110" t="n">
        <f ca="1">searchValues!E157</f>
        <v>44580.0</v>
      </c>
      <c r="C128" s="111" t="s">
        <v>374</v>
      </c>
      <c r="D128" s="112" t="s">
        <v>370</v>
      </c>
      <c r="E128" s="112" t="str">
        <f>searchValues!F157</f>
        <v>ZuLcFkmYZ Automation</v>
      </c>
      <c r="F128" s="112"/>
      <c r="G128" s="40" t="s">
        <v>748</v>
      </c>
      <c r="H128" s="112" t="s">
        <v>220</v>
      </c>
      <c r="I128" s="112" t="s">
        <v>109</v>
      </c>
      <c r="J128" s="40"/>
      <c r="K128" s="112"/>
      <c r="L128" s="114"/>
      <c r="M128" s="21"/>
      <c r="N128" s="116"/>
      <c r="O128" s="117"/>
      <c r="P128" s="119" t="s">
        <v>164</v>
      </c>
      <c r="Q128" s="119"/>
      <c r="R128" s="120" t="n">
        <f ca="1">searchValues!E157</f>
        <v>44580.0</v>
      </c>
      <c r="S128" s="222" t="n">
        <f t="shared" ca="1" si="1"/>
        <v>44761.0</v>
      </c>
      <c r="T128" s="120" t="n">
        <f ca="1">searchValues!E157</f>
        <v>44580.0</v>
      </c>
      <c r="U128" s="119"/>
      <c r="V128" s="119" t="s">
        <v>161</v>
      </c>
      <c r="W128" s="5"/>
      <c r="X128" s="122" t="s">
        <v>115</v>
      </c>
      <c r="Y128" s="122" t="s">
        <v>158</v>
      </c>
      <c r="Z128" s="5" t="s">
        <v>155</v>
      </c>
    </row>
    <row r="129" spans="1:26" ht="60" x14ac:dyDescent="0.25">
      <c r="A129" s="4" t="s">
        <v>1011</v>
      </c>
      <c r="B129" s="110" t="n">
        <f ca="1">searchValues!E158</f>
        <v>44580.0</v>
      </c>
      <c r="C129" s="111" t="s">
        <v>374</v>
      </c>
      <c r="D129" s="112" t="s">
        <v>370</v>
      </c>
      <c r="E129" s="112" t="str">
        <f>searchValues!F158</f>
        <v>zDXGlxUfo Automation</v>
      </c>
      <c r="F129" s="112"/>
      <c r="G129" s="40" t="s">
        <v>748</v>
      </c>
      <c r="H129" s="112" t="s">
        <v>220</v>
      </c>
      <c r="I129" s="112" t="s">
        <v>109</v>
      </c>
      <c r="J129" s="40"/>
      <c r="K129" s="112"/>
      <c r="L129" s="114"/>
      <c r="M129" s="21"/>
      <c r="N129" s="116"/>
      <c r="O129" s="117"/>
      <c r="P129" s="119" t="s">
        <v>164</v>
      </c>
      <c r="Q129" s="119"/>
      <c r="R129" s="120" t="n">
        <f ca="1">searchValues!E158</f>
        <v>44580.0</v>
      </c>
      <c r="S129" s="222" t="n">
        <f t="shared" ca="1" si="1"/>
        <v>44761.0</v>
      </c>
      <c r="T129" s="120" t="n">
        <f ca="1">searchValues!E158</f>
        <v>44580.0</v>
      </c>
      <c r="U129" s="119"/>
      <c r="V129" s="119" t="s">
        <v>162</v>
      </c>
      <c r="W129" s="5"/>
      <c r="X129" s="122" t="s">
        <v>115</v>
      </c>
      <c r="Y129" s="122" t="s">
        <v>158</v>
      </c>
      <c r="Z129" s="5" t="s">
        <v>156</v>
      </c>
    </row>
    <row r="130" spans="1:26" ht="60" x14ac:dyDescent="0.25">
      <c r="A130" s="4" t="s">
        <v>1012</v>
      </c>
      <c r="B130" s="110" t="n">
        <f ca="1">searchValues!E159</f>
        <v>44580.0</v>
      </c>
      <c r="C130" s="111" t="s">
        <v>374</v>
      </c>
      <c r="D130" s="112" t="s">
        <v>370</v>
      </c>
      <c r="E130" s="112" t="str">
        <f>searchValues!F159</f>
        <v>ygKZcEMoY Automation</v>
      </c>
      <c r="F130" s="112"/>
      <c r="G130" s="40" t="s">
        <v>748</v>
      </c>
      <c r="H130" s="112" t="s">
        <v>220</v>
      </c>
      <c r="I130" s="112" t="s">
        <v>109</v>
      </c>
      <c r="J130" s="40"/>
      <c r="K130" s="112"/>
      <c r="L130" s="114"/>
      <c r="M130" s="21"/>
      <c r="N130" s="116"/>
      <c r="O130" s="117"/>
      <c r="P130" s="119" t="s">
        <v>164</v>
      </c>
      <c r="Q130" s="119"/>
      <c r="R130" s="120" t="n">
        <f ca="1">searchValues!E159</f>
        <v>44580.0</v>
      </c>
      <c r="S130" s="222" t="n">
        <f t="shared" ca="1" si="1"/>
        <v>44761.0</v>
      </c>
      <c r="T130" s="120" t="n">
        <f ca="1">searchValues!E159</f>
        <v>44580.0</v>
      </c>
      <c r="U130" s="119"/>
      <c r="V130" s="119" t="s">
        <v>159</v>
      </c>
      <c r="W130" s="5"/>
      <c r="X130" s="122" t="s">
        <v>115</v>
      </c>
      <c r="Y130" s="122" t="s">
        <v>158</v>
      </c>
      <c r="Z130" s="5" t="s">
        <v>157</v>
      </c>
    </row>
    <row r="131" spans="1:26" ht="60" x14ac:dyDescent="0.25">
      <c r="A131" s="4" t="s">
        <v>1013</v>
      </c>
      <c r="B131" s="110" t="n">
        <f ca="1">searchValues!E160</f>
        <v>44580.0</v>
      </c>
      <c r="C131" s="111" t="s">
        <v>374</v>
      </c>
      <c r="D131" s="112" t="s">
        <v>370</v>
      </c>
      <c r="E131" s="112" t="str">
        <f>searchValues!F160</f>
        <v>FoQfDcsvM Automation</v>
      </c>
      <c r="F131" s="112"/>
      <c r="G131" s="40" t="s">
        <v>748</v>
      </c>
      <c r="H131" s="112" t="s">
        <v>220</v>
      </c>
      <c r="I131" s="112" t="s">
        <v>109</v>
      </c>
      <c r="J131" s="40"/>
      <c r="K131" s="112"/>
      <c r="L131" s="114"/>
      <c r="M131" s="21"/>
      <c r="N131" s="116"/>
      <c r="O131" s="117"/>
      <c r="P131" s="119" t="s">
        <v>164</v>
      </c>
      <c r="Q131" s="119"/>
      <c r="R131" s="120" t="n">
        <f ca="1">searchValues!E160</f>
        <v>44580.0</v>
      </c>
      <c r="S131" s="222" t="n">
        <f t="shared" ref="S131:S174" ca="1" si="2">EDATE(R131,6)</f>
        <v>44761.0</v>
      </c>
      <c r="T131" s="120" t="n">
        <f ca="1">searchValues!E160</f>
        <v>44580.0</v>
      </c>
      <c r="U131" s="119"/>
      <c r="V131" s="119" t="s">
        <v>161</v>
      </c>
      <c r="W131" s="5"/>
      <c r="X131" s="122" t="s">
        <v>115</v>
      </c>
      <c r="Y131" s="122" t="s">
        <v>158</v>
      </c>
      <c r="Z131" s="5" t="s">
        <v>155</v>
      </c>
    </row>
    <row r="132" spans="1:26" ht="60" x14ac:dyDescent="0.25">
      <c r="A132" s="4" t="s">
        <v>1014</v>
      </c>
      <c r="B132" s="110" t="n">
        <f ca="1">searchValues!E161</f>
        <v>44580.0</v>
      </c>
      <c r="C132" s="111" t="s">
        <v>374</v>
      </c>
      <c r="D132" s="112" t="s">
        <v>370</v>
      </c>
      <c r="E132" s="112" t="str">
        <f>searchValues!F161</f>
        <v>QswZZUHzR Automation</v>
      </c>
      <c r="F132" s="112"/>
      <c r="G132" s="40" t="s">
        <v>748</v>
      </c>
      <c r="H132" s="112" t="s">
        <v>220</v>
      </c>
      <c r="I132" s="112" t="s">
        <v>109</v>
      </c>
      <c r="J132" s="40"/>
      <c r="K132" s="112"/>
      <c r="L132" s="114"/>
      <c r="M132" s="21"/>
      <c r="N132" s="116"/>
      <c r="O132" s="117"/>
      <c r="P132" s="119" t="s">
        <v>164</v>
      </c>
      <c r="Q132" s="119"/>
      <c r="R132" s="120" t="n">
        <f ca="1">searchValues!E161</f>
        <v>44580.0</v>
      </c>
      <c r="S132" s="222" t="n">
        <f t="shared" ca="1" si="2"/>
        <v>44761.0</v>
      </c>
      <c r="T132" s="120" t="n">
        <f ca="1">searchValues!E161</f>
        <v>44580.0</v>
      </c>
      <c r="U132" s="119"/>
      <c r="V132" s="119" t="s">
        <v>162</v>
      </c>
      <c r="W132" s="5"/>
      <c r="X132" s="122" t="s">
        <v>115</v>
      </c>
      <c r="Y132" s="122" t="s">
        <v>158</v>
      </c>
      <c r="Z132" s="5" t="s">
        <v>156</v>
      </c>
    </row>
    <row r="133" spans="1:26" ht="60" x14ac:dyDescent="0.25">
      <c r="A133" s="4" t="s">
        <v>1015</v>
      </c>
      <c r="B133" s="110" t="n">
        <f ca="1">searchValues!E162</f>
        <v>44580.0</v>
      </c>
      <c r="C133" s="111" t="s">
        <v>374</v>
      </c>
      <c r="D133" s="112" t="s">
        <v>370</v>
      </c>
      <c r="E133" s="112" t="str">
        <f>searchValues!F162</f>
        <v>gVupQlZKw Automation</v>
      </c>
      <c r="F133" s="112"/>
      <c r="G133" s="40" t="s">
        <v>748</v>
      </c>
      <c r="H133" s="112" t="s">
        <v>220</v>
      </c>
      <c r="I133" s="112" t="s">
        <v>109</v>
      </c>
      <c r="J133" s="40"/>
      <c r="K133" s="112"/>
      <c r="L133" s="114"/>
      <c r="M133" s="21"/>
      <c r="N133" s="116"/>
      <c r="O133" s="117"/>
      <c r="P133" s="119" t="s">
        <v>164</v>
      </c>
      <c r="Q133" s="119"/>
      <c r="R133" s="120" t="n">
        <f ca="1">searchValues!E162</f>
        <v>44580.0</v>
      </c>
      <c r="S133" s="222" t="n">
        <f t="shared" ca="1" si="2"/>
        <v>44761.0</v>
      </c>
      <c r="T133" s="120" t="n">
        <f ca="1">searchValues!E162</f>
        <v>44580.0</v>
      </c>
      <c r="U133" s="119"/>
      <c r="V133" s="119" t="s">
        <v>159</v>
      </c>
      <c r="W133" s="5"/>
      <c r="X133" s="122" t="s">
        <v>115</v>
      </c>
      <c r="Y133" s="122" t="s">
        <v>158</v>
      </c>
      <c r="Z133" s="5" t="s">
        <v>157</v>
      </c>
    </row>
    <row r="134" spans="1:26" ht="60" x14ac:dyDescent="0.25">
      <c r="A134" s="4" t="s">
        <v>1016</v>
      </c>
      <c r="B134" s="110" t="n">
        <f ca="1">searchValues!E163</f>
        <v>44580.0</v>
      </c>
      <c r="C134" s="111" t="s">
        <v>374</v>
      </c>
      <c r="D134" s="112" t="s">
        <v>370</v>
      </c>
      <c r="E134" s="112" t="str">
        <f>searchValues!F163</f>
        <v>ZuLcFkmYZ Automation</v>
      </c>
      <c r="F134" s="112"/>
      <c r="G134" s="40" t="s">
        <v>748</v>
      </c>
      <c r="H134" s="112" t="s">
        <v>220</v>
      </c>
      <c r="I134" s="112" t="s">
        <v>109</v>
      </c>
      <c r="J134" s="40"/>
      <c r="K134" s="112"/>
      <c r="L134" s="114"/>
      <c r="M134" s="21"/>
      <c r="N134" s="116"/>
      <c r="O134" s="117"/>
      <c r="P134" s="119" t="s">
        <v>164</v>
      </c>
      <c r="Q134" s="119"/>
      <c r="R134" s="120" t="n">
        <f ca="1">searchValues!E163</f>
        <v>44580.0</v>
      </c>
      <c r="S134" s="222" t="n">
        <f t="shared" ca="1" si="2"/>
        <v>44761.0</v>
      </c>
      <c r="T134" s="120" t="n">
        <f ca="1">searchValues!E163</f>
        <v>44580.0</v>
      </c>
      <c r="U134" s="119"/>
      <c r="V134" s="119" t="s">
        <v>161</v>
      </c>
      <c r="W134" s="5"/>
      <c r="X134" s="122" t="s">
        <v>115</v>
      </c>
      <c r="Y134" s="122" t="s">
        <v>158</v>
      </c>
      <c r="Z134" s="5" t="s">
        <v>155</v>
      </c>
    </row>
    <row r="135" spans="1:26" ht="60" x14ac:dyDescent="0.25">
      <c r="A135" s="4" t="s">
        <v>1017</v>
      </c>
      <c r="B135" s="110" t="n">
        <f ca="1">searchValues!E164</f>
        <v>44580.0</v>
      </c>
      <c r="C135" s="111" t="s">
        <v>374</v>
      </c>
      <c r="D135" s="112" t="s">
        <v>370</v>
      </c>
      <c r="E135" s="112" t="str">
        <f>searchValues!F164</f>
        <v>xsLwkTBsb Automation</v>
      </c>
      <c r="F135" s="112"/>
      <c r="G135" s="40" t="s">
        <v>748</v>
      </c>
      <c r="H135" s="112" t="s">
        <v>220</v>
      </c>
      <c r="I135" s="112" t="s">
        <v>109</v>
      </c>
      <c r="J135" s="40"/>
      <c r="K135" s="112"/>
      <c r="L135" s="114"/>
      <c r="M135" s="21"/>
      <c r="N135" s="116"/>
      <c r="O135" s="117"/>
      <c r="P135" s="119" t="s">
        <v>164</v>
      </c>
      <c r="Q135" s="119"/>
      <c r="R135" s="120" t="n">
        <f ca="1">searchValues!E164</f>
        <v>44580.0</v>
      </c>
      <c r="S135" s="222" t="n">
        <f t="shared" ca="1" si="2"/>
        <v>44761.0</v>
      </c>
      <c r="T135" s="120" t="n">
        <f ca="1">searchValues!E164</f>
        <v>44580.0</v>
      </c>
      <c r="U135" s="119"/>
      <c r="V135" s="119" t="s">
        <v>162</v>
      </c>
      <c r="W135" s="5"/>
      <c r="X135" s="122" t="s">
        <v>115</v>
      </c>
      <c r="Y135" s="122" t="s">
        <v>158</v>
      </c>
      <c r="Z135" s="5" t="s">
        <v>156</v>
      </c>
    </row>
    <row r="136" spans="1:26" ht="60" x14ac:dyDescent="0.25">
      <c r="A136" s="4" t="s">
        <v>1018</v>
      </c>
      <c r="B136" s="110" t="n">
        <f ca="1">searchValues!E165</f>
        <v>44580.0</v>
      </c>
      <c r="C136" s="111" t="s">
        <v>374</v>
      </c>
      <c r="D136" s="112" t="s">
        <v>370</v>
      </c>
      <c r="E136" s="112" t="str">
        <f>searchValues!F165</f>
        <v>jAvgAlWgn Automation</v>
      </c>
      <c r="F136" s="112"/>
      <c r="G136" s="40" t="s">
        <v>748</v>
      </c>
      <c r="H136" s="112" t="s">
        <v>220</v>
      </c>
      <c r="I136" s="112" t="s">
        <v>109</v>
      </c>
      <c r="J136" s="40"/>
      <c r="K136" s="112"/>
      <c r="L136" s="114"/>
      <c r="M136" s="21"/>
      <c r="N136" s="116"/>
      <c r="O136" s="117"/>
      <c r="P136" s="119" t="s">
        <v>164</v>
      </c>
      <c r="Q136" s="119"/>
      <c r="R136" s="120" t="n">
        <f ca="1">searchValues!E165</f>
        <v>44580.0</v>
      </c>
      <c r="S136" s="222" t="n">
        <f t="shared" ca="1" si="2"/>
        <v>44761.0</v>
      </c>
      <c r="T136" s="120" t="n">
        <f ca="1">searchValues!E165</f>
        <v>44580.0</v>
      </c>
      <c r="U136" s="119"/>
      <c r="V136" s="119" t="s">
        <v>159</v>
      </c>
      <c r="W136" s="5"/>
      <c r="X136" s="122" t="s">
        <v>115</v>
      </c>
      <c r="Y136" s="122" t="s">
        <v>158</v>
      </c>
      <c r="Z136" s="5" t="s">
        <v>157</v>
      </c>
    </row>
    <row r="137" spans="1:26" ht="60" x14ac:dyDescent="0.25">
      <c r="A137" s="4" t="s">
        <v>1019</v>
      </c>
      <c r="B137" s="110" t="n">
        <f ca="1">searchValues!E166</f>
        <v>44580.0</v>
      </c>
      <c r="C137" s="111" t="s">
        <v>374</v>
      </c>
      <c r="D137" s="112" t="s">
        <v>370</v>
      </c>
      <c r="E137" s="112" t="str">
        <f>searchValues!F166</f>
        <v>MONOwLoWh Automation</v>
      </c>
      <c r="F137" s="112"/>
      <c r="G137" s="40" t="s">
        <v>748</v>
      </c>
      <c r="H137" s="112" t="s">
        <v>220</v>
      </c>
      <c r="I137" s="112" t="s">
        <v>109</v>
      </c>
      <c r="J137" s="40"/>
      <c r="K137" s="112"/>
      <c r="L137" s="114"/>
      <c r="M137" s="21"/>
      <c r="N137" s="116"/>
      <c r="O137" s="117"/>
      <c r="P137" s="119" t="s">
        <v>164</v>
      </c>
      <c r="Q137" s="119"/>
      <c r="R137" s="120" t="n">
        <f ca="1">searchValues!E166</f>
        <v>44580.0</v>
      </c>
      <c r="S137" s="222" t="n">
        <f t="shared" ca="1" si="2"/>
        <v>44761.0</v>
      </c>
      <c r="T137" s="120" t="n">
        <f ca="1">searchValues!E166</f>
        <v>44580.0</v>
      </c>
      <c r="U137" s="119"/>
      <c r="V137" s="119" t="s">
        <v>161</v>
      </c>
      <c r="W137" s="5"/>
      <c r="X137" s="122" t="s">
        <v>115</v>
      </c>
      <c r="Y137" s="122" t="s">
        <v>158</v>
      </c>
      <c r="Z137" s="5" t="s">
        <v>155</v>
      </c>
    </row>
    <row r="138" spans="1:26" ht="60" x14ac:dyDescent="0.25">
      <c r="A138" s="4" t="s">
        <v>1020</v>
      </c>
      <c r="B138" s="110" t="n">
        <f ca="1">searchValues!E167</f>
        <v>44580.0</v>
      </c>
      <c r="C138" s="111" t="s">
        <v>374</v>
      </c>
      <c r="D138" s="112" t="s">
        <v>370</v>
      </c>
      <c r="E138" s="112" t="str">
        <f>searchValues!F167</f>
        <v>yyPswAFLO Automation</v>
      </c>
      <c r="F138" s="112"/>
      <c r="G138" s="40" t="s">
        <v>748</v>
      </c>
      <c r="H138" s="112" t="s">
        <v>220</v>
      </c>
      <c r="I138" s="112" t="s">
        <v>109</v>
      </c>
      <c r="J138" s="40"/>
      <c r="K138" s="112"/>
      <c r="L138" s="114"/>
      <c r="M138" s="21"/>
      <c r="N138" s="116"/>
      <c r="O138" s="117"/>
      <c r="P138" s="119" t="s">
        <v>164</v>
      </c>
      <c r="Q138" s="119"/>
      <c r="R138" s="120" t="n">
        <f ca="1">searchValues!E167</f>
        <v>44580.0</v>
      </c>
      <c r="S138" s="222" t="n">
        <f t="shared" ca="1" si="2"/>
        <v>44761.0</v>
      </c>
      <c r="T138" s="120" t="n">
        <f ca="1">searchValues!E167</f>
        <v>44580.0</v>
      </c>
      <c r="U138" s="119"/>
      <c r="V138" s="119" t="s">
        <v>162</v>
      </c>
      <c r="W138" s="5"/>
      <c r="X138" s="122" t="s">
        <v>115</v>
      </c>
      <c r="Y138" s="122" t="s">
        <v>158</v>
      </c>
      <c r="Z138" s="5" t="s">
        <v>156</v>
      </c>
    </row>
    <row r="139" spans="1:26" ht="60" x14ac:dyDescent="0.25">
      <c r="A139" s="4" t="s">
        <v>1157</v>
      </c>
      <c r="B139" s="110" t="n">
        <f ca="1">searchValues!E168</f>
        <v>44580.0</v>
      </c>
      <c r="C139" s="111" t="s">
        <v>374</v>
      </c>
      <c r="D139" s="112" t="s">
        <v>370</v>
      </c>
      <c r="E139" s="112" t="str">
        <f>searchValues!F168</f>
        <v>eOCqcfzwH Automation</v>
      </c>
      <c r="F139" s="112"/>
      <c r="G139" s="40" t="s">
        <v>748</v>
      </c>
      <c r="H139" s="112" t="s">
        <v>220</v>
      </c>
      <c r="I139" s="112" t="s">
        <v>109</v>
      </c>
      <c r="J139" s="40"/>
      <c r="K139" s="112"/>
      <c r="L139" s="114"/>
      <c r="M139" s="21"/>
      <c r="N139" s="116"/>
      <c r="O139" s="117"/>
      <c r="P139" s="119" t="s">
        <v>164</v>
      </c>
      <c r="Q139" s="119"/>
      <c r="R139" s="120" t="n">
        <f ca="1">searchValues!E168</f>
        <v>44580.0</v>
      </c>
      <c r="S139" s="222" t="n">
        <f t="shared" ca="1" si="2"/>
        <v>44761.0</v>
      </c>
      <c r="T139" s="120" t="n">
        <f ca="1">searchValues!E168</f>
        <v>44580.0</v>
      </c>
      <c r="U139" s="119"/>
      <c r="V139" s="119" t="s">
        <v>159</v>
      </c>
      <c r="W139" s="5"/>
      <c r="X139" s="122" t="s">
        <v>115</v>
      </c>
      <c r="Y139" s="122" t="s">
        <v>158</v>
      </c>
      <c r="Z139" s="5" t="s">
        <v>157</v>
      </c>
    </row>
    <row r="140" spans="1:26" ht="60" x14ac:dyDescent="0.25">
      <c r="A140" s="4" t="s">
        <v>1158</v>
      </c>
      <c r="B140" s="110" t="n">
        <f ca="1">searchValues!E169</f>
        <v>44580.0</v>
      </c>
      <c r="C140" s="111" t="s">
        <v>374</v>
      </c>
      <c r="D140" s="112" t="s">
        <v>370</v>
      </c>
      <c r="E140" s="112" t="str">
        <f>searchValues!F169</f>
        <v>ZuLcFkmYZ Automation</v>
      </c>
      <c r="F140" s="112"/>
      <c r="G140" s="40" t="s">
        <v>748</v>
      </c>
      <c r="H140" s="112" t="s">
        <v>220</v>
      </c>
      <c r="I140" s="112" t="s">
        <v>109</v>
      </c>
      <c r="J140" s="40"/>
      <c r="K140" s="112"/>
      <c r="L140" s="114"/>
      <c r="M140" s="21"/>
      <c r="N140" s="116"/>
      <c r="O140" s="117"/>
      <c r="P140" s="119" t="s">
        <v>164</v>
      </c>
      <c r="Q140" s="119"/>
      <c r="R140" s="120" t="n">
        <f ca="1">searchValues!E169</f>
        <v>44580.0</v>
      </c>
      <c r="S140" s="222" t="n">
        <f t="shared" ca="1" si="2"/>
        <v>44761.0</v>
      </c>
      <c r="T140" s="120" t="n">
        <f ca="1">searchValues!E169</f>
        <v>44580.0</v>
      </c>
      <c r="U140" s="119"/>
      <c r="V140" s="119" t="s">
        <v>161</v>
      </c>
      <c r="W140" s="5"/>
      <c r="X140" s="122" t="s">
        <v>115</v>
      </c>
      <c r="Y140" s="122" t="s">
        <v>158</v>
      </c>
      <c r="Z140" s="5" t="s">
        <v>155</v>
      </c>
    </row>
    <row r="141" spans="1:26" ht="60" x14ac:dyDescent="0.25">
      <c r="A141" s="4" t="s">
        <v>1021</v>
      </c>
      <c r="B141" s="110" t="n">
        <f ca="1">searchValues!E170</f>
        <v>44580.0</v>
      </c>
      <c r="C141" s="111" t="s">
        <v>374</v>
      </c>
      <c r="D141" s="112" t="s">
        <v>370</v>
      </c>
      <c r="E141" s="112" t="str">
        <f>searchValues!F170</f>
        <v>ZuLcFkmYZ Automation</v>
      </c>
      <c r="F141" s="112"/>
      <c r="G141" s="40" t="s">
        <v>748</v>
      </c>
      <c r="H141" s="112" t="s">
        <v>220</v>
      </c>
      <c r="I141" s="112" t="s">
        <v>109</v>
      </c>
      <c r="J141" s="40"/>
      <c r="K141" s="112"/>
      <c r="L141" s="114"/>
      <c r="M141" s="21"/>
      <c r="N141" s="116"/>
      <c r="O141" s="117"/>
      <c r="P141" s="119" t="s">
        <v>164</v>
      </c>
      <c r="Q141" s="119"/>
      <c r="R141" s="120" t="n">
        <f ca="1">searchValues!E170</f>
        <v>44580.0</v>
      </c>
      <c r="S141" s="222" t="n">
        <f t="shared" ca="1" si="2"/>
        <v>44761.0</v>
      </c>
      <c r="T141" s="120" t="n">
        <f ca="1">searchValues!E170</f>
        <v>44580.0</v>
      </c>
      <c r="U141" s="119"/>
      <c r="V141" s="119" t="s">
        <v>162</v>
      </c>
      <c r="W141" s="5"/>
      <c r="X141" s="122" t="s">
        <v>115</v>
      </c>
      <c r="Y141" s="122" t="s">
        <v>158</v>
      </c>
      <c r="Z141" s="5" t="s">
        <v>156</v>
      </c>
    </row>
    <row r="142" spans="1:26" ht="60" x14ac:dyDescent="0.25">
      <c r="A142" s="4" t="s">
        <v>1022</v>
      </c>
      <c r="B142" s="110" t="n">
        <f ca="1">searchValues!E171</f>
        <v>44580.0</v>
      </c>
      <c r="C142" s="111" t="s">
        <v>374</v>
      </c>
      <c r="D142" s="112" t="s">
        <v>370</v>
      </c>
      <c r="E142" s="112" t="str">
        <f>searchValues!F171</f>
        <v>lrBQsqnPm Automation</v>
      </c>
      <c r="F142" s="112"/>
      <c r="G142" s="40" t="s">
        <v>748</v>
      </c>
      <c r="H142" s="112" t="s">
        <v>220</v>
      </c>
      <c r="I142" s="112" t="s">
        <v>109</v>
      </c>
      <c r="J142" s="40"/>
      <c r="K142" s="112"/>
      <c r="L142" s="114"/>
      <c r="M142" s="21"/>
      <c r="N142" s="116"/>
      <c r="O142" s="117"/>
      <c r="P142" s="119" t="s">
        <v>164</v>
      </c>
      <c r="Q142" s="119"/>
      <c r="R142" s="120" t="n">
        <f ca="1">searchValues!E171</f>
        <v>44580.0</v>
      </c>
      <c r="S142" s="222" t="n">
        <f t="shared" ca="1" si="2"/>
        <v>44761.0</v>
      </c>
      <c r="T142" s="120" t="n">
        <f ca="1">searchValues!E171</f>
        <v>44580.0</v>
      </c>
      <c r="U142" s="119"/>
      <c r="V142" s="119" t="s">
        <v>159</v>
      </c>
      <c r="W142" s="5"/>
      <c r="X142" s="122" t="s">
        <v>115</v>
      </c>
      <c r="Y142" s="122" t="s">
        <v>158</v>
      </c>
      <c r="Z142" s="5" t="s">
        <v>157</v>
      </c>
    </row>
    <row r="143" spans="1:26" ht="60" x14ac:dyDescent="0.25">
      <c r="A143" s="4" t="s">
        <v>1023</v>
      </c>
      <c r="B143" s="110" t="n">
        <f ca="1">searchValues!E172</f>
        <v>44580.0</v>
      </c>
      <c r="C143" s="111" t="s">
        <v>374</v>
      </c>
      <c r="D143" s="112" t="s">
        <v>370</v>
      </c>
      <c r="E143" s="112" t="str">
        <f>searchValues!F172</f>
        <v>cDmonRTGJ Automation</v>
      </c>
      <c r="F143" s="112"/>
      <c r="G143" s="40" t="s">
        <v>748</v>
      </c>
      <c r="H143" s="112" t="s">
        <v>220</v>
      </c>
      <c r="I143" s="112" t="s">
        <v>109</v>
      </c>
      <c r="J143" s="40"/>
      <c r="K143" s="112"/>
      <c r="L143" s="114"/>
      <c r="M143" s="21"/>
      <c r="N143" s="116"/>
      <c r="O143" s="117"/>
      <c r="P143" s="119" t="s">
        <v>164</v>
      </c>
      <c r="Q143" s="119"/>
      <c r="R143" s="120" t="n">
        <f ca="1">searchValues!E172</f>
        <v>44580.0</v>
      </c>
      <c r="S143" s="222" t="n">
        <f t="shared" ca="1" si="2"/>
        <v>44761.0</v>
      </c>
      <c r="T143" s="120" t="n">
        <f ca="1">searchValues!E172</f>
        <v>44580.0</v>
      </c>
      <c r="U143" s="119"/>
      <c r="V143" s="119" t="s">
        <v>161</v>
      </c>
      <c r="W143" s="5"/>
      <c r="X143" s="122" t="s">
        <v>115</v>
      </c>
      <c r="Y143" s="122" t="s">
        <v>158</v>
      </c>
      <c r="Z143" s="5" t="s">
        <v>155</v>
      </c>
    </row>
    <row r="144" spans="1:26" ht="60" x14ac:dyDescent="0.25">
      <c r="A144" s="4" t="s">
        <v>1024</v>
      </c>
      <c r="B144" s="110" t="n">
        <f ca="1">searchValues!E173</f>
        <v>44580.0</v>
      </c>
      <c r="C144" s="111" t="s">
        <v>374</v>
      </c>
      <c r="D144" s="112" t="s">
        <v>370</v>
      </c>
      <c r="E144" s="112" t="str">
        <f>searchValues!F173</f>
        <v>SyKdtgaFA Automation</v>
      </c>
      <c r="F144" s="112"/>
      <c r="G144" s="40" t="s">
        <v>748</v>
      </c>
      <c r="H144" s="112" t="s">
        <v>220</v>
      </c>
      <c r="I144" s="112" t="s">
        <v>109</v>
      </c>
      <c r="J144" s="40"/>
      <c r="K144" s="112"/>
      <c r="L144" s="114"/>
      <c r="M144" s="21"/>
      <c r="N144" s="116"/>
      <c r="O144" s="117"/>
      <c r="P144" s="119" t="s">
        <v>164</v>
      </c>
      <c r="Q144" s="119"/>
      <c r="R144" s="120" t="n">
        <f ca="1">searchValues!E173</f>
        <v>44580.0</v>
      </c>
      <c r="S144" s="222" t="n">
        <f t="shared" ca="1" si="2"/>
        <v>44761.0</v>
      </c>
      <c r="T144" s="120" t="n">
        <f ca="1">searchValues!E173</f>
        <v>44580.0</v>
      </c>
      <c r="U144" s="119"/>
      <c r="V144" s="119" t="s">
        <v>162</v>
      </c>
      <c r="W144" s="5"/>
      <c r="X144" s="122" t="s">
        <v>115</v>
      </c>
      <c r="Y144" s="122" t="s">
        <v>158</v>
      </c>
      <c r="Z144" s="5" t="s">
        <v>156</v>
      </c>
    </row>
    <row r="145" spans="1:26" ht="60" x14ac:dyDescent="0.25">
      <c r="A145" s="4" t="s">
        <v>1025</v>
      </c>
      <c r="B145" s="110" t="n">
        <f ca="1">searchValues!E174</f>
        <v>44580.0</v>
      </c>
      <c r="C145" s="111" t="s">
        <v>374</v>
      </c>
      <c r="D145" s="112" t="s">
        <v>370</v>
      </c>
      <c r="E145" s="112" t="str">
        <f>searchValues!F174</f>
        <v>EesuEECXF Automation</v>
      </c>
      <c r="F145" s="112"/>
      <c r="G145" s="40" t="s">
        <v>748</v>
      </c>
      <c r="H145" s="112" t="s">
        <v>220</v>
      </c>
      <c r="I145" s="112" t="s">
        <v>109</v>
      </c>
      <c r="J145" s="40"/>
      <c r="K145" s="112"/>
      <c r="L145" s="114"/>
      <c r="M145" s="21"/>
      <c r="N145" s="116"/>
      <c r="O145" s="117"/>
      <c r="P145" s="119" t="s">
        <v>164</v>
      </c>
      <c r="Q145" s="119"/>
      <c r="R145" s="120" t="n">
        <f ca="1">searchValues!E174</f>
        <v>44580.0</v>
      </c>
      <c r="S145" s="222" t="n">
        <f t="shared" ca="1" si="2"/>
        <v>44761.0</v>
      </c>
      <c r="T145" s="120" t="n">
        <f ca="1">searchValues!E174</f>
        <v>44580.0</v>
      </c>
      <c r="U145" s="119"/>
      <c r="V145" s="119" t="s">
        <v>159</v>
      </c>
      <c r="W145" s="5"/>
      <c r="X145" s="122" t="s">
        <v>115</v>
      </c>
      <c r="Y145" s="122" t="s">
        <v>158</v>
      </c>
      <c r="Z145" s="5" t="s">
        <v>157</v>
      </c>
    </row>
    <row r="146" spans="1:26" ht="60" x14ac:dyDescent="0.25">
      <c r="A146" s="4" t="s">
        <v>1026</v>
      </c>
      <c r="B146" s="110" t="n">
        <f ca="1">searchValues!E175</f>
        <v>44580.0</v>
      </c>
      <c r="C146" s="111" t="s">
        <v>374</v>
      </c>
      <c r="D146" s="112" t="s">
        <v>370</v>
      </c>
      <c r="E146" s="112" t="str">
        <f>searchValues!F175</f>
        <v>BzovGpgNC Automation</v>
      </c>
      <c r="F146" s="112"/>
      <c r="G146" s="40" t="s">
        <v>748</v>
      </c>
      <c r="H146" s="112" t="s">
        <v>220</v>
      </c>
      <c r="I146" s="112" t="s">
        <v>109</v>
      </c>
      <c r="J146" s="40"/>
      <c r="K146" s="112"/>
      <c r="L146" s="114"/>
      <c r="M146" s="21"/>
      <c r="N146" s="116"/>
      <c r="O146" s="117"/>
      <c r="P146" s="119" t="s">
        <v>164</v>
      </c>
      <c r="Q146" s="119"/>
      <c r="R146" s="120" t="n">
        <f ca="1">searchValues!E175</f>
        <v>44580.0</v>
      </c>
      <c r="S146" s="222" t="n">
        <f t="shared" ca="1" si="2"/>
        <v>44761.0</v>
      </c>
      <c r="T146" s="120" t="n">
        <f ca="1">searchValues!E175</f>
        <v>44580.0</v>
      </c>
      <c r="U146" s="119"/>
      <c r="V146" s="119" t="s">
        <v>161</v>
      </c>
      <c r="W146" s="5"/>
      <c r="X146" s="122" t="s">
        <v>115</v>
      </c>
      <c r="Y146" s="122" t="s">
        <v>158</v>
      </c>
      <c r="Z146" s="5" t="s">
        <v>155</v>
      </c>
    </row>
    <row r="147" spans="1:26" ht="60" x14ac:dyDescent="0.25">
      <c r="A147" s="4" t="s">
        <v>1027</v>
      </c>
      <c r="B147" s="110" t="n">
        <f ca="1">searchValues!E176</f>
        <v>44580.0</v>
      </c>
      <c r="C147" s="111" t="s">
        <v>374</v>
      </c>
      <c r="D147" s="112" t="s">
        <v>370</v>
      </c>
      <c r="E147" s="112" t="str">
        <f>searchValues!F176</f>
        <v>ZuLcFkmYZ Automation</v>
      </c>
      <c r="F147" s="112"/>
      <c r="G147" s="40" t="s">
        <v>748</v>
      </c>
      <c r="H147" s="112" t="s">
        <v>220</v>
      </c>
      <c r="I147" s="112" t="s">
        <v>109</v>
      </c>
      <c r="J147" s="40"/>
      <c r="K147" s="112"/>
      <c r="L147" s="114"/>
      <c r="M147" s="21"/>
      <c r="N147" s="116"/>
      <c r="O147" s="117"/>
      <c r="P147" s="119" t="s">
        <v>164</v>
      </c>
      <c r="Q147" s="119"/>
      <c r="R147" s="120" t="n">
        <f ca="1">searchValues!E176</f>
        <v>44580.0</v>
      </c>
      <c r="S147" s="222" t="n">
        <f t="shared" ca="1" si="2"/>
        <v>44761.0</v>
      </c>
      <c r="T147" s="120" t="n">
        <f ca="1">searchValues!E176</f>
        <v>44580.0</v>
      </c>
      <c r="U147" s="119"/>
      <c r="V147" s="119" t="s">
        <v>162</v>
      </c>
      <c r="W147" s="5"/>
      <c r="X147" s="122" t="s">
        <v>115</v>
      </c>
      <c r="Y147" s="122" t="s">
        <v>158</v>
      </c>
      <c r="Z147" s="5" t="s">
        <v>156</v>
      </c>
    </row>
    <row r="148" spans="1:26" ht="60" x14ac:dyDescent="0.25">
      <c r="A148" s="4" t="s">
        <v>1028</v>
      </c>
      <c r="B148" s="110" t="n">
        <f ca="1">searchValues!E177</f>
        <v>44580.0</v>
      </c>
      <c r="C148" s="111" t="s">
        <v>374</v>
      </c>
      <c r="D148" s="112" t="s">
        <v>370</v>
      </c>
      <c r="E148" s="112" t="str">
        <f>searchValues!F177</f>
        <v>JXMPOuOeZ Automation</v>
      </c>
      <c r="F148" s="112"/>
      <c r="G148" s="40" t="s">
        <v>748</v>
      </c>
      <c r="H148" s="112" t="s">
        <v>220</v>
      </c>
      <c r="I148" s="112" t="s">
        <v>109</v>
      </c>
      <c r="J148" s="40"/>
      <c r="K148" s="112"/>
      <c r="L148" s="114"/>
      <c r="M148" s="21"/>
      <c r="N148" s="116"/>
      <c r="O148" s="117"/>
      <c r="P148" s="119" t="s">
        <v>164</v>
      </c>
      <c r="Q148" s="119"/>
      <c r="R148" s="120" t="n">
        <f ca="1">searchValues!E177</f>
        <v>44580.0</v>
      </c>
      <c r="S148" s="222" t="n">
        <f t="shared" ca="1" si="2"/>
        <v>44761.0</v>
      </c>
      <c r="T148" s="120" t="n">
        <f ca="1">searchValues!E177</f>
        <v>44580.0</v>
      </c>
      <c r="U148" s="119"/>
      <c r="V148" s="119" t="s">
        <v>159</v>
      </c>
      <c r="W148" s="5"/>
      <c r="X148" s="122" t="s">
        <v>115</v>
      </c>
      <c r="Y148" s="122" t="s">
        <v>158</v>
      </c>
      <c r="Z148" s="5" t="s">
        <v>157</v>
      </c>
    </row>
    <row r="149" spans="1:26" ht="60" x14ac:dyDescent="0.25">
      <c r="A149" s="4" t="s">
        <v>1033</v>
      </c>
      <c r="B149" s="110" t="n">
        <f ca="1">searchValues!E178</f>
        <v>44580.0</v>
      </c>
      <c r="C149" s="111" t="s">
        <v>374</v>
      </c>
      <c r="D149" s="112" t="s">
        <v>370</v>
      </c>
      <c r="E149" s="112" t="str">
        <f>searchValues!F178</f>
        <v>ZuLcFkmYZ Automation</v>
      </c>
      <c r="F149" s="112"/>
      <c r="G149" s="40" t="s">
        <v>748</v>
      </c>
      <c r="H149" s="112" t="s">
        <v>220</v>
      </c>
      <c r="I149" s="112" t="s">
        <v>109</v>
      </c>
      <c r="J149" s="40"/>
      <c r="K149" s="112"/>
      <c r="L149" s="114"/>
      <c r="M149" s="21"/>
      <c r="N149" s="116"/>
      <c r="O149" s="117"/>
      <c r="P149" s="119" t="s">
        <v>164</v>
      </c>
      <c r="Q149" s="119"/>
      <c r="R149" s="120" t="n">
        <f ca="1">searchValues!E178</f>
        <v>44580.0</v>
      </c>
      <c r="S149" s="222" t="n">
        <f t="shared" ca="1" si="2"/>
        <v>44761.0</v>
      </c>
      <c r="T149" s="120" t="n">
        <f ca="1">searchValues!E178</f>
        <v>44580.0</v>
      </c>
      <c r="U149" s="119"/>
      <c r="V149" s="119" t="s">
        <v>161</v>
      </c>
      <c r="W149" s="5"/>
      <c r="X149" s="122" t="s">
        <v>115</v>
      </c>
      <c r="Y149" s="122" t="s">
        <v>158</v>
      </c>
      <c r="Z149" s="5" t="s">
        <v>155</v>
      </c>
    </row>
    <row r="150" spans="1:26" ht="60" x14ac:dyDescent="0.25">
      <c r="A150" s="4" t="s">
        <v>1034</v>
      </c>
      <c r="B150" s="110" t="n">
        <f ca="1">searchValues!E179</f>
        <v>44580.0</v>
      </c>
      <c r="C150" s="111" t="s">
        <v>374</v>
      </c>
      <c r="D150" s="112" t="s">
        <v>370</v>
      </c>
      <c r="E150" s="112" t="str">
        <f>searchValues!F179</f>
        <v>YinEeoQwO Automation</v>
      </c>
      <c r="F150" s="112"/>
      <c r="G150" s="40" t="s">
        <v>748</v>
      </c>
      <c r="H150" s="112" t="s">
        <v>220</v>
      </c>
      <c r="I150" s="112" t="s">
        <v>109</v>
      </c>
      <c r="J150" s="40"/>
      <c r="K150" s="112"/>
      <c r="L150" s="114"/>
      <c r="M150" s="21"/>
      <c r="N150" s="116"/>
      <c r="O150" s="117"/>
      <c r="P150" s="119" t="s">
        <v>164</v>
      </c>
      <c r="Q150" s="119"/>
      <c r="R150" s="120" t="n">
        <f ca="1">searchValues!E179</f>
        <v>44580.0</v>
      </c>
      <c r="S150" s="222" t="n">
        <f t="shared" ca="1" si="2"/>
        <v>44761.0</v>
      </c>
      <c r="T150" s="120" t="n">
        <f ca="1">searchValues!E179</f>
        <v>44580.0</v>
      </c>
      <c r="U150" s="119"/>
      <c r="V150" s="119" t="s">
        <v>162</v>
      </c>
      <c r="W150" s="5"/>
      <c r="X150" s="122" t="s">
        <v>115</v>
      </c>
      <c r="Y150" s="122" t="s">
        <v>158</v>
      </c>
      <c r="Z150" s="5" t="s">
        <v>156</v>
      </c>
    </row>
    <row r="151" spans="1:26" ht="60" x14ac:dyDescent="0.25">
      <c r="A151" s="4" t="s">
        <v>1030</v>
      </c>
      <c r="B151" s="110" t="n">
        <f ca="1">searchValues!E180</f>
        <v>44580.0</v>
      </c>
      <c r="C151" s="111" t="s">
        <v>374</v>
      </c>
      <c r="D151" s="112" t="s">
        <v>370</v>
      </c>
      <c r="E151" s="112" t="str">
        <f>searchValues!F180</f>
        <v>ZuLcFkmYZ Automation</v>
      </c>
      <c r="F151" s="112"/>
      <c r="G151" s="40" t="s">
        <v>748</v>
      </c>
      <c r="H151" s="112" t="s">
        <v>220</v>
      </c>
      <c r="I151" s="112" t="s">
        <v>109</v>
      </c>
      <c r="J151" s="40"/>
      <c r="K151" s="112"/>
      <c r="L151" s="114"/>
      <c r="M151" s="21"/>
      <c r="N151" s="116"/>
      <c r="O151" s="117"/>
      <c r="P151" s="119" t="s">
        <v>164</v>
      </c>
      <c r="Q151" s="119"/>
      <c r="R151" s="120" t="n">
        <f ca="1">searchValues!E180</f>
        <v>44580.0</v>
      </c>
      <c r="S151" s="222" t="n">
        <f t="shared" ca="1" si="2"/>
        <v>44761.0</v>
      </c>
      <c r="T151" s="120" t="n">
        <f ca="1">searchValues!E180</f>
        <v>44580.0</v>
      </c>
      <c r="U151" s="119"/>
      <c r="V151" s="119" t="s">
        <v>159</v>
      </c>
      <c r="W151" s="5"/>
      <c r="X151" s="122" t="s">
        <v>115</v>
      </c>
      <c r="Y151" s="122" t="s">
        <v>158</v>
      </c>
      <c r="Z151" s="5" t="s">
        <v>157</v>
      </c>
    </row>
    <row r="152" spans="1:26" ht="60" x14ac:dyDescent="0.25">
      <c r="A152" s="4" t="s">
        <v>1031</v>
      </c>
      <c r="B152" s="110" t="n">
        <f ca="1">searchValues!E181</f>
        <v>44580.0</v>
      </c>
      <c r="C152" s="111" t="s">
        <v>374</v>
      </c>
      <c r="D152" s="112" t="s">
        <v>370</v>
      </c>
      <c r="E152" s="112" t="str">
        <f>searchValues!F181</f>
        <v>ZuLcFkmYZ Automation</v>
      </c>
      <c r="F152" s="112"/>
      <c r="G152" s="40" t="s">
        <v>748</v>
      </c>
      <c r="H152" s="112" t="s">
        <v>220</v>
      </c>
      <c r="I152" s="112" t="s">
        <v>109</v>
      </c>
      <c r="J152" s="40"/>
      <c r="K152" s="112"/>
      <c r="L152" s="114"/>
      <c r="M152" s="21"/>
      <c r="N152" s="116"/>
      <c r="O152" s="117"/>
      <c r="P152" s="119" t="s">
        <v>164</v>
      </c>
      <c r="Q152" s="119"/>
      <c r="R152" s="120" t="n">
        <f ca="1">searchValues!E181</f>
        <v>44580.0</v>
      </c>
      <c r="S152" s="222" t="n">
        <f t="shared" ca="1" si="2"/>
        <v>44761.0</v>
      </c>
      <c r="T152" s="120" t="n">
        <f ca="1">searchValues!E181</f>
        <v>44580.0</v>
      </c>
      <c r="U152" s="119"/>
      <c r="V152" s="119" t="s">
        <v>161</v>
      </c>
      <c r="W152" s="5"/>
      <c r="X152" s="122" t="s">
        <v>115</v>
      </c>
      <c r="Y152" s="122" t="s">
        <v>158</v>
      </c>
      <c r="Z152" s="5" t="s">
        <v>155</v>
      </c>
    </row>
    <row r="153" spans="1:26" ht="60" x14ac:dyDescent="0.25">
      <c r="A153" s="4" t="s">
        <v>1032</v>
      </c>
      <c r="B153" s="110" t="n">
        <f ca="1">searchValues!E182</f>
        <v>44580.0</v>
      </c>
      <c r="C153" s="111" t="s">
        <v>374</v>
      </c>
      <c r="D153" s="112" t="s">
        <v>370</v>
      </c>
      <c r="E153" s="112" t="str">
        <f>searchValues!F182</f>
        <v>jepTqsdxx Automation</v>
      </c>
      <c r="F153" s="112"/>
      <c r="G153" s="40" t="s">
        <v>748</v>
      </c>
      <c r="H153" s="112" t="s">
        <v>220</v>
      </c>
      <c r="I153" s="112" t="s">
        <v>109</v>
      </c>
      <c r="J153" s="40"/>
      <c r="K153" s="112"/>
      <c r="L153" s="114"/>
      <c r="M153" s="21"/>
      <c r="N153" s="116"/>
      <c r="O153" s="117"/>
      <c r="P153" s="119" t="s">
        <v>164</v>
      </c>
      <c r="Q153" s="119"/>
      <c r="R153" s="120" t="n">
        <f ca="1">searchValues!E182</f>
        <v>44580.0</v>
      </c>
      <c r="S153" s="222" t="n">
        <f t="shared" ca="1" si="2"/>
        <v>44761.0</v>
      </c>
      <c r="T153" s="120" t="n">
        <f ca="1">searchValues!E182</f>
        <v>44580.0</v>
      </c>
      <c r="U153" s="119"/>
      <c r="V153" s="119" t="s">
        <v>162</v>
      </c>
      <c r="W153" s="5"/>
      <c r="X153" s="122" t="s">
        <v>115</v>
      </c>
      <c r="Y153" s="122" t="s">
        <v>158</v>
      </c>
      <c r="Z153" s="5" t="s">
        <v>156</v>
      </c>
    </row>
    <row r="154" spans="1:26" ht="60" x14ac:dyDescent="0.25">
      <c r="A154" s="4" t="s">
        <v>1035</v>
      </c>
      <c r="B154" s="110" t="n">
        <f ca="1">searchValues!E183</f>
        <v>44580.0</v>
      </c>
      <c r="C154" s="111" t="s">
        <v>374</v>
      </c>
      <c r="D154" s="112" t="s">
        <v>370</v>
      </c>
      <c r="E154" s="112" t="str">
        <f>searchValues!F183</f>
        <v>LkqWgtYmf Automation</v>
      </c>
      <c r="F154" s="112"/>
      <c r="G154" s="40" t="s">
        <v>748</v>
      </c>
      <c r="H154" s="112" t="s">
        <v>220</v>
      </c>
      <c r="I154" s="112" t="s">
        <v>109</v>
      </c>
      <c r="J154" s="40"/>
      <c r="K154" s="112"/>
      <c r="L154" s="114"/>
      <c r="M154" s="21"/>
      <c r="N154" s="116"/>
      <c r="O154" s="117"/>
      <c r="P154" s="119" t="s">
        <v>164</v>
      </c>
      <c r="Q154" s="119"/>
      <c r="R154" s="120" t="n">
        <f ca="1">searchValues!E183</f>
        <v>44580.0</v>
      </c>
      <c r="S154" s="222" t="n">
        <f t="shared" ca="1" si="2"/>
        <v>44761.0</v>
      </c>
      <c r="T154" s="120" t="n">
        <f ca="1">searchValues!E183</f>
        <v>44580.0</v>
      </c>
      <c r="U154" s="119"/>
      <c r="V154" s="119" t="s">
        <v>159</v>
      </c>
      <c r="W154" s="5"/>
      <c r="X154" s="122" t="s">
        <v>115</v>
      </c>
      <c r="Y154" s="122" t="s">
        <v>158</v>
      </c>
      <c r="Z154" s="5" t="s">
        <v>157</v>
      </c>
    </row>
    <row r="155" spans="1:26" ht="60" x14ac:dyDescent="0.25">
      <c r="A155" s="4" t="s">
        <v>1036</v>
      </c>
      <c r="B155" s="110" t="n">
        <f ca="1">searchValues!E184</f>
        <v>44580.0</v>
      </c>
      <c r="C155" s="111" t="s">
        <v>374</v>
      </c>
      <c r="D155" s="112" t="s">
        <v>370</v>
      </c>
      <c r="E155" s="112" t="str">
        <f>searchValues!F184</f>
        <v>ZuLcFkmYZ Automation</v>
      </c>
      <c r="F155" s="112"/>
      <c r="G155" s="40" t="s">
        <v>748</v>
      </c>
      <c r="H155" s="112" t="s">
        <v>220</v>
      </c>
      <c r="I155" s="112" t="s">
        <v>109</v>
      </c>
      <c r="J155" s="40"/>
      <c r="K155" s="112"/>
      <c r="L155" s="114"/>
      <c r="M155" s="21"/>
      <c r="N155" s="116"/>
      <c r="O155" s="117"/>
      <c r="P155" s="119" t="s">
        <v>164</v>
      </c>
      <c r="Q155" s="119"/>
      <c r="R155" s="120" t="n">
        <f ca="1">searchValues!E184</f>
        <v>44580.0</v>
      </c>
      <c r="S155" s="222" t="n">
        <f t="shared" ca="1" si="2"/>
        <v>44761.0</v>
      </c>
      <c r="T155" s="120" t="n">
        <f ca="1">searchValues!E184</f>
        <v>44580.0</v>
      </c>
      <c r="U155" s="119"/>
      <c r="V155" s="119" t="s">
        <v>161</v>
      </c>
      <c r="W155" s="5"/>
      <c r="X155" s="122" t="s">
        <v>115</v>
      </c>
      <c r="Y155" s="122" t="s">
        <v>158</v>
      </c>
      <c r="Z155" s="5" t="s">
        <v>155</v>
      </c>
    </row>
    <row r="156" spans="1:26" ht="60" x14ac:dyDescent="0.25">
      <c r="A156" s="4" t="s">
        <v>1037</v>
      </c>
      <c r="B156" s="110" t="n">
        <f ca="1">searchValues!E185</f>
        <v>44580.0</v>
      </c>
      <c r="C156" s="111" t="s">
        <v>374</v>
      </c>
      <c r="D156" s="112" t="s">
        <v>370</v>
      </c>
      <c r="E156" s="112" t="str">
        <f>searchValues!F185</f>
        <v>AcgdpWoPF Automation</v>
      </c>
      <c r="F156" s="112"/>
      <c r="G156" s="40" t="s">
        <v>748</v>
      </c>
      <c r="H156" s="112" t="s">
        <v>220</v>
      </c>
      <c r="I156" s="112" t="s">
        <v>109</v>
      </c>
      <c r="J156" s="40"/>
      <c r="K156" s="112"/>
      <c r="L156" s="114"/>
      <c r="M156" s="21"/>
      <c r="N156" s="116"/>
      <c r="O156" s="117"/>
      <c r="P156" s="119" t="s">
        <v>164</v>
      </c>
      <c r="Q156" s="119"/>
      <c r="R156" s="120" t="n">
        <f ca="1">searchValues!E185</f>
        <v>44580.0</v>
      </c>
      <c r="S156" s="222" t="n">
        <f t="shared" ca="1" si="2"/>
        <v>44761.0</v>
      </c>
      <c r="T156" s="120" t="n">
        <f ca="1">searchValues!E185</f>
        <v>44580.0</v>
      </c>
      <c r="U156" s="119"/>
      <c r="V156" s="119" t="s">
        <v>162</v>
      </c>
      <c r="W156" s="5"/>
      <c r="X156" s="122" t="s">
        <v>115</v>
      </c>
      <c r="Y156" s="122" t="s">
        <v>158</v>
      </c>
      <c r="Z156" s="5" t="s">
        <v>156</v>
      </c>
    </row>
    <row r="157" spans="1:26" ht="60" x14ac:dyDescent="0.25">
      <c r="A157" s="4" t="s">
        <v>1038</v>
      </c>
      <c r="B157" s="110" t="n">
        <f ca="1">searchValues!E186</f>
        <v>44580.0</v>
      </c>
      <c r="C157" s="111" t="s">
        <v>374</v>
      </c>
      <c r="D157" s="112" t="s">
        <v>370</v>
      </c>
      <c r="E157" s="112" t="str">
        <f>searchValues!F186</f>
        <v>ZuLcFkmYZ Automation</v>
      </c>
      <c r="F157" s="112"/>
      <c r="G157" s="40" t="s">
        <v>748</v>
      </c>
      <c r="H157" s="112" t="s">
        <v>220</v>
      </c>
      <c r="I157" s="112" t="s">
        <v>109</v>
      </c>
      <c r="J157" s="40"/>
      <c r="K157" s="112"/>
      <c r="L157" s="114"/>
      <c r="M157" s="21"/>
      <c r="N157" s="116"/>
      <c r="O157" s="117"/>
      <c r="P157" s="119" t="s">
        <v>164</v>
      </c>
      <c r="Q157" s="119"/>
      <c r="R157" s="120" t="n">
        <f ca="1">searchValues!E186</f>
        <v>44580.0</v>
      </c>
      <c r="S157" s="222" t="n">
        <f t="shared" ca="1" si="2"/>
        <v>44761.0</v>
      </c>
      <c r="T157" s="120" t="n">
        <f ca="1">searchValues!E186</f>
        <v>44580.0</v>
      </c>
      <c r="U157" s="119"/>
      <c r="V157" s="119" t="s">
        <v>159</v>
      </c>
      <c r="W157" s="5"/>
      <c r="X157" s="122" t="s">
        <v>115</v>
      </c>
      <c r="Y157" s="122" t="s">
        <v>158</v>
      </c>
      <c r="Z157" s="5" t="s">
        <v>157</v>
      </c>
    </row>
    <row r="158" spans="1:26" ht="60" x14ac:dyDescent="0.25">
      <c r="A158" s="4" t="s">
        <v>1039</v>
      </c>
      <c r="B158" s="110" t="n">
        <f ca="1">searchValues!E187</f>
        <v>44580.0</v>
      </c>
      <c r="C158" s="111" t="s">
        <v>374</v>
      </c>
      <c r="D158" s="112" t="s">
        <v>370</v>
      </c>
      <c r="E158" s="112" t="str">
        <f>searchValues!F187</f>
        <v>ZuLcFkmYZ Automation</v>
      </c>
      <c r="F158" s="112"/>
      <c r="G158" s="40" t="s">
        <v>748</v>
      </c>
      <c r="H158" s="112" t="s">
        <v>220</v>
      </c>
      <c r="I158" s="112" t="s">
        <v>109</v>
      </c>
      <c r="J158" s="40"/>
      <c r="K158" s="112"/>
      <c r="L158" s="114"/>
      <c r="M158" s="21"/>
      <c r="N158" s="116"/>
      <c r="O158" s="117"/>
      <c r="P158" s="119" t="s">
        <v>164</v>
      </c>
      <c r="Q158" s="119"/>
      <c r="R158" s="120" t="n">
        <f ca="1">searchValues!E187</f>
        <v>44580.0</v>
      </c>
      <c r="S158" s="222" t="n">
        <f t="shared" ca="1" si="2"/>
        <v>44761.0</v>
      </c>
      <c r="T158" s="120" t="n">
        <f ca="1">searchValues!E187</f>
        <v>44580.0</v>
      </c>
      <c r="U158" s="119"/>
      <c r="V158" s="119" t="s">
        <v>161</v>
      </c>
      <c r="W158" s="5"/>
      <c r="X158" s="122" t="s">
        <v>115</v>
      </c>
      <c r="Y158" s="122" t="s">
        <v>158</v>
      </c>
      <c r="Z158" s="5" t="s">
        <v>155</v>
      </c>
    </row>
    <row r="159" spans="1:26" ht="60" x14ac:dyDescent="0.25">
      <c r="A159" s="4" t="s">
        <v>1029</v>
      </c>
      <c r="B159" s="110" t="n">
        <f ca="1">searchValues!E188</f>
        <v>44580.0</v>
      </c>
      <c r="C159" s="111" t="s">
        <v>374</v>
      </c>
      <c r="D159" s="112" t="s">
        <v>370</v>
      </c>
      <c r="E159" s="112" t="str">
        <f>searchValues!F188</f>
        <v>ZuLcFkmYZ Automation</v>
      </c>
      <c r="F159" s="112"/>
      <c r="G159" s="40" t="s">
        <v>748</v>
      </c>
      <c r="H159" s="112" t="s">
        <v>220</v>
      </c>
      <c r="I159" s="112" t="s">
        <v>109</v>
      </c>
      <c r="J159" s="40"/>
      <c r="K159" s="112"/>
      <c r="L159" s="114"/>
      <c r="M159" s="21"/>
      <c r="N159" s="116"/>
      <c r="O159" s="117"/>
      <c r="P159" s="119" t="s">
        <v>164</v>
      </c>
      <c r="Q159" s="119"/>
      <c r="R159" s="120" t="n">
        <f ca="1">searchValues!E188</f>
        <v>44580.0</v>
      </c>
      <c r="S159" s="222" t="n">
        <f t="shared" ca="1" si="2"/>
        <v>44761.0</v>
      </c>
      <c r="T159" s="120" t="n">
        <f ca="1">searchValues!E188</f>
        <v>44580.0</v>
      </c>
      <c r="U159" s="119"/>
      <c r="V159" s="119" t="s">
        <v>162</v>
      </c>
      <c r="W159" s="5"/>
      <c r="X159" s="122" t="s">
        <v>115</v>
      </c>
      <c r="Y159" s="122" t="s">
        <v>158</v>
      </c>
      <c r="Z159" s="5" t="s">
        <v>156</v>
      </c>
    </row>
    <row r="160" spans="1:26" ht="60" x14ac:dyDescent="0.25">
      <c r="A160" s="4" t="s">
        <v>1040</v>
      </c>
      <c r="B160" s="110" t="n">
        <f ca="1">searchValues!E189</f>
        <v>44580.0</v>
      </c>
      <c r="C160" s="111" t="s">
        <v>374</v>
      </c>
      <c r="D160" s="112" t="s">
        <v>370</v>
      </c>
      <c r="E160" s="112" t="str">
        <f>searchValues!F189</f>
        <v>ZuLcFkmYZ Automation</v>
      </c>
      <c r="F160" s="112"/>
      <c r="G160" s="40" t="s">
        <v>748</v>
      </c>
      <c r="H160" s="112" t="s">
        <v>220</v>
      </c>
      <c r="I160" s="112" t="s">
        <v>109</v>
      </c>
      <c r="J160" s="40"/>
      <c r="K160" s="112"/>
      <c r="L160" s="114"/>
      <c r="M160" s="21"/>
      <c r="N160" s="116"/>
      <c r="O160" s="117"/>
      <c r="P160" s="119" t="s">
        <v>164</v>
      </c>
      <c r="Q160" s="119"/>
      <c r="R160" s="120" t="n">
        <f ca="1">searchValues!E189</f>
        <v>44580.0</v>
      </c>
      <c r="S160" s="222" t="n">
        <f t="shared" ca="1" si="2"/>
        <v>44761.0</v>
      </c>
      <c r="T160" s="120" t="n">
        <f ca="1">searchValues!E189</f>
        <v>44580.0</v>
      </c>
      <c r="U160" s="119"/>
      <c r="V160" s="119" t="s">
        <v>159</v>
      </c>
      <c r="W160" s="5"/>
      <c r="X160" s="122" t="s">
        <v>115</v>
      </c>
      <c r="Y160" s="122" t="s">
        <v>158</v>
      </c>
      <c r="Z160" s="5" t="s">
        <v>157</v>
      </c>
    </row>
    <row r="161" spans="1:26" ht="60" x14ac:dyDescent="0.25">
      <c r="A161" s="4" t="s">
        <v>1041</v>
      </c>
      <c r="B161" s="110" t="n">
        <f ca="1">searchValues!E190</f>
        <v>44580.0</v>
      </c>
      <c r="C161" s="111" t="s">
        <v>374</v>
      </c>
      <c r="D161" s="112" t="s">
        <v>370</v>
      </c>
      <c r="E161" s="112" t="str">
        <f>searchValues!F190</f>
        <v>ZuLcFkmYZ Automation</v>
      </c>
      <c r="F161" s="112"/>
      <c r="G161" s="40" t="s">
        <v>748</v>
      </c>
      <c r="H161" s="112" t="s">
        <v>220</v>
      </c>
      <c r="I161" s="112" t="s">
        <v>109</v>
      </c>
      <c r="J161" s="40"/>
      <c r="K161" s="112"/>
      <c r="L161" s="114"/>
      <c r="M161" s="21"/>
      <c r="N161" s="116"/>
      <c r="O161" s="117"/>
      <c r="P161" s="119" t="s">
        <v>164</v>
      </c>
      <c r="Q161" s="119"/>
      <c r="R161" s="120" t="n">
        <f ca="1">searchValues!E190</f>
        <v>44580.0</v>
      </c>
      <c r="S161" s="222" t="n">
        <f t="shared" ca="1" si="2"/>
        <v>44761.0</v>
      </c>
      <c r="T161" s="120" t="n">
        <f ca="1">searchValues!E190</f>
        <v>44580.0</v>
      </c>
      <c r="U161" s="119"/>
      <c r="V161" s="119" t="s">
        <v>161</v>
      </c>
      <c r="W161" s="5"/>
      <c r="X161" s="122" t="s">
        <v>115</v>
      </c>
      <c r="Y161" s="122" t="s">
        <v>158</v>
      </c>
      <c r="Z161" s="5" t="s">
        <v>155</v>
      </c>
    </row>
    <row r="162" spans="1:26" ht="60" x14ac:dyDescent="0.25">
      <c r="A162" s="4" t="s">
        <v>1042</v>
      </c>
      <c r="B162" s="110" t="n">
        <f ca="1">searchValues!E191</f>
        <v>44580.0</v>
      </c>
      <c r="C162" s="111" t="s">
        <v>374</v>
      </c>
      <c r="D162" s="112" t="s">
        <v>370</v>
      </c>
      <c r="E162" s="112" t="str">
        <f>searchValues!F191</f>
        <v>ZuLcFkmYZ Automation</v>
      </c>
      <c r="F162" s="111"/>
      <c r="G162" s="40" t="s">
        <v>748</v>
      </c>
      <c r="H162" s="112" t="s">
        <v>220</v>
      </c>
      <c r="I162" s="112" t="s">
        <v>109</v>
      </c>
      <c r="J162" s="40"/>
      <c r="K162" s="112"/>
      <c r="L162" s="114"/>
      <c r="M162" s="114"/>
      <c r="N162" s="116"/>
      <c r="O162" s="117"/>
      <c r="P162" s="119" t="s">
        <v>164</v>
      </c>
      <c r="Q162" s="119"/>
      <c r="R162" s="120" t="n">
        <f ca="1">searchValues!E191</f>
        <v>44580.0</v>
      </c>
      <c r="S162" s="222" t="n">
        <f t="shared" ca="1" si="2"/>
        <v>44761.0</v>
      </c>
      <c r="T162" s="120" t="n">
        <f ca="1">searchValues!E191</f>
        <v>44580.0</v>
      </c>
      <c r="U162" s="119"/>
      <c r="V162" s="119" t="s">
        <v>162</v>
      </c>
      <c r="W162" s="5"/>
      <c r="X162" s="122" t="s">
        <v>115</v>
      </c>
      <c r="Y162" s="122" t="s">
        <v>158</v>
      </c>
      <c r="Z162" s="5" t="s">
        <v>156</v>
      </c>
    </row>
    <row r="163" spans="1:26" ht="60" x14ac:dyDescent="0.25">
      <c r="A163" s="4" t="s">
        <v>1043</v>
      </c>
      <c r="B163" s="110" t="n">
        <f ca="1">searchValues!E192</f>
        <v>44580.0</v>
      </c>
      <c r="C163" s="111" t="s">
        <v>374</v>
      </c>
      <c r="D163" s="112" t="s">
        <v>370</v>
      </c>
      <c r="E163" s="112" t="str">
        <f>searchValues!F192</f>
        <v>ZuLcFkmYZ Automation</v>
      </c>
      <c r="F163" s="111"/>
      <c r="G163" s="40" t="s">
        <v>748</v>
      </c>
      <c r="H163" s="112" t="s">
        <v>220</v>
      </c>
      <c r="I163" s="112" t="s">
        <v>109</v>
      </c>
      <c r="J163" s="40"/>
      <c r="K163" s="112"/>
      <c r="L163" s="114"/>
      <c r="M163" s="114"/>
      <c r="N163" s="116"/>
      <c r="O163" s="117"/>
      <c r="P163" s="119" t="s">
        <v>164</v>
      </c>
      <c r="Q163" s="119"/>
      <c r="R163" s="120" t="n">
        <f ca="1">searchValues!E192</f>
        <v>44580.0</v>
      </c>
      <c r="S163" s="222" t="n">
        <f t="shared" ca="1" si="2"/>
        <v>44761.0</v>
      </c>
      <c r="T163" s="120" t="n">
        <f ca="1">searchValues!E192</f>
        <v>44580.0</v>
      </c>
      <c r="U163" s="119"/>
      <c r="V163" s="119" t="s">
        <v>159</v>
      </c>
      <c r="W163" s="5"/>
      <c r="X163" s="122" t="s">
        <v>115</v>
      </c>
      <c r="Y163" s="122" t="s">
        <v>158</v>
      </c>
      <c r="Z163" s="5" t="s">
        <v>157</v>
      </c>
    </row>
    <row r="164" spans="1:26" ht="60" x14ac:dyDescent="0.25">
      <c r="A164" s="4" t="s">
        <v>1044</v>
      </c>
      <c r="B164" s="110" t="n">
        <f ca="1">searchValues!E193</f>
        <v>44580.0</v>
      </c>
      <c r="C164" s="111" t="s">
        <v>374</v>
      </c>
      <c r="D164" s="112" t="s">
        <v>370</v>
      </c>
      <c r="E164" s="112" t="str">
        <f>searchValues!F193</f>
        <v>ZuLcFkmYZ Automation</v>
      </c>
      <c r="F164" s="112"/>
      <c r="G164" s="40" t="s">
        <v>748</v>
      </c>
      <c r="H164" s="112" t="s">
        <v>220</v>
      </c>
      <c r="I164" s="112" t="s">
        <v>109</v>
      </c>
      <c r="J164" s="40"/>
      <c r="K164" s="112"/>
      <c r="L164" s="114"/>
      <c r="M164" s="114"/>
      <c r="N164" s="116"/>
      <c r="O164" s="117"/>
      <c r="P164" s="119" t="s">
        <v>164</v>
      </c>
      <c r="Q164" s="119"/>
      <c r="R164" s="120" t="n">
        <f ca="1">searchValues!E193</f>
        <v>44580.0</v>
      </c>
      <c r="S164" s="222" t="n">
        <f t="shared" ca="1" si="2"/>
        <v>44761.0</v>
      </c>
      <c r="T164" s="120" t="n">
        <f ca="1">searchValues!E193</f>
        <v>44580.0</v>
      </c>
      <c r="U164" s="119"/>
      <c r="V164" s="119" t="s">
        <v>161</v>
      </c>
      <c r="W164" s="5"/>
      <c r="X164" s="122" t="s">
        <v>115</v>
      </c>
      <c r="Y164" s="122" t="s">
        <v>158</v>
      </c>
      <c r="Z164" s="5" t="s">
        <v>155</v>
      </c>
    </row>
    <row r="165" spans="1:26" ht="60" x14ac:dyDescent="0.25">
      <c r="A165" s="5" t="s">
        <v>1045</v>
      </c>
      <c r="B165" s="110" t="n">
        <f ca="1">searchValues!E194</f>
        <v>44580.0</v>
      </c>
      <c r="C165" s="111" t="s">
        <v>374</v>
      </c>
      <c r="D165" s="112" t="s">
        <v>370</v>
      </c>
      <c r="E165" s="112" t="str">
        <f>searchValues!F194</f>
        <v>ZuLcFkmYZ Automation</v>
      </c>
      <c r="F165" s="112"/>
      <c r="G165" s="40" t="s">
        <v>748</v>
      </c>
      <c r="H165" s="112" t="s">
        <v>220</v>
      </c>
      <c r="I165" s="112" t="s">
        <v>109</v>
      </c>
      <c r="J165" s="40"/>
      <c r="K165" s="112"/>
      <c r="L165" s="114"/>
      <c r="M165" s="114"/>
      <c r="N165" s="116"/>
      <c r="O165" s="117"/>
      <c r="P165" s="119" t="s">
        <v>164</v>
      </c>
      <c r="Q165" s="119"/>
      <c r="R165" s="120" t="n">
        <f ca="1">searchValues!E194</f>
        <v>44580.0</v>
      </c>
      <c r="S165" s="222" t="n">
        <f t="shared" ca="1" si="2"/>
        <v>44761.0</v>
      </c>
      <c r="T165" s="120" t="n">
        <f ca="1">searchValues!E194</f>
        <v>44580.0</v>
      </c>
      <c r="U165" s="119"/>
      <c r="V165" s="119" t="s">
        <v>162</v>
      </c>
      <c r="W165" s="5"/>
      <c r="X165" s="122" t="s">
        <v>115</v>
      </c>
      <c r="Y165" s="122" t="s">
        <v>158</v>
      </c>
      <c r="Z165" s="5" t="s">
        <v>156</v>
      </c>
    </row>
    <row r="166" spans="1:26" ht="60" x14ac:dyDescent="0.25">
      <c r="A166" s="5" t="s">
        <v>1046</v>
      </c>
      <c r="B166" s="110" t="n">
        <f ca="1">searchValues!E195</f>
        <v>44580.0</v>
      </c>
      <c r="C166" s="111" t="s">
        <v>374</v>
      </c>
      <c r="D166" s="112" t="s">
        <v>370</v>
      </c>
      <c r="E166" s="112" t="str">
        <f>searchValues!F195</f>
        <v>ZuLcFkmYZ Automation</v>
      </c>
      <c r="F166" s="112"/>
      <c r="G166" s="40" t="s">
        <v>748</v>
      </c>
      <c r="H166" s="112" t="s">
        <v>220</v>
      </c>
      <c r="I166" s="112" t="s">
        <v>109</v>
      </c>
      <c r="J166" s="40"/>
      <c r="K166" s="112"/>
      <c r="L166" s="114"/>
      <c r="M166" s="114"/>
      <c r="N166" s="116"/>
      <c r="O166" s="117"/>
      <c r="P166" s="119" t="s">
        <v>164</v>
      </c>
      <c r="Q166" s="119"/>
      <c r="R166" s="120" t="n">
        <f ca="1">searchValues!E195</f>
        <v>44580.0</v>
      </c>
      <c r="S166" s="222" t="n">
        <f t="shared" ca="1" si="2"/>
        <v>44761.0</v>
      </c>
      <c r="T166" s="120" t="n">
        <f ca="1">searchValues!E195</f>
        <v>44580.0</v>
      </c>
      <c r="U166" s="119"/>
      <c r="V166" s="119" t="s">
        <v>159</v>
      </c>
      <c r="W166" s="5"/>
      <c r="X166" s="122" t="s">
        <v>115</v>
      </c>
      <c r="Y166" s="122" t="s">
        <v>158</v>
      </c>
      <c r="Z166" s="5" t="s">
        <v>157</v>
      </c>
    </row>
    <row r="167" spans="1:26" ht="60" x14ac:dyDescent="0.25">
      <c r="A167" s="5" t="s">
        <v>1047</v>
      </c>
      <c r="B167" s="110" t="n">
        <f ca="1">searchValues!E196</f>
        <v>44580.0</v>
      </c>
      <c r="C167" s="111" t="s">
        <v>374</v>
      </c>
      <c r="D167" s="112" t="s">
        <v>370</v>
      </c>
      <c r="E167" s="112" t="str">
        <f>searchValues!F196</f>
        <v>ZuLcFkmYZ Automation</v>
      </c>
      <c r="F167" s="112"/>
      <c r="G167" s="40" t="s">
        <v>748</v>
      </c>
      <c r="H167" s="112" t="s">
        <v>220</v>
      </c>
      <c r="I167" s="112" t="s">
        <v>109</v>
      </c>
      <c r="J167" s="40"/>
      <c r="K167" s="112"/>
      <c r="L167" s="114"/>
      <c r="M167" s="114"/>
      <c r="N167" s="116"/>
      <c r="O167" s="117"/>
      <c r="P167" s="119" t="s">
        <v>164</v>
      </c>
      <c r="Q167" s="119"/>
      <c r="R167" s="120" t="n">
        <f ca="1">searchValues!E196</f>
        <v>44580.0</v>
      </c>
      <c r="S167" s="222" t="n">
        <f t="shared" ca="1" si="2"/>
        <v>44761.0</v>
      </c>
      <c r="T167" s="120" t="n">
        <f ca="1">searchValues!E196</f>
        <v>44580.0</v>
      </c>
      <c r="U167" s="119"/>
      <c r="V167" s="119" t="s">
        <v>161</v>
      </c>
      <c r="W167" s="5"/>
      <c r="X167" s="122" t="s">
        <v>115</v>
      </c>
      <c r="Y167" s="122" t="s">
        <v>158</v>
      </c>
      <c r="Z167" s="5" t="s">
        <v>155</v>
      </c>
    </row>
    <row r="168" spans="1:26" ht="60" x14ac:dyDescent="0.25">
      <c r="A168" s="5" t="s">
        <v>778</v>
      </c>
      <c r="B168" s="110" t="n">
        <f ca="1">searchValues!E197</f>
        <v>44580.0</v>
      </c>
      <c r="C168" s="111" t="s">
        <v>374</v>
      </c>
      <c r="D168" s="112" t="s">
        <v>370</v>
      </c>
      <c r="E168" s="112" t="str">
        <f>searchValues!F197</f>
        <v>xPNheCfYM Automation</v>
      </c>
      <c r="F168" s="112"/>
      <c r="G168" s="40" t="s">
        <v>748</v>
      </c>
      <c r="H168" s="112" t="s">
        <v>220</v>
      </c>
      <c r="I168" s="112" t="s">
        <v>109</v>
      </c>
      <c r="J168" s="40"/>
      <c r="K168" s="112"/>
      <c r="L168" s="114"/>
      <c r="M168" s="114"/>
      <c r="N168" s="116"/>
      <c r="O168" s="117"/>
      <c r="P168" s="119" t="s">
        <v>164</v>
      </c>
      <c r="Q168" s="119"/>
      <c r="R168" s="120" t="n">
        <f ca="1">searchValues!E197</f>
        <v>44580.0</v>
      </c>
      <c r="S168" s="222" t="n">
        <f t="shared" ca="1" si="2"/>
        <v>44761.0</v>
      </c>
      <c r="T168" s="120" t="n">
        <f ca="1">searchValues!E197</f>
        <v>44580.0</v>
      </c>
      <c r="U168" s="119"/>
      <c r="V168" s="119" t="s">
        <v>162</v>
      </c>
      <c r="W168" s="5"/>
      <c r="X168" s="122" t="s">
        <v>115</v>
      </c>
      <c r="Y168" s="122" t="s">
        <v>158</v>
      </c>
      <c r="Z168" s="5" t="s">
        <v>156</v>
      </c>
    </row>
    <row r="169" spans="1:26" ht="60" x14ac:dyDescent="0.25">
      <c r="A169" s="5" t="s">
        <v>780</v>
      </c>
      <c r="B169" s="110" t="n">
        <f ca="1">searchValues!E198</f>
        <v>44580.0</v>
      </c>
      <c r="C169" s="111" t="s">
        <v>374</v>
      </c>
      <c r="D169" s="112" t="s">
        <v>370</v>
      </c>
      <c r="E169" s="112" t="str">
        <f>searchValues!F198</f>
        <v>zYlKZREeT Automation</v>
      </c>
      <c r="F169" s="112"/>
      <c r="G169" s="40" t="s">
        <v>748</v>
      </c>
      <c r="H169" s="112" t="s">
        <v>220</v>
      </c>
      <c r="I169" s="112" t="s">
        <v>109</v>
      </c>
      <c r="J169" s="40"/>
      <c r="K169" s="112"/>
      <c r="L169" s="114"/>
      <c r="M169" s="114"/>
      <c r="N169" s="116"/>
      <c r="O169" s="117"/>
      <c r="P169" s="119" t="s">
        <v>164</v>
      </c>
      <c r="Q169" s="119"/>
      <c r="R169" s="120" t="n">
        <f ca="1">searchValues!E198</f>
        <v>44580.0</v>
      </c>
      <c r="S169" s="222" t="n">
        <f t="shared" ca="1" si="2"/>
        <v>44761.0</v>
      </c>
      <c r="T169" s="120" t="n">
        <f ca="1">searchValues!E198</f>
        <v>44580.0</v>
      </c>
      <c r="U169" s="119"/>
      <c r="V169" s="119" t="s">
        <v>159</v>
      </c>
      <c r="W169" s="5"/>
      <c r="X169" s="122" t="s">
        <v>115</v>
      </c>
      <c r="Y169" s="122" t="s">
        <v>158</v>
      </c>
      <c r="Z169" s="5" t="s">
        <v>157</v>
      </c>
    </row>
    <row r="170" spans="1:26" ht="60" x14ac:dyDescent="0.25">
      <c r="A170" s="5" t="s">
        <v>777</v>
      </c>
      <c r="B170" s="110" t="n">
        <f ca="1">searchValues!E199</f>
        <v>44580.0</v>
      </c>
      <c r="C170" s="111" t="s">
        <v>374</v>
      </c>
      <c r="D170" s="112" t="s">
        <v>370</v>
      </c>
      <c r="E170" s="112" t="str">
        <f>searchValues!F199</f>
        <v>oEgfYhHmP Automation</v>
      </c>
      <c r="F170" s="112"/>
      <c r="G170" s="40" t="s">
        <v>748</v>
      </c>
      <c r="H170" s="112" t="s">
        <v>220</v>
      </c>
      <c r="I170" s="112" t="s">
        <v>109</v>
      </c>
      <c r="J170" s="40"/>
      <c r="K170" s="112"/>
      <c r="L170" s="114"/>
      <c r="M170" s="114"/>
      <c r="N170" s="116"/>
      <c r="O170" s="117"/>
      <c r="P170" s="119" t="s">
        <v>164</v>
      </c>
      <c r="Q170" s="119"/>
      <c r="R170" s="120" t="n">
        <f ca="1">searchValues!E199</f>
        <v>44580.0</v>
      </c>
      <c r="S170" s="222" t="n">
        <f t="shared" ca="1" si="2"/>
        <v>44761.0</v>
      </c>
      <c r="T170" s="120" t="n">
        <f ca="1">searchValues!E199</f>
        <v>44580.0</v>
      </c>
      <c r="U170" s="119"/>
      <c r="V170" s="119" t="s">
        <v>161</v>
      </c>
      <c r="W170" s="5"/>
      <c r="X170" s="122" t="s">
        <v>115</v>
      </c>
      <c r="Y170" s="122" t="s">
        <v>158</v>
      </c>
      <c r="Z170" s="5" t="s">
        <v>155</v>
      </c>
    </row>
    <row r="171" spans="1:26" ht="60" x14ac:dyDescent="0.25">
      <c r="A171" s="5" t="s">
        <v>779</v>
      </c>
      <c r="B171" s="110" t="n">
        <f ca="1">searchValues!E200</f>
        <v>44580.0</v>
      </c>
      <c r="C171" s="111" t="s">
        <v>374</v>
      </c>
      <c r="D171" s="112" t="s">
        <v>370</v>
      </c>
      <c r="E171" s="112" t="str">
        <f>searchValues!F200</f>
        <v>XyohyvNsN Automation</v>
      </c>
      <c r="F171" s="112"/>
      <c r="G171" s="40" t="s">
        <v>748</v>
      </c>
      <c r="H171" s="112" t="s">
        <v>220</v>
      </c>
      <c r="I171" s="112" t="s">
        <v>109</v>
      </c>
      <c r="J171" s="40"/>
      <c r="K171" s="112"/>
      <c r="L171" s="114"/>
      <c r="M171" s="114"/>
      <c r="N171" s="116"/>
      <c r="O171" s="117"/>
      <c r="P171" s="119" t="s">
        <v>164</v>
      </c>
      <c r="Q171" s="119"/>
      <c r="R171" s="120" t="n">
        <f ca="1">searchValues!E200</f>
        <v>44580.0</v>
      </c>
      <c r="S171" s="222" t="n">
        <f t="shared" ca="1" si="2"/>
        <v>44761.0</v>
      </c>
      <c r="T171" s="120" t="n">
        <f ca="1">searchValues!E200</f>
        <v>44580.0</v>
      </c>
      <c r="U171" s="119"/>
      <c r="V171" s="119" t="s">
        <v>162</v>
      </c>
      <c r="W171" s="5"/>
      <c r="X171" s="122" t="s">
        <v>115</v>
      </c>
      <c r="Y171" s="122" t="s">
        <v>158</v>
      </c>
      <c r="Z171" s="5" t="s">
        <v>156</v>
      </c>
    </row>
    <row r="172" spans="1:26" ht="60" x14ac:dyDescent="0.25">
      <c r="A172" s="5" t="s">
        <v>781</v>
      </c>
      <c r="B172" s="110" t="n">
        <f ca="1">searchValues!E201</f>
        <v>44580.0</v>
      </c>
      <c r="C172" s="111" t="s">
        <v>374</v>
      </c>
      <c r="D172" s="112" t="s">
        <v>370</v>
      </c>
      <c r="E172" s="112" t="str">
        <f>searchValues!F201</f>
        <v>IVFgSVSpQ Automation</v>
      </c>
      <c r="F172" s="112"/>
      <c r="G172" s="40" t="s">
        <v>748</v>
      </c>
      <c r="H172" s="112" t="s">
        <v>220</v>
      </c>
      <c r="I172" s="112" t="s">
        <v>109</v>
      </c>
      <c r="J172" s="40"/>
      <c r="K172" s="112"/>
      <c r="L172" s="114"/>
      <c r="M172" s="114"/>
      <c r="N172" s="116"/>
      <c r="O172" s="117"/>
      <c r="P172" s="119" t="s">
        <v>164</v>
      </c>
      <c r="Q172" s="119"/>
      <c r="R172" s="120" t="n">
        <f ca="1">searchValues!E201</f>
        <v>44580.0</v>
      </c>
      <c r="S172" s="222" t="n">
        <f t="shared" ca="1" si="2"/>
        <v>44761.0</v>
      </c>
      <c r="T172" s="120" t="n">
        <f ca="1">searchValues!E201</f>
        <v>44580.0</v>
      </c>
      <c r="U172" s="119"/>
      <c r="V172" s="119" t="s">
        <v>159</v>
      </c>
      <c r="W172" s="5"/>
      <c r="X172" s="122" t="s">
        <v>115</v>
      </c>
      <c r="Y172" s="122" t="s">
        <v>158</v>
      </c>
      <c r="Z172" s="5" t="s">
        <v>157</v>
      </c>
    </row>
    <row r="173" spans="1:26" ht="60" x14ac:dyDescent="0.25">
      <c r="A173" s="5" t="s">
        <v>783</v>
      </c>
      <c r="B173" s="110" t="n">
        <f ca="1">searchValues!E202</f>
        <v>44580.0</v>
      </c>
      <c r="C173" s="111" t="s">
        <v>374</v>
      </c>
      <c r="D173" s="112" t="s">
        <v>370</v>
      </c>
      <c r="E173" s="112" t="str">
        <f>searchValues!F202</f>
        <v>iVIBUxkwg Automation</v>
      </c>
      <c r="F173" s="112"/>
      <c r="G173" s="40" t="s">
        <v>748</v>
      </c>
      <c r="H173" s="112" t="s">
        <v>220</v>
      </c>
      <c r="I173" s="112" t="s">
        <v>109</v>
      </c>
      <c r="J173" s="40"/>
      <c r="K173" s="112"/>
      <c r="L173" s="114"/>
      <c r="M173" s="114"/>
      <c r="N173" s="116"/>
      <c r="O173" s="117"/>
      <c r="P173" s="119" t="s">
        <v>164</v>
      </c>
      <c r="Q173" s="119"/>
      <c r="R173" s="199" t="n">
        <f ca="1">searchValues!E202-2</f>
        <v>44578.0</v>
      </c>
      <c r="S173" s="222" t="n">
        <f t="shared" ca="1" si="2"/>
        <v>44759.0</v>
      </c>
      <c r="T173" s="120" t="n">
        <f ca="1">searchValues!E202-32</f>
        <v>44548.0</v>
      </c>
      <c r="U173" s="119"/>
      <c r="V173" s="119" t="s">
        <v>161</v>
      </c>
      <c r="W173" s="5"/>
      <c r="X173" s="122" t="s">
        <v>115</v>
      </c>
      <c r="Y173" s="122" t="s">
        <v>158</v>
      </c>
      <c r="Z173" s="5" t="s">
        <v>155</v>
      </c>
    </row>
    <row r="174" spans="1:26" ht="60" x14ac:dyDescent="0.25">
      <c r="A174" s="5" t="s">
        <v>782</v>
      </c>
      <c r="B174" s="110" t="n">
        <f ca="1">searchValues!E203</f>
        <v>44580.0</v>
      </c>
      <c r="C174" s="111" t="s">
        <v>374</v>
      </c>
      <c r="D174" s="112" t="s">
        <v>370</v>
      </c>
      <c r="E174" s="112" t="str">
        <f>searchValues!F203</f>
        <v>HSrHKIQbY Automation</v>
      </c>
      <c r="F174" s="112"/>
      <c r="G174" s="40" t="s">
        <v>748</v>
      </c>
      <c r="H174" s="112" t="s">
        <v>220</v>
      </c>
      <c r="I174" s="112" t="s">
        <v>109</v>
      </c>
      <c r="J174" s="40"/>
      <c r="K174" s="112"/>
      <c r="L174" s="114"/>
      <c r="M174" s="114"/>
      <c r="N174" s="116"/>
      <c r="O174" s="117"/>
      <c r="P174" s="119" t="s">
        <v>164</v>
      </c>
      <c r="Q174" s="119"/>
      <c r="R174" s="199" t="n">
        <f ca="1">searchValues!E203-2</f>
        <v>44578.0</v>
      </c>
      <c r="S174" s="222" t="n">
        <f t="shared" ca="1" si="2"/>
        <v>44759.0</v>
      </c>
      <c r="T174" s="120" t="n">
        <f ca="1">searchValues!E203-32</f>
        <v>44548.0</v>
      </c>
      <c r="U174" s="119"/>
      <c r="V174" s="119" t="s">
        <v>162</v>
      </c>
      <c r="W174" s="5"/>
      <c r="X174" s="122" t="s">
        <v>115</v>
      </c>
      <c r="Y174" s="122" t="s">
        <v>158</v>
      </c>
      <c r="Z174" s="5" t="s">
        <v>156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L2:L174 N1:N1048576 C2:C1048576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 L175:L1048576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X17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RowHeight="15" x14ac:dyDescent="0.25"/>
  <cols>
    <col min="1" max="1" bestFit="true" customWidth="true" style="7" width="85.42578125" collapsed="true"/>
    <col min="2" max="2" bestFit="true" customWidth="true" style="82" width="18.28515625" collapsed="true"/>
    <col min="3" max="3" bestFit="true" customWidth="true" style="82" width="23.42578125" collapsed="true"/>
    <col min="4" max="4" bestFit="true" customWidth="true" style="84" width="19.42578125" collapsed="true"/>
    <col min="5" max="6" bestFit="true" customWidth="true" style="84" width="19.0" collapsed="true"/>
    <col min="7" max="7" bestFit="true" customWidth="true" style="84" width="18.42578125" collapsed="true"/>
    <col min="8" max="8" bestFit="true" customWidth="true" style="84" width="22.140625" collapsed="true"/>
    <col min="9" max="9" bestFit="true" customWidth="true" style="84" width="19.28515625" collapsed="true"/>
    <col min="10" max="10" bestFit="true" customWidth="true" style="84" width="14.42578125" collapsed="true"/>
    <col min="11" max="11" bestFit="true" customWidth="true" style="87" width="35.28515625" collapsed="true"/>
    <col min="12" max="12" bestFit="true" customWidth="true" style="87" width="24.7109375" collapsed="true"/>
    <col min="13" max="13" bestFit="true" customWidth="true" style="87" width="17.0" collapsed="true"/>
    <col min="14" max="14" bestFit="true" customWidth="true" style="87" width="24.28515625" collapsed="true"/>
    <col min="15" max="15" bestFit="true" customWidth="true" style="87" width="41.140625" collapsed="true"/>
    <col min="16" max="16" bestFit="true" customWidth="true" style="87" width="43.140625" collapsed="true"/>
    <col min="17" max="17" bestFit="true" customWidth="true" style="87" width="41.5703125" collapsed="true"/>
    <col min="18" max="18" bestFit="true" customWidth="true" style="87" width="43.5703125" collapsed="true"/>
    <col min="19" max="19" bestFit="true" customWidth="true" style="89" width="20.0" collapsed="true"/>
    <col min="20" max="20" bestFit="true" customWidth="true" style="89" width="16.28515625" collapsed="true"/>
    <col min="21" max="21" bestFit="true" customWidth="true" style="89" width="23.42578125" collapsed="true"/>
    <col min="22" max="22" bestFit="true" customWidth="true" style="89" width="31.0" collapsed="true"/>
    <col min="23" max="23" bestFit="true" customWidth="true" style="89" width="20.7109375" collapsed="true"/>
    <col min="24" max="24" bestFit="true" customWidth="true" style="82" width="23.42578125" collapsed="true"/>
    <col min="25" max="16384" style="7" width="9.140625" collapsed="true"/>
  </cols>
  <sheetData>
    <row r="1" spans="1:24" s="92" customFormat="1" x14ac:dyDescent="0.25">
      <c r="A1" s="90" t="s">
        <v>2</v>
      </c>
      <c r="B1" s="90" t="s">
        <v>377</v>
      </c>
      <c r="C1" s="91" t="s">
        <v>380</v>
      </c>
      <c r="D1" s="91" t="s">
        <v>347</v>
      </c>
      <c r="E1" s="91" t="s">
        <v>348</v>
      </c>
      <c r="F1" s="91" t="s">
        <v>349</v>
      </c>
      <c r="G1" s="91" t="s">
        <v>402</v>
      </c>
      <c r="H1" s="91" t="s">
        <v>379</v>
      </c>
      <c r="I1" s="91" t="s">
        <v>378</v>
      </c>
      <c r="J1" s="91" t="s">
        <v>350</v>
      </c>
      <c r="K1" s="91" t="s">
        <v>351</v>
      </c>
      <c r="L1" s="91" t="s">
        <v>352</v>
      </c>
      <c r="M1" s="91" t="s">
        <v>381</v>
      </c>
      <c r="N1" s="91" t="s">
        <v>382</v>
      </c>
      <c r="O1" s="91" t="s">
        <v>353</v>
      </c>
      <c r="P1" s="91" t="s">
        <v>354</v>
      </c>
      <c r="Q1" s="91" t="s">
        <v>355</v>
      </c>
      <c r="R1" s="91" t="s">
        <v>356</v>
      </c>
      <c r="S1" s="91" t="s">
        <v>755</v>
      </c>
      <c r="T1" s="91" t="s">
        <v>784</v>
      </c>
      <c r="U1" s="91" t="s">
        <v>756</v>
      </c>
      <c r="V1" s="91" t="s">
        <v>757</v>
      </c>
      <c r="W1" s="91" t="s">
        <v>758</v>
      </c>
      <c r="X1" s="91" t="s">
        <v>565</v>
      </c>
    </row>
    <row r="2" spans="1:24" x14ac:dyDescent="0.25">
      <c r="A2" s="4" t="s">
        <v>884</v>
      </c>
      <c r="B2" s="19" t="s">
        <v>376</v>
      </c>
      <c r="C2" s="19" t="str">
        <f>searchValues!F31</f>
        <v>ZuLcFkmYZ Automation</v>
      </c>
      <c r="D2" s="17"/>
      <c r="E2" s="17"/>
      <c r="F2" s="17" t="s">
        <v>1079</v>
      </c>
      <c r="G2" s="104" t="n">
        <f ca="1">searchValues!E31-10000</f>
        <v>34580.0</v>
      </c>
      <c r="H2" s="83" t="n">
        <f ca="1">NOW()</f>
        <v>44580.917034872684</v>
      </c>
      <c r="I2" s="200" t="str">
        <f>searchValues!L31</f>
        <v>Alaska</v>
      </c>
      <c r="J2" s="17"/>
      <c r="K2" s="86" t="n">
        <f ca="1">searchValues!E31-3650</f>
        <v>40930.0</v>
      </c>
      <c r="L2" s="105" t="n">
        <f ca="1">searchValues!E31-3250</f>
        <v>41330.0</v>
      </c>
      <c r="M2" s="85" t="s">
        <v>132</v>
      </c>
      <c r="N2" s="85" t="s">
        <v>135</v>
      </c>
      <c r="O2" s="85">
        <v>0</v>
      </c>
      <c r="P2" s="85">
        <v>0</v>
      </c>
      <c r="Q2" s="85">
        <v>0</v>
      </c>
      <c r="R2" s="85">
        <v>0</v>
      </c>
      <c r="S2" s="88" t="s">
        <v>1079</v>
      </c>
      <c r="T2" s="106" t="str">
        <f>searchValues!L31</f>
        <v>Alaska</v>
      </c>
      <c r="U2" s="88" t="s">
        <v>109</v>
      </c>
      <c r="V2" s="88"/>
      <c r="W2" s="139"/>
      <c r="X2" s="19" t="str">
        <f>searchValues!F31</f>
        <v>ZuLcFkmYZ Automation</v>
      </c>
    </row>
    <row r="3" spans="1:24" x14ac:dyDescent="0.25">
      <c r="A3" s="4" t="s">
        <v>885</v>
      </c>
      <c r="B3" s="19" t="s">
        <v>376</v>
      </c>
      <c r="C3" s="19" t="str">
        <f>searchValues!F32</f>
        <v>Ronald Ross</v>
      </c>
      <c r="D3" s="17"/>
      <c r="E3" s="17"/>
      <c r="F3" s="17" t="s">
        <v>1079</v>
      </c>
      <c r="G3" s="104" t="n">
        <f ca="1">searchValues!E32-10000</f>
        <v>34580.0</v>
      </c>
      <c r="H3" s="83" t="n">
        <f t="shared" ref="H3:H66" ca="1" si="0">NOW()</f>
        <v>44580.917034872684</v>
      </c>
      <c r="I3" s="200" t="str">
        <f>searchValues!L32</f>
        <v>Alaska</v>
      </c>
      <c r="J3" s="17"/>
      <c r="K3" s="86" t="n">
        <f ca="1">searchValues!E32-3650</f>
        <v>40930.0</v>
      </c>
      <c r="L3" s="105" t="n">
        <f ca="1">searchValues!E32-3250</f>
        <v>41330.0</v>
      </c>
      <c r="M3" s="85" t="s">
        <v>132</v>
      </c>
      <c r="N3" s="85" t="s">
        <v>135</v>
      </c>
      <c r="O3" s="85">
        <v>0</v>
      </c>
      <c r="P3" s="85">
        <v>0</v>
      </c>
      <c r="Q3" s="85">
        <v>0</v>
      </c>
      <c r="R3" s="85">
        <v>0</v>
      </c>
      <c r="S3" s="88" t="s">
        <v>1079</v>
      </c>
      <c r="T3" s="106" t="str">
        <f>searchValues!L32</f>
        <v>Alaska</v>
      </c>
      <c r="U3" s="88" t="s">
        <v>109</v>
      </c>
      <c r="V3" s="88"/>
      <c r="W3" s="139"/>
      <c r="X3" s="19" t="str">
        <f>searchValues!F32</f>
        <v>Ronald Ross</v>
      </c>
    </row>
    <row r="4" spans="1:24" x14ac:dyDescent="0.25">
      <c r="A4" s="4" t="s">
        <v>886</v>
      </c>
      <c r="B4" s="19" t="s">
        <v>376</v>
      </c>
      <c r="C4" s="19" t="str">
        <f>searchValues!F33</f>
        <v>ecdUrUsFr Automation</v>
      </c>
      <c r="D4" s="17"/>
      <c r="E4" s="17"/>
      <c r="F4" s="17" t="s">
        <v>1079</v>
      </c>
      <c r="G4" s="104" t="n">
        <f ca="1">searchValues!E33-10000</f>
        <v>34580.0</v>
      </c>
      <c r="H4" s="83" t="n">
        <f t="shared" ca="1" si="0"/>
        <v>44580.917034872684</v>
      </c>
      <c r="I4" s="200" t="str">
        <f>searchValues!L33</f>
        <v>Alaska</v>
      </c>
      <c r="J4" s="17"/>
      <c r="K4" s="86" t="n">
        <f ca="1">searchValues!E33-3650</f>
        <v>40930.0</v>
      </c>
      <c r="L4" s="105" t="n">
        <f ca="1">searchValues!E33-3250</f>
        <v>41330.0</v>
      </c>
      <c r="M4" s="85" t="s">
        <v>132</v>
      </c>
      <c r="N4" s="85" t="s">
        <v>135</v>
      </c>
      <c r="O4" s="85">
        <v>0</v>
      </c>
      <c r="P4" s="85">
        <v>0</v>
      </c>
      <c r="Q4" s="85">
        <v>0</v>
      </c>
      <c r="R4" s="85">
        <v>0</v>
      </c>
      <c r="S4" s="88" t="s">
        <v>1079</v>
      </c>
      <c r="T4" s="106" t="str">
        <f>searchValues!L33</f>
        <v>Alaska</v>
      </c>
      <c r="U4" s="88" t="s">
        <v>109</v>
      </c>
      <c r="V4" s="88"/>
      <c r="W4" s="139"/>
      <c r="X4" s="19" t="str">
        <f>searchValues!F33</f>
        <v>ecdUrUsFr Automation</v>
      </c>
    </row>
    <row r="5" spans="1:24" x14ac:dyDescent="0.25">
      <c r="A5" s="4" t="s">
        <v>887</v>
      </c>
      <c r="B5" s="19" t="s">
        <v>376</v>
      </c>
      <c r="C5" s="19" t="str">
        <f>searchValues!F34</f>
        <v>ZuLcFkmYZ Automation</v>
      </c>
      <c r="D5" s="17"/>
      <c r="E5" s="17"/>
      <c r="F5" s="17" t="s">
        <v>1079</v>
      </c>
      <c r="G5" s="104" t="n">
        <f ca="1">searchValues!E34-10000</f>
        <v>34580.0</v>
      </c>
      <c r="H5" s="83" t="n">
        <f t="shared" ca="1" si="0"/>
        <v>44580.917034872684</v>
      </c>
      <c r="I5" s="200" t="str">
        <f>searchValues!L34</f>
        <v>Alaska</v>
      </c>
      <c r="J5" s="17"/>
      <c r="K5" s="86" t="n">
        <f ca="1">searchValues!E34-3650</f>
        <v>40930.0</v>
      </c>
      <c r="L5" s="105" t="n">
        <f ca="1">searchValues!E34-3250</f>
        <v>41330.0</v>
      </c>
      <c r="M5" s="85" t="s">
        <v>132</v>
      </c>
      <c r="N5" s="85" t="s">
        <v>135</v>
      </c>
      <c r="O5" s="85">
        <v>0</v>
      </c>
      <c r="P5" s="85">
        <v>0</v>
      </c>
      <c r="Q5" s="85">
        <v>0</v>
      </c>
      <c r="R5" s="85">
        <v>0</v>
      </c>
      <c r="S5" s="88" t="s">
        <v>1079</v>
      </c>
      <c r="T5" s="106" t="str">
        <f>searchValues!L34</f>
        <v>Alaska</v>
      </c>
      <c r="U5" s="88" t="s">
        <v>109</v>
      </c>
      <c r="V5" s="88"/>
      <c r="W5" s="139"/>
      <c r="X5" s="19" t="str">
        <f>searchValues!F34</f>
        <v>ZuLcFkmYZ Automation</v>
      </c>
    </row>
    <row r="6" spans="1:24" x14ac:dyDescent="0.25">
      <c r="A6" s="4" t="s">
        <v>888</v>
      </c>
      <c r="B6" s="19" t="s">
        <v>376</v>
      </c>
      <c r="C6" s="19" t="str">
        <f>searchValues!F35</f>
        <v>ZuLcFkmYZ Automation</v>
      </c>
      <c r="D6" s="17"/>
      <c r="E6" s="17"/>
      <c r="F6" s="17" t="s">
        <v>1079</v>
      </c>
      <c r="G6" s="104" t="n">
        <f ca="1">searchValues!E35-10000</f>
        <v>34580.0</v>
      </c>
      <c r="H6" s="83" t="n">
        <f t="shared" ca="1" si="0"/>
        <v>44580.917034872684</v>
      </c>
      <c r="I6" s="200" t="str">
        <f>searchValues!L35</f>
        <v>Alaska</v>
      </c>
      <c r="J6" s="17"/>
      <c r="K6" s="86" t="n">
        <f ca="1">searchValues!E35-3650</f>
        <v>40930.0</v>
      </c>
      <c r="L6" s="105" t="n">
        <f ca="1">searchValues!E35-3250</f>
        <v>41330.0</v>
      </c>
      <c r="M6" s="85" t="s">
        <v>132</v>
      </c>
      <c r="N6" s="85" t="s">
        <v>135</v>
      </c>
      <c r="O6" s="85">
        <v>0</v>
      </c>
      <c r="P6" s="85">
        <v>0</v>
      </c>
      <c r="Q6" s="85">
        <v>0</v>
      </c>
      <c r="R6" s="85">
        <v>0</v>
      </c>
      <c r="S6" s="88" t="s">
        <v>1079</v>
      </c>
      <c r="T6" s="106" t="str">
        <f>searchValues!L35</f>
        <v>Alaska</v>
      </c>
      <c r="U6" s="88" t="s">
        <v>109</v>
      </c>
      <c r="V6" s="88"/>
      <c r="W6" s="139"/>
      <c r="X6" s="19" t="str">
        <f>searchValues!F35</f>
        <v>ZuLcFkmYZ Automation</v>
      </c>
    </row>
    <row r="7" spans="1:24" x14ac:dyDescent="0.25">
      <c r="A7" s="4" t="s">
        <v>889</v>
      </c>
      <c r="B7" s="19" t="s">
        <v>376</v>
      </c>
      <c r="C7" s="19" t="str">
        <f>searchValues!F36</f>
        <v>ZuLcFkmYZ Automation</v>
      </c>
      <c r="D7" s="17"/>
      <c r="E7" s="17"/>
      <c r="F7" s="17" t="s">
        <v>1079</v>
      </c>
      <c r="G7" s="104" t="n">
        <f ca="1">searchValues!E36-10000</f>
        <v>34580.0</v>
      </c>
      <c r="H7" s="83" t="n">
        <f t="shared" ca="1" si="0"/>
        <v>44580.917034872684</v>
      </c>
      <c r="I7" s="200" t="str">
        <f>searchValues!L36</f>
        <v>Alaska</v>
      </c>
      <c r="J7" s="17"/>
      <c r="K7" s="86" t="n">
        <f ca="1">searchValues!E36-3650</f>
        <v>40930.0</v>
      </c>
      <c r="L7" s="105" t="n">
        <f ca="1">searchValues!E36-3250</f>
        <v>41330.0</v>
      </c>
      <c r="M7" s="85" t="s">
        <v>132</v>
      </c>
      <c r="N7" s="85" t="s">
        <v>135</v>
      </c>
      <c r="O7" s="85">
        <v>0</v>
      </c>
      <c r="P7" s="85">
        <v>0</v>
      </c>
      <c r="Q7" s="85">
        <v>0</v>
      </c>
      <c r="R7" s="85">
        <v>0</v>
      </c>
      <c r="S7" s="88" t="s">
        <v>1079</v>
      </c>
      <c r="T7" s="106" t="str">
        <f>searchValues!L36</f>
        <v>Alaska</v>
      </c>
      <c r="U7" s="88" t="s">
        <v>109</v>
      </c>
      <c r="V7" s="88"/>
      <c r="W7" s="139"/>
      <c r="X7" s="19" t="str">
        <f>searchValues!F36</f>
        <v>ZuLcFkmYZ Automation</v>
      </c>
    </row>
    <row r="8" spans="1:24" x14ac:dyDescent="0.25">
      <c r="A8" s="4" t="s">
        <v>890</v>
      </c>
      <c r="B8" s="19" t="s">
        <v>376</v>
      </c>
      <c r="C8" s="19" t="str">
        <f>searchValues!F37</f>
        <v>ZuLcFkmYZ Automation</v>
      </c>
      <c r="D8" s="17"/>
      <c r="E8" s="17"/>
      <c r="F8" s="17" t="s">
        <v>1079</v>
      </c>
      <c r="G8" s="104" t="n">
        <f ca="1">searchValues!E37-10000</f>
        <v>34580.0</v>
      </c>
      <c r="H8" s="83" t="n">
        <f t="shared" ca="1" si="0"/>
        <v>44580.917034872684</v>
      </c>
      <c r="I8" s="200" t="str">
        <f>searchValues!L37</f>
        <v>Alaska</v>
      </c>
      <c r="J8" s="17"/>
      <c r="K8" s="86" t="n">
        <f ca="1">searchValues!E37-3650</f>
        <v>40930.0</v>
      </c>
      <c r="L8" s="105" t="n">
        <f ca="1">searchValues!E37-3250</f>
        <v>41330.0</v>
      </c>
      <c r="M8" s="85" t="s">
        <v>132</v>
      </c>
      <c r="N8" s="85" t="s">
        <v>135</v>
      </c>
      <c r="O8" s="85">
        <v>0</v>
      </c>
      <c r="P8" s="85">
        <v>0</v>
      </c>
      <c r="Q8" s="85">
        <v>0</v>
      </c>
      <c r="R8" s="85">
        <v>0</v>
      </c>
      <c r="S8" s="88" t="s">
        <v>1079</v>
      </c>
      <c r="T8" s="106" t="str">
        <f>searchValues!L37</f>
        <v>Alaska</v>
      </c>
      <c r="U8" s="88" t="s">
        <v>109</v>
      </c>
      <c r="V8" s="88"/>
      <c r="W8" s="139"/>
      <c r="X8" s="19" t="str">
        <f>searchValues!F37</f>
        <v>ZuLcFkmYZ Automation</v>
      </c>
    </row>
    <row r="9" spans="1:24" x14ac:dyDescent="0.25">
      <c r="A9" s="4" t="s">
        <v>891</v>
      </c>
      <c r="B9" s="19" t="s">
        <v>376</v>
      </c>
      <c r="C9" s="19" t="str">
        <f>searchValues!F38</f>
        <v>ZuLcFkmYZ Automation</v>
      </c>
      <c r="D9" s="17"/>
      <c r="E9" s="17"/>
      <c r="F9" s="17" t="s">
        <v>1079</v>
      </c>
      <c r="G9" s="104" t="n">
        <f ca="1">searchValues!E38-10000</f>
        <v>34580.0</v>
      </c>
      <c r="H9" s="83" t="n">
        <f t="shared" ca="1" si="0"/>
        <v>44580.91703488426</v>
      </c>
      <c r="I9" s="200" t="str">
        <f>searchValues!L38</f>
        <v>Alaska</v>
      </c>
      <c r="J9" s="17"/>
      <c r="K9" s="86" t="n">
        <f ca="1">searchValues!E38-3650</f>
        <v>40930.0</v>
      </c>
      <c r="L9" s="105" t="n">
        <f ca="1">searchValues!E38-3250</f>
        <v>41330.0</v>
      </c>
      <c r="M9" s="85" t="s">
        <v>132</v>
      </c>
      <c r="N9" s="85" t="s">
        <v>135</v>
      </c>
      <c r="O9" s="85">
        <v>0</v>
      </c>
      <c r="P9" s="85">
        <v>0</v>
      </c>
      <c r="Q9" s="85">
        <v>0</v>
      </c>
      <c r="R9" s="85">
        <v>0</v>
      </c>
      <c r="S9" s="88" t="s">
        <v>1079</v>
      </c>
      <c r="T9" s="106" t="str">
        <f>searchValues!L38</f>
        <v>Alaska</v>
      </c>
      <c r="U9" s="88" t="s">
        <v>109</v>
      </c>
      <c r="V9" s="88"/>
      <c r="W9" s="139"/>
      <c r="X9" s="19" t="str">
        <f>searchValues!F38</f>
        <v>ZuLcFkmYZ Automation</v>
      </c>
    </row>
    <row r="10" spans="1:24" x14ac:dyDescent="0.25">
      <c r="A10" s="4" t="s">
        <v>892</v>
      </c>
      <c r="B10" s="19" t="s">
        <v>376</v>
      </c>
      <c r="C10" s="19" t="str">
        <f>searchValues!F39</f>
        <v>ZuLcFkmYZ Automation</v>
      </c>
      <c r="D10" s="17"/>
      <c r="E10" s="17"/>
      <c r="F10" s="17" t="s">
        <v>1079</v>
      </c>
      <c r="G10" s="104" t="n">
        <f ca="1">searchValues!E39-10000</f>
        <v>34580.0</v>
      </c>
      <c r="H10" s="83" t="n">
        <f t="shared" ca="1" si="0"/>
        <v>44580.91703488426</v>
      </c>
      <c r="I10" s="200" t="str">
        <f>searchValues!L39</f>
        <v>Alaska</v>
      </c>
      <c r="J10" s="17"/>
      <c r="K10" s="86" t="n">
        <f ca="1">searchValues!E39-3650</f>
        <v>40930.0</v>
      </c>
      <c r="L10" s="105" t="n">
        <f ca="1">searchValues!E39-3250</f>
        <v>41330.0</v>
      </c>
      <c r="M10" s="85" t="s">
        <v>132</v>
      </c>
      <c r="N10" s="85" t="s">
        <v>135</v>
      </c>
      <c r="O10" s="85">
        <v>0</v>
      </c>
      <c r="P10" s="85">
        <v>0</v>
      </c>
      <c r="Q10" s="85">
        <v>0</v>
      </c>
      <c r="R10" s="85">
        <v>0</v>
      </c>
      <c r="S10" s="88" t="s">
        <v>1079</v>
      </c>
      <c r="T10" s="106" t="str">
        <f>searchValues!L39</f>
        <v>Alaska</v>
      </c>
      <c r="U10" s="88" t="s">
        <v>109</v>
      </c>
      <c r="V10" s="88"/>
      <c r="W10" s="139"/>
      <c r="X10" s="19" t="str">
        <f>searchValues!F39</f>
        <v>ZuLcFkmYZ Automation</v>
      </c>
    </row>
    <row r="11" spans="1:24" x14ac:dyDescent="0.25">
      <c r="A11" s="4" t="s">
        <v>893</v>
      </c>
      <c r="B11" s="19" t="s">
        <v>376</v>
      </c>
      <c r="C11" s="19" t="str">
        <f>searchValues!F40</f>
        <v>ZuLcFkmYZ Automation</v>
      </c>
      <c r="D11" s="17"/>
      <c r="E11" s="17"/>
      <c r="F11" s="17" t="s">
        <v>1079</v>
      </c>
      <c r="G11" s="104" t="n">
        <f ca="1">searchValues!E40-10000</f>
        <v>34580.0</v>
      </c>
      <c r="H11" s="83" t="n">
        <f t="shared" ca="1" si="0"/>
        <v>44580.91703488426</v>
      </c>
      <c r="I11" s="200" t="str">
        <f>searchValues!L40</f>
        <v>Alaska</v>
      </c>
      <c r="J11" s="17"/>
      <c r="K11" s="86" t="n">
        <f ca="1">searchValues!E40-3650</f>
        <v>40930.0</v>
      </c>
      <c r="L11" s="105" t="n">
        <f ca="1">searchValues!E40-3250</f>
        <v>41330.0</v>
      </c>
      <c r="M11" s="85" t="s">
        <v>132</v>
      </c>
      <c r="N11" s="85" t="s">
        <v>135</v>
      </c>
      <c r="O11" s="85">
        <v>0</v>
      </c>
      <c r="P11" s="85">
        <v>0</v>
      </c>
      <c r="Q11" s="85">
        <v>0</v>
      </c>
      <c r="R11" s="85">
        <v>0</v>
      </c>
      <c r="S11" s="88" t="s">
        <v>1079</v>
      </c>
      <c r="T11" s="106" t="str">
        <f>searchValues!L40</f>
        <v>Alaska</v>
      </c>
      <c r="U11" s="88" t="s">
        <v>109</v>
      </c>
      <c r="V11" s="88"/>
      <c r="W11" s="139"/>
      <c r="X11" s="19" t="str">
        <f>searchValues!F40</f>
        <v>ZuLcFkmYZ Automation</v>
      </c>
    </row>
    <row r="12" spans="1:24" x14ac:dyDescent="0.25">
      <c r="A12" s="4" t="s">
        <v>894</v>
      </c>
      <c r="B12" s="19" t="s">
        <v>376</v>
      </c>
      <c r="C12" s="19" t="str">
        <f>searchValues!F41</f>
        <v>ZuLcFkmYZ Automation</v>
      </c>
      <c r="D12" s="17"/>
      <c r="E12" s="17"/>
      <c r="F12" s="17" t="s">
        <v>1079</v>
      </c>
      <c r="G12" s="104" t="n">
        <f ca="1">searchValues!E41-10000</f>
        <v>34580.0</v>
      </c>
      <c r="H12" s="83" t="n">
        <f t="shared" ca="1" si="0"/>
        <v>44580.91703488426</v>
      </c>
      <c r="I12" s="200" t="str">
        <f>searchValues!L41</f>
        <v>Alaska</v>
      </c>
      <c r="J12" s="17"/>
      <c r="K12" s="86" t="n">
        <f ca="1">searchValues!E41-3650</f>
        <v>40930.0</v>
      </c>
      <c r="L12" s="105" t="n">
        <f ca="1">searchValues!E41-3250</f>
        <v>41330.0</v>
      </c>
      <c r="M12" s="85" t="s">
        <v>132</v>
      </c>
      <c r="N12" s="85" t="s">
        <v>135</v>
      </c>
      <c r="O12" s="85">
        <v>0</v>
      </c>
      <c r="P12" s="85">
        <v>0</v>
      </c>
      <c r="Q12" s="85">
        <v>0</v>
      </c>
      <c r="R12" s="85">
        <v>0</v>
      </c>
      <c r="S12" s="88" t="s">
        <v>1079</v>
      </c>
      <c r="T12" s="106" t="str">
        <f>searchValues!L41</f>
        <v>Alaska</v>
      </c>
      <c r="U12" s="88" t="s">
        <v>109</v>
      </c>
      <c r="V12" s="88"/>
      <c r="W12" s="139"/>
      <c r="X12" s="19" t="str">
        <f>searchValues!F41</f>
        <v>ZuLcFkmYZ Automation</v>
      </c>
    </row>
    <row r="13" spans="1:24" x14ac:dyDescent="0.25">
      <c r="A13" s="4" t="s">
        <v>895</v>
      </c>
      <c r="B13" s="19" t="s">
        <v>376</v>
      </c>
      <c r="C13" s="19" t="str">
        <f>searchValues!F42</f>
        <v>ZuLcFkmYZ Automation</v>
      </c>
      <c r="D13" s="17"/>
      <c r="E13" s="17"/>
      <c r="F13" s="17" t="s">
        <v>1079</v>
      </c>
      <c r="G13" s="104" t="n">
        <f ca="1">searchValues!E42-10000</f>
        <v>34580.0</v>
      </c>
      <c r="H13" s="83" t="n">
        <f t="shared" ca="1" si="0"/>
        <v>44580.91703488426</v>
      </c>
      <c r="I13" s="200" t="str">
        <f>searchValues!L42</f>
        <v>Alaska</v>
      </c>
      <c r="J13" s="17"/>
      <c r="K13" s="86" t="n">
        <f ca="1">searchValues!E42-3650</f>
        <v>40930.0</v>
      </c>
      <c r="L13" s="105" t="n">
        <f ca="1">searchValues!E42-3250</f>
        <v>41330.0</v>
      </c>
      <c r="M13" s="85" t="s">
        <v>132</v>
      </c>
      <c r="N13" s="85" t="s">
        <v>135</v>
      </c>
      <c r="O13" s="85">
        <v>0</v>
      </c>
      <c r="P13" s="85">
        <v>0</v>
      </c>
      <c r="Q13" s="85">
        <v>0</v>
      </c>
      <c r="R13" s="85">
        <v>0</v>
      </c>
      <c r="S13" s="88" t="s">
        <v>1079</v>
      </c>
      <c r="T13" s="106" t="str">
        <f>searchValues!L42</f>
        <v>Alaska</v>
      </c>
      <c r="U13" s="88" t="s">
        <v>109</v>
      </c>
      <c r="V13" s="88"/>
      <c r="W13" s="139"/>
      <c r="X13" s="19" t="str">
        <f>searchValues!F42</f>
        <v>ZuLcFkmYZ Automation</v>
      </c>
    </row>
    <row r="14" spans="1:24" x14ac:dyDescent="0.25">
      <c r="A14" s="4" t="s">
        <v>896</v>
      </c>
      <c r="B14" s="19" t="s">
        <v>376</v>
      </c>
      <c r="C14" s="19" t="str">
        <f>searchValues!F43</f>
        <v>ZuLcFkmYZ Automation</v>
      </c>
      <c r="D14" s="17"/>
      <c r="E14" s="17"/>
      <c r="F14" s="17" t="s">
        <v>1079</v>
      </c>
      <c r="G14" s="104" t="n">
        <f ca="1">searchValues!E43-10000</f>
        <v>34580.0</v>
      </c>
      <c r="H14" s="83" t="n">
        <f t="shared" ca="1" si="0"/>
        <v>44580.917034895836</v>
      </c>
      <c r="I14" s="200" t="str">
        <f>searchValues!L43</f>
        <v>Alaska</v>
      </c>
      <c r="J14" s="17"/>
      <c r="K14" s="86" t="n">
        <f ca="1">searchValues!E43-3650</f>
        <v>40930.0</v>
      </c>
      <c r="L14" s="105" t="n">
        <f ca="1">searchValues!E43-3250</f>
        <v>41330.0</v>
      </c>
      <c r="M14" s="85" t="s">
        <v>132</v>
      </c>
      <c r="N14" s="85" t="s">
        <v>135</v>
      </c>
      <c r="O14" s="85">
        <v>0</v>
      </c>
      <c r="P14" s="85">
        <v>0</v>
      </c>
      <c r="Q14" s="85">
        <v>0</v>
      </c>
      <c r="R14" s="85">
        <v>0</v>
      </c>
      <c r="S14" s="88" t="s">
        <v>1079</v>
      </c>
      <c r="T14" s="106" t="str">
        <f>searchValues!L43</f>
        <v>Alaska</v>
      </c>
      <c r="U14" s="88" t="s">
        <v>109</v>
      </c>
      <c r="V14" s="88"/>
      <c r="W14" s="139"/>
      <c r="X14" s="19" t="str">
        <f>searchValues!F43</f>
        <v>ZuLcFkmYZ Automation</v>
      </c>
    </row>
    <row r="15" spans="1:24" x14ac:dyDescent="0.25">
      <c r="A15" s="4" t="s">
        <v>897</v>
      </c>
      <c r="B15" s="19" t="s">
        <v>376</v>
      </c>
      <c r="C15" s="19" t="str">
        <f>searchValues!F44</f>
        <v>ZuLcFkmYZ Automation</v>
      </c>
      <c r="D15" s="17"/>
      <c r="E15" s="17"/>
      <c r="F15" s="17" t="s">
        <v>1079</v>
      </c>
      <c r="G15" s="104" t="n">
        <f ca="1">searchValues!E44-10000</f>
        <v>34580.0</v>
      </c>
      <c r="H15" s="83" t="n">
        <f t="shared" ca="1" si="0"/>
        <v>44580.917034895836</v>
      </c>
      <c r="I15" s="200" t="str">
        <f>searchValues!L44</f>
        <v>Alaska</v>
      </c>
      <c r="J15" s="17"/>
      <c r="K15" s="86" t="n">
        <f ca="1">searchValues!E44-3650</f>
        <v>40930.0</v>
      </c>
      <c r="L15" s="105" t="n">
        <f ca="1">searchValues!E44-3250</f>
        <v>41330.0</v>
      </c>
      <c r="M15" s="85" t="s">
        <v>132</v>
      </c>
      <c r="N15" s="85" t="s">
        <v>135</v>
      </c>
      <c r="O15" s="85">
        <v>0</v>
      </c>
      <c r="P15" s="85">
        <v>0</v>
      </c>
      <c r="Q15" s="85">
        <v>0</v>
      </c>
      <c r="R15" s="85">
        <v>0</v>
      </c>
      <c r="S15" s="88" t="s">
        <v>1079</v>
      </c>
      <c r="T15" s="106" t="str">
        <f>searchValues!L44</f>
        <v>Alaska</v>
      </c>
      <c r="U15" s="88" t="s">
        <v>109</v>
      </c>
      <c r="V15" s="88"/>
      <c r="W15" s="139"/>
      <c r="X15" s="19" t="str">
        <f>searchValues!F44</f>
        <v>ZuLcFkmYZ Automation</v>
      </c>
    </row>
    <row r="16" spans="1:24" x14ac:dyDescent="0.25">
      <c r="A16" s="4" t="s">
        <v>898</v>
      </c>
      <c r="B16" s="19" t="s">
        <v>376</v>
      </c>
      <c r="C16" s="19" t="str">
        <f>searchValues!F45</f>
        <v>ZuLcFkmYZ Automation</v>
      </c>
      <c r="D16" s="17"/>
      <c r="E16" s="17"/>
      <c r="F16" s="17" t="s">
        <v>1079</v>
      </c>
      <c r="G16" s="104" t="n">
        <f ca="1">searchValues!E45-10000</f>
        <v>34580.0</v>
      </c>
      <c r="H16" s="83" t="n">
        <f t="shared" ca="1" si="0"/>
        <v>44580.917034895836</v>
      </c>
      <c r="I16" s="200" t="str">
        <f>searchValues!L45</f>
        <v>Alaska</v>
      </c>
      <c r="J16" s="17"/>
      <c r="K16" s="86" t="n">
        <f ca="1">searchValues!E45-3650</f>
        <v>40930.0</v>
      </c>
      <c r="L16" s="105" t="n">
        <f ca="1">searchValues!E45-3250</f>
        <v>41330.0</v>
      </c>
      <c r="M16" s="85" t="s">
        <v>132</v>
      </c>
      <c r="N16" s="85" t="s">
        <v>135</v>
      </c>
      <c r="O16" s="85">
        <v>0</v>
      </c>
      <c r="P16" s="85">
        <v>0</v>
      </c>
      <c r="Q16" s="85">
        <v>0</v>
      </c>
      <c r="R16" s="85">
        <v>0</v>
      </c>
      <c r="S16" s="88" t="s">
        <v>1079</v>
      </c>
      <c r="T16" s="106" t="str">
        <f>searchValues!L45</f>
        <v>Alaska</v>
      </c>
      <c r="U16" s="88" t="s">
        <v>109</v>
      </c>
      <c r="V16" s="88"/>
      <c r="W16" s="139"/>
      <c r="X16" s="19" t="str">
        <f>searchValues!F45</f>
        <v>ZuLcFkmYZ Automation</v>
      </c>
    </row>
    <row r="17" spans="1:24" x14ac:dyDescent="0.25">
      <c r="A17" s="4" t="s">
        <v>899</v>
      </c>
      <c r="B17" s="19" t="s">
        <v>376</v>
      </c>
      <c r="C17" s="19" t="str">
        <f>searchValues!F46</f>
        <v>ZuLcFkmYZ Automation</v>
      </c>
      <c r="D17" s="17"/>
      <c r="E17" s="17"/>
      <c r="F17" s="17" t="s">
        <v>1079</v>
      </c>
      <c r="G17" s="104" t="n">
        <f ca="1">searchValues!E46-10000</f>
        <v>34580.0</v>
      </c>
      <c r="H17" s="83" t="n">
        <f t="shared" ca="1" si="0"/>
        <v>44580.917034895836</v>
      </c>
      <c r="I17" s="200" t="str">
        <f>searchValues!L46</f>
        <v>Alaska</v>
      </c>
      <c r="J17" s="17"/>
      <c r="K17" s="86" t="n">
        <f ca="1">searchValues!E46-3650</f>
        <v>40930.0</v>
      </c>
      <c r="L17" s="105" t="n">
        <f ca="1">searchValues!E46-3250</f>
        <v>41330.0</v>
      </c>
      <c r="M17" s="85" t="s">
        <v>132</v>
      </c>
      <c r="N17" s="85" t="s">
        <v>135</v>
      </c>
      <c r="O17" s="85">
        <v>0</v>
      </c>
      <c r="P17" s="85">
        <v>0</v>
      </c>
      <c r="Q17" s="85">
        <v>0</v>
      </c>
      <c r="R17" s="85">
        <v>0</v>
      </c>
      <c r="S17" s="88" t="s">
        <v>1079</v>
      </c>
      <c r="T17" s="106" t="str">
        <f>searchValues!L46</f>
        <v>Alaska</v>
      </c>
      <c r="U17" s="88" t="s">
        <v>109</v>
      </c>
      <c r="V17" s="88"/>
      <c r="W17" s="139"/>
      <c r="X17" s="19" t="str">
        <f>searchValues!F46</f>
        <v>ZuLcFkmYZ Automation</v>
      </c>
    </row>
    <row r="18" spans="1:24" x14ac:dyDescent="0.25">
      <c r="A18" s="4" t="s">
        <v>900</v>
      </c>
      <c r="B18" s="19" t="s">
        <v>376</v>
      </c>
      <c r="C18" s="19" t="str">
        <f>searchValues!F47</f>
        <v>ZuLcFkmYZ Automation</v>
      </c>
      <c r="D18" s="17"/>
      <c r="E18" s="17"/>
      <c r="F18" s="17" t="s">
        <v>1079</v>
      </c>
      <c r="G18" s="104" t="n">
        <f ca="1">searchValues!E47-10000</f>
        <v>34580.0</v>
      </c>
      <c r="H18" s="83" t="n">
        <f t="shared" ca="1" si="0"/>
        <v>44580.917034895836</v>
      </c>
      <c r="I18" s="200" t="str">
        <f>searchValues!L47</f>
        <v>Alaska</v>
      </c>
      <c r="J18" s="17"/>
      <c r="K18" s="86" t="n">
        <f ca="1">searchValues!E47-3650</f>
        <v>40930.0</v>
      </c>
      <c r="L18" s="105" t="n">
        <f ca="1">searchValues!E47-3250</f>
        <v>41330.0</v>
      </c>
      <c r="M18" s="85" t="s">
        <v>132</v>
      </c>
      <c r="N18" s="85" t="s">
        <v>135</v>
      </c>
      <c r="O18" s="85">
        <v>0</v>
      </c>
      <c r="P18" s="85">
        <v>0</v>
      </c>
      <c r="Q18" s="85">
        <v>0</v>
      </c>
      <c r="R18" s="85">
        <v>0</v>
      </c>
      <c r="S18" s="88" t="s">
        <v>1079</v>
      </c>
      <c r="T18" s="106" t="str">
        <f>searchValues!L47</f>
        <v>Alaska</v>
      </c>
      <c r="U18" s="88" t="s">
        <v>109</v>
      </c>
      <c r="V18" s="88"/>
      <c r="W18" s="139"/>
      <c r="X18" s="19" t="str">
        <f>searchValues!F47</f>
        <v>ZuLcFkmYZ Automation</v>
      </c>
    </row>
    <row r="19" spans="1:24" x14ac:dyDescent="0.25">
      <c r="A19" s="4" t="s">
        <v>901</v>
      </c>
      <c r="B19" s="19" t="s">
        <v>376</v>
      </c>
      <c r="C19" s="19" t="str">
        <f>searchValues!F48</f>
        <v>xcPkrzlKF Automation</v>
      </c>
      <c r="D19" s="17"/>
      <c r="E19" s="17"/>
      <c r="F19" s="17" t="s">
        <v>1079</v>
      </c>
      <c r="G19" s="104" t="n">
        <f ca="1">searchValues!E48-10000</f>
        <v>34580.0</v>
      </c>
      <c r="H19" s="83" t="n">
        <f t="shared" ca="1" si="0"/>
        <v>44580.917034895836</v>
      </c>
      <c r="I19" s="200" t="str">
        <f>searchValues!L48</f>
        <v>Alaska</v>
      </c>
      <c r="J19" s="17"/>
      <c r="K19" s="86" t="n">
        <f ca="1">searchValues!E48-3650</f>
        <v>40930.0</v>
      </c>
      <c r="L19" s="105" t="n">
        <f ca="1">searchValues!E48-3250</f>
        <v>41330.0</v>
      </c>
      <c r="M19" s="85" t="s">
        <v>132</v>
      </c>
      <c r="N19" s="85" t="s">
        <v>135</v>
      </c>
      <c r="O19" s="85">
        <v>0</v>
      </c>
      <c r="P19" s="85">
        <v>0</v>
      </c>
      <c r="Q19" s="85">
        <v>0</v>
      </c>
      <c r="R19" s="85">
        <v>0</v>
      </c>
      <c r="S19" s="88" t="s">
        <v>1079</v>
      </c>
      <c r="T19" s="106" t="str">
        <f>searchValues!L48</f>
        <v>Alaska</v>
      </c>
      <c r="U19" s="88" t="s">
        <v>109</v>
      </c>
      <c r="V19" s="88"/>
      <c r="W19" s="139"/>
      <c r="X19" s="19" t="str">
        <f>searchValues!F48</f>
        <v>xcPkrzlKF Automation</v>
      </c>
    </row>
    <row r="20" spans="1:24" x14ac:dyDescent="0.25">
      <c r="A20" s="4" t="s">
        <v>902</v>
      </c>
      <c r="B20" s="19" t="s">
        <v>376</v>
      </c>
      <c r="C20" s="19" t="str">
        <f>searchValues!F49</f>
        <v>ZuLcFkmYZ Automation</v>
      </c>
      <c r="D20" s="17"/>
      <c r="E20" s="17"/>
      <c r="F20" s="17" t="s">
        <v>1079</v>
      </c>
      <c r="G20" s="104" t="n">
        <f ca="1">searchValues!E49-10000</f>
        <v>34580.0</v>
      </c>
      <c r="H20" s="83" t="n">
        <f t="shared" ca="1" si="0"/>
        <v>44580.917034895836</v>
      </c>
      <c r="I20" s="200" t="str">
        <f>searchValues!L49</f>
        <v>Alaska</v>
      </c>
      <c r="J20" s="17"/>
      <c r="K20" s="86" t="n">
        <f ca="1">searchValues!E49-3650</f>
        <v>40930.0</v>
      </c>
      <c r="L20" s="105" t="n">
        <f ca="1">searchValues!E49-3250</f>
        <v>41330.0</v>
      </c>
      <c r="M20" s="85" t="s">
        <v>132</v>
      </c>
      <c r="N20" s="85" t="s">
        <v>135</v>
      </c>
      <c r="O20" s="85">
        <v>0</v>
      </c>
      <c r="P20" s="85">
        <v>0</v>
      </c>
      <c r="Q20" s="85">
        <v>0</v>
      </c>
      <c r="R20" s="85">
        <v>0</v>
      </c>
      <c r="S20" s="88" t="s">
        <v>1079</v>
      </c>
      <c r="T20" s="106" t="str">
        <f>searchValues!L49</f>
        <v>Alaska</v>
      </c>
      <c r="U20" s="88" t="s">
        <v>109</v>
      </c>
      <c r="V20" s="88"/>
      <c r="W20" s="139"/>
      <c r="X20" s="19" t="str">
        <f>searchValues!F49</f>
        <v>ZuLcFkmYZ Automation</v>
      </c>
    </row>
    <row r="21" spans="1:24" x14ac:dyDescent="0.25">
      <c r="A21" s="4" t="s">
        <v>903</v>
      </c>
      <c r="B21" s="19" t="s">
        <v>376</v>
      </c>
      <c r="C21" s="19" t="str">
        <f>searchValues!F50</f>
        <v>lczaBwXCr Automation</v>
      </c>
      <c r="D21" s="17"/>
      <c r="E21" s="17"/>
      <c r="F21" s="17" t="s">
        <v>1079</v>
      </c>
      <c r="G21" s="104" t="n">
        <f ca="1">searchValues!E50-10000</f>
        <v>34580.0</v>
      </c>
      <c r="H21" s="83" t="n">
        <f t="shared" ca="1" si="0"/>
        <v>44580.917034895836</v>
      </c>
      <c r="I21" s="200" t="str">
        <f>searchValues!L50</f>
        <v>Alaska</v>
      </c>
      <c r="J21" s="17"/>
      <c r="K21" s="86" t="n">
        <f ca="1">searchValues!E50-3650</f>
        <v>40930.0</v>
      </c>
      <c r="L21" s="105" t="n">
        <f ca="1">searchValues!E50-3250</f>
        <v>41330.0</v>
      </c>
      <c r="M21" s="85" t="s">
        <v>132</v>
      </c>
      <c r="N21" s="85" t="s">
        <v>135</v>
      </c>
      <c r="O21" s="85">
        <v>0</v>
      </c>
      <c r="P21" s="85">
        <v>0</v>
      </c>
      <c r="Q21" s="85">
        <v>0</v>
      </c>
      <c r="R21" s="85">
        <v>0</v>
      </c>
      <c r="S21" s="88" t="s">
        <v>1079</v>
      </c>
      <c r="T21" s="106" t="str">
        <f>searchValues!L50</f>
        <v>Alaska</v>
      </c>
      <c r="U21" s="88" t="s">
        <v>109</v>
      </c>
      <c r="V21" s="88"/>
      <c r="W21" s="139"/>
      <c r="X21" s="19" t="str">
        <f>searchValues!F50</f>
        <v>lczaBwXCr Automation</v>
      </c>
    </row>
    <row r="22" spans="1:24" x14ac:dyDescent="0.25">
      <c r="A22" s="4" t="s">
        <v>904</v>
      </c>
      <c r="B22" s="19" t="s">
        <v>376</v>
      </c>
      <c r="C22" s="19" t="str">
        <f>searchValues!F51</f>
        <v>cOlVQNQER Automation</v>
      </c>
      <c r="D22" s="17"/>
      <c r="E22" s="17"/>
      <c r="F22" s="17" t="s">
        <v>1079</v>
      </c>
      <c r="G22" s="104" t="n">
        <f ca="1">searchValues!E51-10000</f>
        <v>34580.0</v>
      </c>
      <c r="H22" s="83" t="n">
        <f t="shared" ca="1" si="0"/>
        <v>44580.917034895836</v>
      </c>
      <c r="I22" s="200" t="str">
        <f>searchValues!L51</f>
        <v>Alaska</v>
      </c>
      <c r="J22" s="17"/>
      <c r="K22" s="86" t="n">
        <f ca="1">searchValues!E51-3650</f>
        <v>40930.0</v>
      </c>
      <c r="L22" s="105" t="n">
        <f ca="1">searchValues!E51-3250</f>
        <v>41330.0</v>
      </c>
      <c r="M22" s="85" t="s">
        <v>132</v>
      </c>
      <c r="N22" s="85" t="s">
        <v>135</v>
      </c>
      <c r="O22" s="85">
        <v>0</v>
      </c>
      <c r="P22" s="85">
        <v>0</v>
      </c>
      <c r="Q22" s="85">
        <v>0</v>
      </c>
      <c r="R22" s="85">
        <v>0</v>
      </c>
      <c r="S22" s="88" t="s">
        <v>1079</v>
      </c>
      <c r="T22" s="106" t="str">
        <f>searchValues!L51</f>
        <v>Alaska</v>
      </c>
      <c r="U22" s="88" t="s">
        <v>109</v>
      </c>
      <c r="V22" s="88"/>
      <c r="W22" s="139"/>
      <c r="X22" s="19" t="str">
        <f>searchValues!F51</f>
        <v>cOlVQNQER Automation</v>
      </c>
    </row>
    <row r="23" spans="1:24" x14ac:dyDescent="0.25">
      <c r="A23" s="4" t="s">
        <v>905</v>
      </c>
      <c r="B23" s="19" t="s">
        <v>376</v>
      </c>
      <c r="C23" s="19" t="str">
        <f>searchValues!F52</f>
        <v>GThXwWfDr Automation</v>
      </c>
      <c r="D23" s="17"/>
      <c r="E23" s="17"/>
      <c r="F23" s="17" t="s">
        <v>1079</v>
      </c>
      <c r="G23" s="104" t="n">
        <f ca="1">searchValues!E52-10000</f>
        <v>34580.0</v>
      </c>
      <c r="H23" s="83" t="n">
        <f t="shared" ca="1" si="0"/>
        <v>44580.917034895836</v>
      </c>
      <c r="I23" s="200" t="str">
        <f>searchValues!L52</f>
        <v>Alaska</v>
      </c>
      <c r="J23" s="17"/>
      <c r="K23" s="86" t="n">
        <f ca="1">searchValues!E52-3650</f>
        <v>40930.0</v>
      </c>
      <c r="L23" s="105" t="n">
        <f ca="1">searchValues!E52-3250</f>
        <v>41330.0</v>
      </c>
      <c r="M23" s="85" t="s">
        <v>132</v>
      </c>
      <c r="N23" s="85" t="s">
        <v>135</v>
      </c>
      <c r="O23" s="85">
        <v>0</v>
      </c>
      <c r="P23" s="85">
        <v>0</v>
      </c>
      <c r="Q23" s="85">
        <v>0</v>
      </c>
      <c r="R23" s="85">
        <v>0</v>
      </c>
      <c r="S23" s="88" t="s">
        <v>1079</v>
      </c>
      <c r="T23" s="106" t="str">
        <f>searchValues!L52</f>
        <v>Alaska</v>
      </c>
      <c r="U23" s="88" t="s">
        <v>109</v>
      </c>
      <c r="V23" s="88"/>
      <c r="W23" s="139"/>
      <c r="X23" s="19" t="str">
        <f>searchValues!F52</f>
        <v>GThXwWfDr Automation</v>
      </c>
    </row>
    <row r="24" spans="1:24" x14ac:dyDescent="0.25">
      <c r="A24" s="4" t="s">
        <v>906</v>
      </c>
      <c r="B24" s="19" t="s">
        <v>376</v>
      </c>
      <c r="C24" s="19" t="str">
        <f>searchValues!F53</f>
        <v>FsutZdmWs Automation</v>
      </c>
      <c r="D24" s="17"/>
      <c r="E24" s="17"/>
      <c r="F24" s="17" t="s">
        <v>1079</v>
      </c>
      <c r="G24" s="104" t="n">
        <f ca="1">searchValues!E53-10000</f>
        <v>34580.0</v>
      </c>
      <c r="H24" s="83" t="n">
        <f t="shared" ca="1" si="0"/>
        <v>44580.917034907405</v>
      </c>
      <c r="I24" s="200" t="str">
        <f>searchValues!L53</f>
        <v>Alaska</v>
      </c>
      <c r="J24" s="17"/>
      <c r="K24" s="86" t="n">
        <f ca="1">searchValues!E53-3650</f>
        <v>40930.0</v>
      </c>
      <c r="L24" s="105" t="n">
        <f ca="1">searchValues!E53-3250</f>
        <v>41330.0</v>
      </c>
      <c r="M24" s="85" t="s">
        <v>132</v>
      </c>
      <c r="N24" s="85" t="s">
        <v>135</v>
      </c>
      <c r="O24" s="85">
        <v>0</v>
      </c>
      <c r="P24" s="85">
        <v>0</v>
      </c>
      <c r="Q24" s="85">
        <v>0</v>
      </c>
      <c r="R24" s="85">
        <v>0</v>
      </c>
      <c r="S24" s="88" t="s">
        <v>1079</v>
      </c>
      <c r="T24" s="106" t="str">
        <f>searchValues!L53</f>
        <v>Alaska</v>
      </c>
      <c r="U24" s="88" t="s">
        <v>109</v>
      </c>
      <c r="V24" s="88"/>
      <c r="W24" s="139"/>
      <c r="X24" s="19" t="str">
        <f>searchValues!F53</f>
        <v>FsutZdmWs Automation</v>
      </c>
    </row>
    <row r="25" spans="1:24" x14ac:dyDescent="0.25">
      <c r="A25" s="4" t="s">
        <v>907</v>
      </c>
      <c r="B25" s="19" t="s">
        <v>376</v>
      </c>
      <c r="C25" s="19" t="str">
        <f>searchValues!F54</f>
        <v>cuNayvZVk Automation</v>
      </c>
      <c r="D25" s="17"/>
      <c r="E25" s="17"/>
      <c r="F25" s="17" t="s">
        <v>1079</v>
      </c>
      <c r="G25" s="104" t="n">
        <f ca="1">searchValues!E54-10000</f>
        <v>34580.0</v>
      </c>
      <c r="H25" s="83" t="n">
        <f t="shared" ca="1" si="0"/>
        <v>44580.917034907405</v>
      </c>
      <c r="I25" s="200" t="str">
        <f>searchValues!L54</f>
        <v>Alaska</v>
      </c>
      <c r="J25" s="17"/>
      <c r="K25" s="86" t="n">
        <f ca="1">searchValues!E54-3650</f>
        <v>40930.0</v>
      </c>
      <c r="L25" s="105" t="n">
        <f ca="1">searchValues!E54-3250</f>
        <v>41330.0</v>
      </c>
      <c r="M25" s="85" t="s">
        <v>132</v>
      </c>
      <c r="N25" s="85" t="s">
        <v>135</v>
      </c>
      <c r="O25" s="85">
        <v>0</v>
      </c>
      <c r="P25" s="85">
        <v>0</v>
      </c>
      <c r="Q25" s="85">
        <v>0</v>
      </c>
      <c r="R25" s="85">
        <v>0</v>
      </c>
      <c r="S25" s="88" t="s">
        <v>1079</v>
      </c>
      <c r="T25" s="106" t="str">
        <f>searchValues!L54</f>
        <v>Alaska</v>
      </c>
      <c r="U25" s="88" t="s">
        <v>109</v>
      </c>
      <c r="V25" s="88"/>
      <c r="W25" s="139"/>
      <c r="X25" s="19" t="str">
        <f>searchValues!F54</f>
        <v>cuNayvZVk Automation</v>
      </c>
    </row>
    <row r="26" spans="1:24" x14ac:dyDescent="0.25">
      <c r="A26" s="4" t="s">
        <v>908</v>
      </c>
      <c r="B26" s="19" t="s">
        <v>376</v>
      </c>
      <c r="C26" s="19" t="str">
        <f>searchValues!F55</f>
        <v>epGyzZzTv Automation</v>
      </c>
      <c r="D26" s="17"/>
      <c r="E26" s="17"/>
      <c r="F26" s="17" t="s">
        <v>1079</v>
      </c>
      <c r="G26" s="104" t="n">
        <f ca="1">searchValues!E55-10000</f>
        <v>34580.0</v>
      </c>
      <c r="H26" s="83" t="n">
        <f t="shared" ca="1" si="0"/>
        <v>44580.917034907405</v>
      </c>
      <c r="I26" s="200" t="str">
        <f>searchValues!L55</f>
        <v>Alaska</v>
      </c>
      <c r="J26" s="17"/>
      <c r="K26" s="86" t="n">
        <f ca="1">searchValues!E55-3650</f>
        <v>40930.0</v>
      </c>
      <c r="L26" s="105" t="n">
        <f ca="1">searchValues!E55-3250</f>
        <v>41330.0</v>
      </c>
      <c r="M26" s="85" t="s">
        <v>132</v>
      </c>
      <c r="N26" s="85" t="s">
        <v>135</v>
      </c>
      <c r="O26" s="85">
        <v>0</v>
      </c>
      <c r="P26" s="85">
        <v>0</v>
      </c>
      <c r="Q26" s="85">
        <v>0</v>
      </c>
      <c r="R26" s="85">
        <v>0</v>
      </c>
      <c r="S26" s="88" t="s">
        <v>1079</v>
      </c>
      <c r="T26" s="106" t="str">
        <f>searchValues!L55</f>
        <v>Alaska</v>
      </c>
      <c r="U26" s="88" t="s">
        <v>109</v>
      </c>
      <c r="V26" s="88"/>
      <c r="W26" s="139"/>
      <c r="X26" s="19" t="str">
        <f>searchValues!F55</f>
        <v>epGyzZzTv Automation</v>
      </c>
    </row>
    <row r="27" spans="1:24" x14ac:dyDescent="0.25">
      <c r="A27" s="4" t="s">
        <v>909</v>
      </c>
      <c r="B27" s="19" t="s">
        <v>376</v>
      </c>
      <c r="C27" s="19" t="str">
        <f>searchValues!F56</f>
        <v>FxsAyhNge Automation</v>
      </c>
      <c r="D27" s="17"/>
      <c r="E27" s="17"/>
      <c r="F27" s="17" t="s">
        <v>1079</v>
      </c>
      <c r="G27" s="104" t="n">
        <f ca="1">searchValues!E56-10000</f>
        <v>34580.0</v>
      </c>
      <c r="H27" s="83" t="n">
        <f t="shared" ca="1" si="0"/>
        <v>44580.917034907405</v>
      </c>
      <c r="I27" s="200" t="str">
        <f>searchValues!L56</f>
        <v>Alaska</v>
      </c>
      <c r="J27" s="17"/>
      <c r="K27" s="86" t="n">
        <f ca="1">searchValues!E56-3650</f>
        <v>40930.0</v>
      </c>
      <c r="L27" s="105" t="n">
        <f ca="1">searchValues!E56-3250</f>
        <v>41330.0</v>
      </c>
      <c r="M27" s="85" t="s">
        <v>132</v>
      </c>
      <c r="N27" s="85" t="s">
        <v>135</v>
      </c>
      <c r="O27" s="85">
        <v>0</v>
      </c>
      <c r="P27" s="85">
        <v>0</v>
      </c>
      <c r="Q27" s="85">
        <v>0</v>
      </c>
      <c r="R27" s="85">
        <v>0</v>
      </c>
      <c r="S27" s="88" t="s">
        <v>1079</v>
      </c>
      <c r="T27" s="106" t="str">
        <f>searchValues!L56</f>
        <v>Alaska</v>
      </c>
      <c r="U27" s="88" t="s">
        <v>109</v>
      </c>
      <c r="V27" s="88"/>
      <c r="W27" s="139"/>
      <c r="X27" s="19" t="str">
        <f>searchValues!F56</f>
        <v>FxsAyhNge Automation</v>
      </c>
    </row>
    <row r="28" spans="1:24" x14ac:dyDescent="0.25">
      <c r="A28" s="4" t="s">
        <v>910</v>
      </c>
      <c r="B28" s="19" t="s">
        <v>376</v>
      </c>
      <c r="C28" s="19" t="str">
        <f>searchValues!F57</f>
        <v>LoCblhdVr Automation</v>
      </c>
      <c r="D28" s="17"/>
      <c r="E28" s="17"/>
      <c r="F28" s="17" t="s">
        <v>1079</v>
      </c>
      <c r="G28" s="104" t="n">
        <f ca="1">searchValues!E57-10000</f>
        <v>34580.0</v>
      </c>
      <c r="H28" s="83" t="n">
        <f t="shared" ca="1" si="0"/>
        <v>44580.917034907405</v>
      </c>
      <c r="I28" s="200" t="str">
        <f>searchValues!L57</f>
        <v>Alaska</v>
      </c>
      <c r="J28" s="17"/>
      <c r="K28" s="86" t="n">
        <f ca="1">searchValues!E57-3650</f>
        <v>40930.0</v>
      </c>
      <c r="L28" s="105" t="n">
        <f ca="1">searchValues!E57-3250</f>
        <v>41330.0</v>
      </c>
      <c r="M28" s="85" t="s">
        <v>132</v>
      </c>
      <c r="N28" s="85" t="s">
        <v>135</v>
      </c>
      <c r="O28" s="85">
        <v>0</v>
      </c>
      <c r="P28" s="85">
        <v>0</v>
      </c>
      <c r="Q28" s="85">
        <v>0</v>
      </c>
      <c r="R28" s="85">
        <v>0</v>
      </c>
      <c r="S28" s="88" t="s">
        <v>1079</v>
      </c>
      <c r="T28" s="106" t="str">
        <f>searchValues!L57</f>
        <v>Alaska</v>
      </c>
      <c r="U28" s="88" t="s">
        <v>109</v>
      </c>
      <c r="V28" s="88"/>
      <c r="W28" s="139"/>
      <c r="X28" s="19" t="str">
        <f>searchValues!F57</f>
        <v>LoCblhdVr Automation</v>
      </c>
    </row>
    <row r="29" spans="1:24" x14ac:dyDescent="0.25">
      <c r="A29" s="4" t="s">
        <v>911</v>
      </c>
      <c r="B29" s="19" t="s">
        <v>376</v>
      </c>
      <c r="C29" s="19" t="str">
        <f>searchValues!F58</f>
        <v>ZuLcFkmYZ Automation</v>
      </c>
      <c r="D29" s="17"/>
      <c r="E29" s="17"/>
      <c r="F29" s="17" t="s">
        <v>1079</v>
      </c>
      <c r="G29" s="104" t="n">
        <f ca="1">searchValues!E58-10000</f>
        <v>34580.0</v>
      </c>
      <c r="H29" s="83" t="n">
        <f t="shared" ca="1" si="0"/>
        <v>44580.917034907405</v>
      </c>
      <c r="I29" s="200" t="str">
        <f>searchValues!L58</f>
        <v>Alaska</v>
      </c>
      <c r="J29" s="17"/>
      <c r="K29" s="86" t="n">
        <f ca="1">searchValues!E58-3650</f>
        <v>40930.0</v>
      </c>
      <c r="L29" s="105" t="n">
        <f ca="1">searchValues!E58-3250</f>
        <v>41330.0</v>
      </c>
      <c r="M29" s="85" t="s">
        <v>132</v>
      </c>
      <c r="N29" s="85" t="s">
        <v>135</v>
      </c>
      <c r="O29" s="85">
        <v>0</v>
      </c>
      <c r="P29" s="85">
        <v>0</v>
      </c>
      <c r="Q29" s="85">
        <v>0</v>
      </c>
      <c r="R29" s="85">
        <v>0</v>
      </c>
      <c r="S29" s="88" t="s">
        <v>1079</v>
      </c>
      <c r="T29" s="106" t="str">
        <f>searchValues!L58</f>
        <v>Alaska</v>
      </c>
      <c r="U29" s="88" t="s">
        <v>109</v>
      </c>
      <c r="V29" s="88"/>
      <c r="W29" s="139"/>
      <c r="X29" s="19" t="str">
        <f>searchValues!F58</f>
        <v>ZuLcFkmYZ Automation</v>
      </c>
    </row>
    <row r="30" spans="1:24" x14ac:dyDescent="0.25">
      <c r="A30" s="4" t="s">
        <v>912</v>
      </c>
      <c r="B30" s="19" t="s">
        <v>376</v>
      </c>
      <c r="C30" s="19" t="str">
        <f>searchValues!F59</f>
        <v>ZuLcFkmYZ Automation</v>
      </c>
      <c r="D30" s="17"/>
      <c r="E30" s="17"/>
      <c r="F30" s="17" t="s">
        <v>1079</v>
      </c>
      <c r="G30" s="104" t="n">
        <f ca="1">searchValues!E59-10000</f>
        <v>34580.0</v>
      </c>
      <c r="H30" s="83" t="n">
        <f t="shared" ca="1" si="0"/>
        <v>44580.917034907405</v>
      </c>
      <c r="I30" s="200" t="str">
        <f>searchValues!L59</f>
        <v>Alaska</v>
      </c>
      <c r="J30" s="17"/>
      <c r="K30" s="86" t="n">
        <f ca="1">searchValues!E59-3650</f>
        <v>40930.0</v>
      </c>
      <c r="L30" s="105" t="n">
        <f ca="1">searchValues!E59-3250</f>
        <v>41330.0</v>
      </c>
      <c r="M30" s="85" t="s">
        <v>132</v>
      </c>
      <c r="N30" s="85" t="s">
        <v>135</v>
      </c>
      <c r="O30" s="85">
        <v>0</v>
      </c>
      <c r="P30" s="85">
        <v>0</v>
      </c>
      <c r="Q30" s="85">
        <v>0</v>
      </c>
      <c r="R30" s="85">
        <v>0</v>
      </c>
      <c r="S30" s="88" t="s">
        <v>1079</v>
      </c>
      <c r="T30" s="106" t="str">
        <f>searchValues!L59</f>
        <v>Alaska</v>
      </c>
      <c r="U30" s="88" t="s">
        <v>109</v>
      </c>
      <c r="V30" s="88"/>
      <c r="W30" s="139"/>
      <c r="X30" s="19" t="str">
        <f>searchValues!F59</f>
        <v>ZuLcFkmYZ Automation</v>
      </c>
    </row>
    <row r="31" spans="1:24" x14ac:dyDescent="0.25">
      <c r="A31" s="4" t="s">
        <v>913</v>
      </c>
      <c r="B31" s="19" t="s">
        <v>376</v>
      </c>
      <c r="C31" s="19" t="str">
        <f>searchValues!F60</f>
        <v>ZuLcFkmYZ Automation</v>
      </c>
      <c r="D31" s="17"/>
      <c r="E31" s="17"/>
      <c r="F31" s="17" t="s">
        <v>1079</v>
      </c>
      <c r="G31" s="104" t="n">
        <f ca="1">searchValues!E60-10000</f>
        <v>34580.0</v>
      </c>
      <c r="H31" s="83" t="n">
        <f t="shared" ca="1" si="0"/>
        <v>44580.917034907405</v>
      </c>
      <c r="I31" s="200" t="str">
        <f>searchValues!L60</f>
        <v>Alaska</v>
      </c>
      <c r="J31" s="17"/>
      <c r="K31" s="86" t="n">
        <f ca="1">searchValues!E60-3650</f>
        <v>40930.0</v>
      </c>
      <c r="L31" s="105" t="n">
        <f ca="1">searchValues!E60-3250</f>
        <v>41330.0</v>
      </c>
      <c r="M31" s="85" t="s">
        <v>132</v>
      </c>
      <c r="N31" s="85" t="s">
        <v>135</v>
      </c>
      <c r="O31" s="85">
        <v>0</v>
      </c>
      <c r="P31" s="85">
        <v>0</v>
      </c>
      <c r="Q31" s="85">
        <v>0</v>
      </c>
      <c r="R31" s="85">
        <v>0</v>
      </c>
      <c r="S31" s="88" t="s">
        <v>1079</v>
      </c>
      <c r="T31" s="106" t="str">
        <f>searchValues!L60</f>
        <v>Alaska</v>
      </c>
      <c r="U31" s="88" t="s">
        <v>109</v>
      </c>
      <c r="V31" s="88"/>
      <c r="W31" s="139"/>
      <c r="X31" s="19" t="str">
        <f>searchValues!F60</f>
        <v>ZuLcFkmYZ Automation</v>
      </c>
    </row>
    <row r="32" spans="1:24" x14ac:dyDescent="0.25">
      <c r="A32" s="4" t="s">
        <v>914</v>
      </c>
      <c r="B32" s="19" t="s">
        <v>376</v>
      </c>
      <c r="C32" s="19" t="str">
        <f>searchValues!F61</f>
        <v>ZuLcFkmYZ Automation</v>
      </c>
      <c r="D32" s="17"/>
      <c r="E32" s="17"/>
      <c r="F32" s="17" t="s">
        <v>1079</v>
      </c>
      <c r="G32" s="104" t="n">
        <f ca="1">searchValues!E61-10000</f>
        <v>34580.0</v>
      </c>
      <c r="H32" s="83" t="n">
        <f t="shared" ca="1" si="0"/>
        <v>44580.917034907405</v>
      </c>
      <c r="I32" s="200" t="str">
        <f>searchValues!L61</f>
        <v>Alaska</v>
      </c>
      <c r="J32" s="17"/>
      <c r="K32" s="86" t="n">
        <f ca="1">searchValues!E61-3650</f>
        <v>40930.0</v>
      </c>
      <c r="L32" s="105" t="n">
        <f ca="1">searchValues!E61-3250</f>
        <v>41330.0</v>
      </c>
      <c r="M32" s="85" t="s">
        <v>132</v>
      </c>
      <c r="N32" s="85" t="s">
        <v>135</v>
      </c>
      <c r="O32" s="85">
        <v>0</v>
      </c>
      <c r="P32" s="85">
        <v>0</v>
      </c>
      <c r="Q32" s="85">
        <v>0</v>
      </c>
      <c r="R32" s="85">
        <v>0</v>
      </c>
      <c r="S32" s="88" t="s">
        <v>1079</v>
      </c>
      <c r="T32" s="106" t="str">
        <f>searchValues!L61</f>
        <v>Alaska</v>
      </c>
      <c r="U32" s="88" t="s">
        <v>109</v>
      </c>
      <c r="V32" s="88"/>
      <c r="W32" s="139"/>
      <c r="X32" s="19" t="str">
        <f>searchValues!F61</f>
        <v>ZuLcFkmYZ Automation</v>
      </c>
    </row>
    <row r="33" spans="1:24" x14ac:dyDescent="0.25">
      <c r="A33" s="4" t="s">
        <v>915</v>
      </c>
      <c r="B33" s="19" t="s">
        <v>376</v>
      </c>
      <c r="C33" s="19" t="str">
        <f>searchValues!F62</f>
        <v>ZuLcFkmYZ Automation</v>
      </c>
      <c r="D33" s="17"/>
      <c r="E33" s="17"/>
      <c r="F33" s="17" t="s">
        <v>1079</v>
      </c>
      <c r="G33" s="104" t="n">
        <f ca="1">searchValues!E62-10000</f>
        <v>34580.0</v>
      </c>
      <c r="H33" s="83" t="n">
        <f t="shared" ca="1" si="0"/>
        <v>44580.917034907405</v>
      </c>
      <c r="I33" s="200" t="str">
        <f>searchValues!L62</f>
        <v>Alaska</v>
      </c>
      <c r="J33" s="17"/>
      <c r="K33" s="86" t="n">
        <f ca="1">searchValues!E62-3650</f>
        <v>40930.0</v>
      </c>
      <c r="L33" s="105" t="n">
        <f ca="1">searchValues!E62-3250</f>
        <v>41330.0</v>
      </c>
      <c r="M33" s="85" t="s">
        <v>132</v>
      </c>
      <c r="N33" s="85" t="s">
        <v>135</v>
      </c>
      <c r="O33" s="85">
        <v>0</v>
      </c>
      <c r="P33" s="85">
        <v>0</v>
      </c>
      <c r="Q33" s="85">
        <v>0</v>
      </c>
      <c r="R33" s="85">
        <v>0</v>
      </c>
      <c r="S33" s="88" t="s">
        <v>1079</v>
      </c>
      <c r="T33" s="106" t="str">
        <f>searchValues!L62</f>
        <v>Alaska</v>
      </c>
      <c r="U33" s="88" t="s">
        <v>109</v>
      </c>
      <c r="V33" s="88"/>
      <c r="W33" s="139"/>
      <c r="X33" s="19" t="str">
        <f>searchValues!F62</f>
        <v>ZuLcFkmYZ Automation</v>
      </c>
    </row>
    <row r="34" spans="1:24" x14ac:dyDescent="0.25">
      <c r="A34" s="4" t="s">
        <v>916</v>
      </c>
      <c r="B34" s="19" t="s">
        <v>376</v>
      </c>
      <c r="C34" s="19" t="str">
        <f>searchValues!F63</f>
        <v>PMvxczjAU Automation</v>
      </c>
      <c r="D34" s="17"/>
      <c r="E34" s="17"/>
      <c r="F34" s="17" t="s">
        <v>1079</v>
      </c>
      <c r="G34" s="104" t="n">
        <f ca="1">searchValues!E63-10000</f>
        <v>34580.0</v>
      </c>
      <c r="H34" s="83" t="n">
        <f t="shared" ca="1" si="0"/>
        <v>44580.917034907405</v>
      </c>
      <c r="I34" s="200" t="str">
        <f>searchValues!L63</f>
        <v>Alaska</v>
      </c>
      <c r="J34" s="17"/>
      <c r="K34" s="86" t="n">
        <f ca="1">searchValues!E63-3650</f>
        <v>40930.0</v>
      </c>
      <c r="L34" s="105" t="n">
        <f ca="1">searchValues!E63-3250</f>
        <v>41330.0</v>
      </c>
      <c r="M34" s="85" t="s">
        <v>132</v>
      </c>
      <c r="N34" s="85" t="s">
        <v>135</v>
      </c>
      <c r="O34" s="85">
        <v>0</v>
      </c>
      <c r="P34" s="85">
        <v>0</v>
      </c>
      <c r="Q34" s="85">
        <v>0</v>
      </c>
      <c r="R34" s="85">
        <v>0</v>
      </c>
      <c r="S34" s="88" t="s">
        <v>1079</v>
      </c>
      <c r="T34" s="106" t="str">
        <f>searchValues!L63</f>
        <v>Alaska</v>
      </c>
      <c r="U34" s="88" t="s">
        <v>109</v>
      </c>
      <c r="V34" s="88"/>
      <c r="W34" s="139"/>
      <c r="X34" s="19" t="str">
        <f>searchValues!F63</f>
        <v>PMvxczjAU Automation</v>
      </c>
    </row>
    <row r="35" spans="1:24" x14ac:dyDescent="0.25">
      <c r="A35" s="4" t="s">
        <v>917</v>
      </c>
      <c r="B35" s="19" t="s">
        <v>376</v>
      </c>
      <c r="C35" s="19" t="str">
        <f>searchValues!F64</f>
        <v>FsWlDHJGB Automation</v>
      </c>
      <c r="D35" s="17"/>
      <c r="E35" s="17"/>
      <c r="F35" s="17" t="s">
        <v>1079</v>
      </c>
      <c r="G35" s="104" t="n">
        <f ca="1">searchValues!E64-10000</f>
        <v>34580.0</v>
      </c>
      <c r="H35" s="83" t="n">
        <f t="shared" ca="1" si="0"/>
        <v>44580.91703491898</v>
      </c>
      <c r="I35" s="200" t="str">
        <f>searchValues!L64</f>
        <v>Alaska</v>
      </c>
      <c r="J35" s="17"/>
      <c r="K35" s="86" t="n">
        <f ca="1">searchValues!E64-3650</f>
        <v>40930.0</v>
      </c>
      <c r="L35" s="105" t="n">
        <f ca="1">searchValues!E64-3250</f>
        <v>41330.0</v>
      </c>
      <c r="M35" s="85" t="s">
        <v>132</v>
      </c>
      <c r="N35" s="85" t="s">
        <v>135</v>
      </c>
      <c r="O35" s="85">
        <v>0</v>
      </c>
      <c r="P35" s="85">
        <v>0</v>
      </c>
      <c r="Q35" s="85">
        <v>0</v>
      </c>
      <c r="R35" s="85">
        <v>0</v>
      </c>
      <c r="S35" s="88" t="s">
        <v>1079</v>
      </c>
      <c r="T35" s="106" t="str">
        <f>searchValues!L64</f>
        <v>Alaska</v>
      </c>
      <c r="U35" s="88" t="s">
        <v>109</v>
      </c>
      <c r="V35" s="88"/>
      <c r="W35" s="139"/>
      <c r="X35" s="19" t="str">
        <f>searchValues!F64</f>
        <v>FsWlDHJGB Automation</v>
      </c>
    </row>
    <row r="36" spans="1:24" x14ac:dyDescent="0.25">
      <c r="A36" s="4" t="s">
        <v>918</v>
      </c>
      <c r="B36" s="19" t="s">
        <v>376</v>
      </c>
      <c r="C36" s="19" t="str">
        <f>searchValues!F65</f>
        <v>ZuLcFkmYZ Automation</v>
      </c>
      <c r="D36" s="17"/>
      <c r="E36" s="17"/>
      <c r="F36" s="17" t="s">
        <v>1079</v>
      </c>
      <c r="G36" s="104" t="n">
        <f ca="1">searchValues!E65-10000</f>
        <v>34580.0</v>
      </c>
      <c r="H36" s="83" t="n">
        <f t="shared" ca="1" si="0"/>
        <v>44580.91703491898</v>
      </c>
      <c r="I36" s="200" t="str">
        <f>searchValues!L65</f>
        <v>Alaska</v>
      </c>
      <c r="J36" s="17"/>
      <c r="K36" s="86" t="n">
        <f ca="1">searchValues!E65-3650</f>
        <v>40930.0</v>
      </c>
      <c r="L36" s="105" t="n">
        <f ca="1">searchValues!E65-3250</f>
        <v>41330.0</v>
      </c>
      <c r="M36" s="85" t="s">
        <v>132</v>
      </c>
      <c r="N36" s="85" t="s">
        <v>135</v>
      </c>
      <c r="O36" s="85">
        <v>0</v>
      </c>
      <c r="P36" s="85">
        <v>0</v>
      </c>
      <c r="Q36" s="85">
        <v>0</v>
      </c>
      <c r="R36" s="85">
        <v>0</v>
      </c>
      <c r="S36" s="88" t="s">
        <v>1079</v>
      </c>
      <c r="T36" s="106" t="str">
        <f>searchValues!L65</f>
        <v>Alaska</v>
      </c>
      <c r="U36" s="88" t="s">
        <v>109</v>
      </c>
      <c r="V36" s="88"/>
      <c r="W36" s="139"/>
      <c r="X36" s="19" t="str">
        <f>searchValues!F65</f>
        <v>ZuLcFkmYZ Automation</v>
      </c>
    </row>
    <row r="37" spans="1:24" x14ac:dyDescent="0.25">
      <c r="A37" s="4" t="s">
        <v>919</v>
      </c>
      <c r="B37" s="19" t="s">
        <v>376</v>
      </c>
      <c r="C37" s="19" t="str">
        <f>searchValues!F66</f>
        <v>ZuLcFkmYZ Automation</v>
      </c>
      <c r="D37" s="17"/>
      <c r="E37" s="17"/>
      <c r="F37" s="17" t="s">
        <v>1079</v>
      </c>
      <c r="G37" s="104" t="n">
        <f ca="1">searchValues!E66-10000</f>
        <v>34580.0</v>
      </c>
      <c r="H37" s="83" t="n">
        <f t="shared" ca="1" si="0"/>
        <v>44580.91703491898</v>
      </c>
      <c r="I37" s="200" t="str">
        <f>searchValues!L66</f>
        <v>Alaska</v>
      </c>
      <c r="J37" s="17"/>
      <c r="K37" s="86" t="n">
        <f ca="1">searchValues!E66-3650</f>
        <v>40930.0</v>
      </c>
      <c r="L37" s="105" t="n">
        <f ca="1">searchValues!E66-3250</f>
        <v>41330.0</v>
      </c>
      <c r="M37" s="85" t="s">
        <v>132</v>
      </c>
      <c r="N37" s="85" t="s">
        <v>135</v>
      </c>
      <c r="O37" s="85">
        <v>0</v>
      </c>
      <c r="P37" s="85">
        <v>0</v>
      </c>
      <c r="Q37" s="85">
        <v>0</v>
      </c>
      <c r="R37" s="85">
        <v>0</v>
      </c>
      <c r="S37" s="88" t="s">
        <v>1079</v>
      </c>
      <c r="T37" s="106" t="str">
        <f>searchValues!L66</f>
        <v>Alaska</v>
      </c>
      <c r="U37" s="88" t="s">
        <v>109</v>
      </c>
      <c r="V37" s="88"/>
      <c r="W37" s="139"/>
      <c r="X37" s="19" t="str">
        <f>searchValues!F66</f>
        <v>ZuLcFkmYZ Automation</v>
      </c>
    </row>
    <row r="38" spans="1:24" x14ac:dyDescent="0.25">
      <c r="A38" s="4" t="s">
        <v>920</v>
      </c>
      <c r="B38" s="19" t="s">
        <v>376</v>
      </c>
      <c r="C38" s="19" t="str">
        <f>searchValues!F67</f>
        <v>ZuLcFkmYZ Automation</v>
      </c>
      <c r="D38" s="17"/>
      <c r="E38" s="17"/>
      <c r="F38" s="17" t="s">
        <v>1079</v>
      </c>
      <c r="G38" s="104" t="n">
        <f ca="1">searchValues!E67-10000</f>
        <v>34580.0</v>
      </c>
      <c r="H38" s="83" t="n">
        <f t="shared" ca="1" si="0"/>
        <v>44580.91703491898</v>
      </c>
      <c r="I38" s="200" t="str">
        <f>searchValues!L67</f>
        <v>Alaska</v>
      </c>
      <c r="J38" s="17"/>
      <c r="K38" s="86" t="n">
        <f ca="1">searchValues!E67-3650</f>
        <v>40930.0</v>
      </c>
      <c r="L38" s="105" t="n">
        <f ca="1">searchValues!E67-3250</f>
        <v>41330.0</v>
      </c>
      <c r="M38" s="85" t="s">
        <v>132</v>
      </c>
      <c r="N38" s="85" t="s">
        <v>135</v>
      </c>
      <c r="O38" s="85">
        <v>0</v>
      </c>
      <c r="P38" s="85">
        <v>0</v>
      </c>
      <c r="Q38" s="85">
        <v>0</v>
      </c>
      <c r="R38" s="85">
        <v>0</v>
      </c>
      <c r="S38" s="88" t="s">
        <v>1079</v>
      </c>
      <c r="T38" s="106" t="str">
        <f>searchValues!L67</f>
        <v>Alaska</v>
      </c>
      <c r="U38" s="88" t="s">
        <v>109</v>
      </c>
      <c r="V38" s="88"/>
      <c r="W38" s="139"/>
      <c r="X38" s="19" t="str">
        <f>searchValues!F67</f>
        <v>ZuLcFkmYZ Automation</v>
      </c>
    </row>
    <row r="39" spans="1:24" x14ac:dyDescent="0.25">
      <c r="A39" s="4" t="s">
        <v>921</v>
      </c>
      <c r="B39" s="19" t="s">
        <v>376</v>
      </c>
      <c r="C39" s="19" t="str">
        <f>searchValues!F68</f>
        <v>ZuLcFkmYZ Automation</v>
      </c>
      <c r="D39" s="17"/>
      <c r="E39" s="17"/>
      <c r="F39" s="17" t="s">
        <v>1079</v>
      </c>
      <c r="G39" s="104" t="n">
        <f ca="1">searchValues!E68-10000</f>
        <v>34580.0</v>
      </c>
      <c r="H39" s="83" t="n">
        <f t="shared" ca="1" si="0"/>
        <v>44580.91703491898</v>
      </c>
      <c r="I39" s="200" t="str">
        <f>searchValues!L68</f>
        <v>Alaska</v>
      </c>
      <c r="J39" s="17"/>
      <c r="K39" s="86" t="n">
        <f ca="1">searchValues!E68-3650</f>
        <v>40930.0</v>
      </c>
      <c r="L39" s="105" t="n">
        <f ca="1">searchValues!E68-3250</f>
        <v>41330.0</v>
      </c>
      <c r="M39" s="85" t="s">
        <v>132</v>
      </c>
      <c r="N39" s="85" t="s">
        <v>135</v>
      </c>
      <c r="O39" s="85">
        <v>0</v>
      </c>
      <c r="P39" s="85">
        <v>0</v>
      </c>
      <c r="Q39" s="85">
        <v>0</v>
      </c>
      <c r="R39" s="85">
        <v>0</v>
      </c>
      <c r="S39" s="88" t="s">
        <v>1079</v>
      </c>
      <c r="T39" s="106" t="str">
        <f>searchValues!L68</f>
        <v>Alaska</v>
      </c>
      <c r="U39" s="88" t="s">
        <v>109</v>
      </c>
      <c r="V39" s="88"/>
      <c r="W39" s="139"/>
      <c r="X39" s="19" t="str">
        <f>searchValues!F68</f>
        <v>ZuLcFkmYZ Automation</v>
      </c>
    </row>
    <row r="40" spans="1:24" x14ac:dyDescent="0.25">
      <c r="A40" s="4" t="s">
        <v>922</v>
      </c>
      <c r="B40" s="19" t="s">
        <v>376</v>
      </c>
      <c r="C40" s="19" t="str">
        <f>searchValues!F69</f>
        <v>ZuLcFkmYZ Automation</v>
      </c>
      <c r="D40" s="17"/>
      <c r="E40" s="17"/>
      <c r="F40" s="17" t="s">
        <v>1079</v>
      </c>
      <c r="G40" s="104" t="n">
        <f ca="1">searchValues!E69-10000</f>
        <v>34580.0</v>
      </c>
      <c r="H40" s="83" t="n">
        <f t="shared" ca="1" si="0"/>
        <v>44580.91703491898</v>
      </c>
      <c r="I40" s="200" t="str">
        <f>searchValues!L69</f>
        <v>Alaska</v>
      </c>
      <c r="J40" s="17"/>
      <c r="K40" s="86" t="n">
        <f ca="1">searchValues!E69-3650</f>
        <v>40930.0</v>
      </c>
      <c r="L40" s="105" t="n">
        <f ca="1">searchValues!E69-3250</f>
        <v>41330.0</v>
      </c>
      <c r="M40" s="85" t="s">
        <v>132</v>
      </c>
      <c r="N40" s="85" t="s">
        <v>135</v>
      </c>
      <c r="O40" s="85">
        <v>0</v>
      </c>
      <c r="P40" s="85">
        <v>0</v>
      </c>
      <c r="Q40" s="85">
        <v>0</v>
      </c>
      <c r="R40" s="85">
        <v>0</v>
      </c>
      <c r="S40" s="88" t="s">
        <v>1079</v>
      </c>
      <c r="T40" s="106" t="str">
        <f>searchValues!L69</f>
        <v>Alaska</v>
      </c>
      <c r="U40" s="88" t="s">
        <v>109</v>
      </c>
      <c r="V40" s="88"/>
      <c r="W40" s="139"/>
      <c r="X40" s="19" t="str">
        <f>searchValues!F69</f>
        <v>ZuLcFkmYZ Automation</v>
      </c>
    </row>
    <row r="41" spans="1:24" x14ac:dyDescent="0.25">
      <c r="A41" s="4" t="s">
        <v>923</v>
      </c>
      <c r="B41" s="19" t="s">
        <v>376</v>
      </c>
      <c r="C41" s="19" t="str">
        <f>searchValues!F70</f>
        <v>ZuLcFkmYZ Automation</v>
      </c>
      <c r="D41" s="17"/>
      <c r="E41" s="17"/>
      <c r="F41" s="17" t="s">
        <v>1079</v>
      </c>
      <c r="G41" s="104" t="n">
        <f ca="1">searchValues!E70-10000</f>
        <v>34580.0</v>
      </c>
      <c r="H41" s="83" t="n">
        <f t="shared" ca="1" si="0"/>
        <v>44580.91703491898</v>
      </c>
      <c r="I41" s="200" t="str">
        <f>searchValues!L70</f>
        <v>Alaska</v>
      </c>
      <c r="J41" s="17"/>
      <c r="K41" s="86" t="n">
        <f ca="1">searchValues!E70-3650</f>
        <v>40930.0</v>
      </c>
      <c r="L41" s="105" t="n">
        <f ca="1">searchValues!E70-3250</f>
        <v>41330.0</v>
      </c>
      <c r="M41" s="85" t="s">
        <v>132</v>
      </c>
      <c r="N41" s="85" t="s">
        <v>135</v>
      </c>
      <c r="O41" s="85">
        <v>0</v>
      </c>
      <c r="P41" s="85">
        <v>0</v>
      </c>
      <c r="Q41" s="85">
        <v>0</v>
      </c>
      <c r="R41" s="85">
        <v>0</v>
      </c>
      <c r="S41" s="88" t="s">
        <v>1079</v>
      </c>
      <c r="T41" s="106" t="str">
        <f>searchValues!L70</f>
        <v>Alaska</v>
      </c>
      <c r="U41" s="88" t="s">
        <v>109</v>
      </c>
      <c r="V41" s="88"/>
      <c r="W41" s="139"/>
      <c r="X41" s="19" t="str">
        <f>searchValues!F70</f>
        <v>ZuLcFkmYZ Automation</v>
      </c>
    </row>
    <row r="42" spans="1:24" x14ac:dyDescent="0.25">
      <c r="A42" s="4" t="s">
        <v>924</v>
      </c>
      <c r="B42" s="19" t="s">
        <v>376</v>
      </c>
      <c r="C42" s="19" t="str">
        <f>searchValues!F71</f>
        <v>ZuLcFkmYZ Automation</v>
      </c>
      <c r="D42" s="17"/>
      <c r="E42" s="17"/>
      <c r="F42" s="17" t="s">
        <v>1079</v>
      </c>
      <c r="G42" s="104" t="n">
        <f ca="1">searchValues!E71-10000</f>
        <v>34580.0</v>
      </c>
      <c r="H42" s="83" t="n">
        <f t="shared" ca="1" si="0"/>
        <v>44580.91703491898</v>
      </c>
      <c r="I42" s="200" t="str">
        <f>searchValues!L71</f>
        <v>Alaska</v>
      </c>
      <c r="J42" s="17"/>
      <c r="K42" s="86" t="n">
        <f ca="1">searchValues!E71-3650</f>
        <v>40930.0</v>
      </c>
      <c r="L42" s="105" t="n">
        <f ca="1">searchValues!E71-3250</f>
        <v>41330.0</v>
      </c>
      <c r="M42" s="85" t="s">
        <v>132</v>
      </c>
      <c r="N42" s="85" t="s">
        <v>135</v>
      </c>
      <c r="O42" s="85">
        <v>0</v>
      </c>
      <c r="P42" s="85">
        <v>0</v>
      </c>
      <c r="Q42" s="85">
        <v>0</v>
      </c>
      <c r="R42" s="85">
        <v>0</v>
      </c>
      <c r="S42" s="88" t="s">
        <v>1079</v>
      </c>
      <c r="T42" s="106" t="str">
        <f>searchValues!L71</f>
        <v>Alaska</v>
      </c>
      <c r="U42" s="88" t="s">
        <v>109</v>
      </c>
      <c r="V42" s="88"/>
      <c r="W42" s="139"/>
      <c r="X42" s="19" t="str">
        <f>searchValues!F71</f>
        <v>ZuLcFkmYZ Automation</v>
      </c>
    </row>
    <row r="43" spans="1:24" x14ac:dyDescent="0.25">
      <c r="A43" s="4" t="s">
        <v>925</v>
      </c>
      <c r="B43" s="19" t="s">
        <v>376</v>
      </c>
      <c r="C43" s="19" t="str">
        <f>searchValues!F72</f>
        <v>ZuLcFkmYZ Automation</v>
      </c>
      <c r="D43" s="17"/>
      <c r="E43" s="17"/>
      <c r="F43" s="17" t="s">
        <v>1079</v>
      </c>
      <c r="G43" s="104" t="n">
        <f ca="1">searchValues!E72-10000</f>
        <v>34580.0</v>
      </c>
      <c r="H43" s="83" t="n">
        <f t="shared" ca="1" si="0"/>
        <v>44580.91703491898</v>
      </c>
      <c r="I43" s="200" t="str">
        <f>searchValues!L72</f>
        <v>Alaska</v>
      </c>
      <c r="J43" s="17"/>
      <c r="K43" s="86" t="n">
        <f ca="1">searchValues!E72-3650</f>
        <v>40930.0</v>
      </c>
      <c r="L43" s="105" t="n">
        <f ca="1">searchValues!E72-3250</f>
        <v>41330.0</v>
      </c>
      <c r="M43" s="85" t="s">
        <v>132</v>
      </c>
      <c r="N43" s="85" t="s">
        <v>135</v>
      </c>
      <c r="O43" s="85">
        <v>0</v>
      </c>
      <c r="P43" s="85">
        <v>0</v>
      </c>
      <c r="Q43" s="85">
        <v>0</v>
      </c>
      <c r="R43" s="85">
        <v>0</v>
      </c>
      <c r="S43" s="88" t="s">
        <v>1079</v>
      </c>
      <c r="T43" s="106" t="str">
        <f>searchValues!L72</f>
        <v>Alaska</v>
      </c>
      <c r="U43" s="88" t="s">
        <v>109</v>
      </c>
      <c r="V43" s="88"/>
      <c r="W43" s="139"/>
      <c r="X43" s="19" t="str">
        <f>searchValues!F72</f>
        <v>ZuLcFkmYZ Automation</v>
      </c>
    </row>
    <row r="44" spans="1:24" x14ac:dyDescent="0.25">
      <c r="A44" s="4" t="s">
        <v>926</v>
      </c>
      <c r="B44" s="19" t="s">
        <v>376</v>
      </c>
      <c r="C44" s="19" t="str">
        <f>searchValues!F73</f>
        <v>ZuLcFkmYZ Automation</v>
      </c>
      <c r="D44" s="17"/>
      <c r="E44" s="17"/>
      <c r="F44" s="17" t="s">
        <v>1079</v>
      </c>
      <c r="G44" s="104" t="n">
        <f ca="1">searchValues!E73-10000</f>
        <v>34580.0</v>
      </c>
      <c r="H44" s="83" t="n">
        <f t="shared" ca="1" si="0"/>
        <v>44580.91703491898</v>
      </c>
      <c r="I44" s="200" t="str">
        <f>searchValues!L73</f>
        <v>Alaska</v>
      </c>
      <c r="J44" s="17"/>
      <c r="K44" s="86" t="n">
        <f ca="1">searchValues!E73-3650</f>
        <v>40930.0</v>
      </c>
      <c r="L44" s="105" t="n">
        <f ca="1">searchValues!E73-3250</f>
        <v>41330.0</v>
      </c>
      <c r="M44" s="85" t="s">
        <v>132</v>
      </c>
      <c r="N44" s="85" t="s">
        <v>135</v>
      </c>
      <c r="O44" s="85">
        <v>0</v>
      </c>
      <c r="P44" s="85">
        <v>0</v>
      </c>
      <c r="Q44" s="85">
        <v>0</v>
      </c>
      <c r="R44" s="85">
        <v>0</v>
      </c>
      <c r="S44" s="88" t="s">
        <v>1079</v>
      </c>
      <c r="T44" s="106" t="str">
        <f>searchValues!L73</f>
        <v>Alaska</v>
      </c>
      <c r="U44" s="88" t="s">
        <v>109</v>
      </c>
      <c r="V44" s="88"/>
      <c r="W44" s="139"/>
      <c r="X44" s="19" t="str">
        <f>searchValues!F73</f>
        <v>ZuLcFkmYZ Automation</v>
      </c>
    </row>
    <row r="45" spans="1:24" x14ac:dyDescent="0.25">
      <c r="A45" s="4" t="s">
        <v>927</v>
      </c>
      <c r="B45" s="19" t="s">
        <v>376</v>
      </c>
      <c r="C45" s="19" t="str">
        <f>searchValues!F74</f>
        <v>ZuLcFkmYZ Automation</v>
      </c>
      <c r="D45" s="17"/>
      <c r="E45" s="17"/>
      <c r="F45" s="17" t="s">
        <v>1079</v>
      </c>
      <c r="G45" s="104" t="n">
        <f ca="1">searchValues!E74-10000</f>
        <v>34580.0</v>
      </c>
      <c r="H45" s="83" t="n">
        <f t="shared" ca="1" si="0"/>
        <v>44580.91703491898</v>
      </c>
      <c r="I45" s="200" t="str">
        <f>searchValues!L74</f>
        <v>Alaska</v>
      </c>
      <c r="J45" s="17"/>
      <c r="K45" s="86" t="n">
        <f ca="1">searchValues!E74-3650</f>
        <v>40930.0</v>
      </c>
      <c r="L45" s="105" t="n">
        <f ca="1">searchValues!E74-3250</f>
        <v>41330.0</v>
      </c>
      <c r="M45" s="85" t="s">
        <v>132</v>
      </c>
      <c r="N45" s="85" t="s">
        <v>135</v>
      </c>
      <c r="O45" s="85">
        <v>0</v>
      </c>
      <c r="P45" s="85">
        <v>0</v>
      </c>
      <c r="Q45" s="85">
        <v>0</v>
      </c>
      <c r="R45" s="85">
        <v>0</v>
      </c>
      <c r="S45" s="88" t="s">
        <v>1079</v>
      </c>
      <c r="T45" s="106" t="str">
        <f>searchValues!L74</f>
        <v>Alaska</v>
      </c>
      <c r="U45" s="88" t="s">
        <v>109</v>
      </c>
      <c r="V45" s="88"/>
      <c r="W45" s="139"/>
      <c r="X45" s="19" t="str">
        <f>searchValues!F74</f>
        <v>ZuLcFkmYZ Automation</v>
      </c>
    </row>
    <row r="46" spans="1:24" x14ac:dyDescent="0.25">
      <c r="A46" s="4" t="s">
        <v>928</v>
      </c>
      <c r="B46" s="19" t="s">
        <v>376</v>
      </c>
      <c r="C46" s="19" t="str">
        <f>searchValues!F75</f>
        <v>ZuLcFkmYZ Automation</v>
      </c>
      <c r="D46" s="17"/>
      <c r="E46" s="17"/>
      <c r="F46" s="17" t="s">
        <v>1079</v>
      </c>
      <c r="G46" s="104" t="n">
        <f ca="1">searchValues!E75-10000</f>
        <v>34580.0</v>
      </c>
      <c r="H46" s="83" t="n">
        <f t="shared" ca="1" si="0"/>
        <v>44580.91703493056</v>
      </c>
      <c r="I46" s="200" t="str">
        <f>searchValues!L75</f>
        <v>Alaska</v>
      </c>
      <c r="J46" s="17"/>
      <c r="K46" s="86" t="n">
        <f ca="1">searchValues!E75-3650</f>
        <v>40930.0</v>
      </c>
      <c r="L46" s="105" t="n">
        <f ca="1">searchValues!E75-3250</f>
        <v>41330.0</v>
      </c>
      <c r="M46" s="85" t="s">
        <v>132</v>
      </c>
      <c r="N46" s="85" t="s">
        <v>135</v>
      </c>
      <c r="O46" s="85">
        <v>0</v>
      </c>
      <c r="P46" s="85">
        <v>0</v>
      </c>
      <c r="Q46" s="85">
        <v>0</v>
      </c>
      <c r="R46" s="85">
        <v>0</v>
      </c>
      <c r="S46" s="88" t="s">
        <v>1079</v>
      </c>
      <c r="T46" s="106" t="str">
        <f>searchValues!L75</f>
        <v>Alaska</v>
      </c>
      <c r="U46" s="88" t="s">
        <v>109</v>
      </c>
      <c r="V46" s="88"/>
      <c r="W46" s="139"/>
      <c r="X46" s="19" t="str">
        <f>searchValues!F75</f>
        <v>ZuLcFkmYZ Automation</v>
      </c>
    </row>
    <row r="47" spans="1:24" x14ac:dyDescent="0.25">
      <c r="A47" s="4" t="s">
        <v>929</v>
      </c>
      <c r="B47" s="19" t="s">
        <v>376</v>
      </c>
      <c r="C47" s="19" t="str">
        <f>searchValues!F76</f>
        <v>elUHETasB Automation</v>
      </c>
      <c r="D47" s="17"/>
      <c r="E47" s="17"/>
      <c r="F47" s="17" t="s">
        <v>1079</v>
      </c>
      <c r="G47" s="104" t="n">
        <f ca="1">searchValues!E76-10000</f>
        <v>34580.0</v>
      </c>
      <c r="H47" s="83" t="n">
        <f t="shared" ca="1" si="0"/>
        <v>44580.91703493056</v>
      </c>
      <c r="I47" s="200" t="str">
        <f>searchValues!L76</f>
        <v>Alaska</v>
      </c>
      <c r="J47" s="17"/>
      <c r="K47" s="86" t="n">
        <f ca="1">searchValues!E76-3650</f>
        <v>40930.0</v>
      </c>
      <c r="L47" s="105" t="n">
        <f ca="1">searchValues!E76-3250</f>
        <v>41330.0</v>
      </c>
      <c r="M47" s="85" t="s">
        <v>132</v>
      </c>
      <c r="N47" s="85" t="s">
        <v>135</v>
      </c>
      <c r="O47" s="85">
        <v>0</v>
      </c>
      <c r="P47" s="85">
        <v>0</v>
      </c>
      <c r="Q47" s="85">
        <v>0</v>
      </c>
      <c r="R47" s="85">
        <v>0</v>
      </c>
      <c r="S47" s="88" t="s">
        <v>1079</v>
      </c>
      <c r="T47" s="106" t="str">
        <f>searchValues!L76</f>
        <v>Alaska</v>
      </c>
      <c r="U47" s="88" t="s">
        <v>109</v>
      </c>
      <c r="V47" s="88"/>
      <c r="W47" s="139"/>
      <c r="X47" s="19" t="str">
        <f>searchValues!F76</f>
        <v>elUHETasB Automation</v>
      </c>
    </row>
    <row r="48" spans="1:24" x14ac:dyDescent="0.25">
      <c r="A48" s="4" t="s">
        <v>930</v>
      </c>
      <c r="B48" s="19" t="s">
        <v>376</v>
      </c>
      <c r="C48" s="19" t="str">
        <f>searchValues!F77</f>
        <v>azjnYITwO Automation</v>
      </c>
      <c r="D48" s="17"/>
      <c r="E48" s="17"/>
      <c r="F48" s="17" t="s">
        <v>1079</v>
      </c>
      <c r="G48" s="104" t="n">
        <f ca="1">searchValues!E77-10000</f>
        <v>34580.0</v>
      </c>
      <c r="H48" s="83" t="n">
        <f t="shared" ca="1" si="0"/>
        <v>44580.91703493056</v>
      </c>
      <c r="I48" s="200" t="str">
        <f>searchValues!L77</f>
        <v>Alaska</v>
      </c>
      <c r="J48" s="17"/>
      <c r="K48" s="86" t="n">
        <f ca="1">searchValues!E77-3650</f>
        <v>40930.0</v>
      </c>
      <c r="L48" s="105" t="n">
        <f ca="1">searchValues!E77-3250</f>
        <v>41330.0</v>
      </c>
      <c r="M48" s="85" t="s">
        <v>132</v>
      </c>
      <c r="N48" s="85" t="s">
        <v>135</v>
      </c>
      <c r="O48" s="85">
        <v>0</v>
      </c>
      <c r="P48" s="85">
        <v>0</v>
      </c>
      <c r="Q48" s="85">
        <v>0</v>
      </c>
      <c r="R48" s="85">
        <v>0</v>
      </c>
      <c r="S48" s="88" t="s">
        <v>1079</v>
      </c>
      <c r="T48" s="106" t="str">
        <f>searchValues!L77</f>
        <v>Alaska</v>
      </c>
      <c r="U48" s="88" t="s">
        <v>109</v>
      </c>
      <c r="V48" s="88"/>
      <c r="W48" s="139"/>
      <c r="X48" s="19" t="str">
        <f>searchValues!F77</f>
        <v>azjnYITwO Automation</v>
      </c>
    </row>
    <row r="49" spans="1:24" x14ac:dyDescent="0.25">
      <c r="A49" s="4" t="s">
        <v>931</v>
      </c>
      <c r="B49" s="19" t="s">
        <v>376</v>
      </c>
      <c r="C49" s="19" t="str">
        <f>searchValues!F78</f>
        <v>hXMGyIilx Automation</v>
      </c>
      <c r="D49" s="17"/>
      <c r="E49" s="17"/>
      <c r="F49" s="17" t="s">
        <v>1079</v>
      </c>
      <c r="G49" s="104" t="n">
        <f ca="1">searchValues!E78-10000</f>
        <v>34580.0</v>
      </c>
      <c r="H49" s="83" t="n">
        <f t="shared" ca="1" si="0"/>
        <v>44580.91703493056</v>
      </c>
      <c r="I49" s="200" t="str">
        <f>searchValues!L78</f>
        <v>Alaska</v>
      </c>
      <c r="J49" s="17"/>
      <c r="K49" s="86" t="n">
        <f ca="1">searchValues!E78-3650</f>
        <v>40930.0</v>
      </c>
      <c r="L49" s="105" t="n">
        <f ca="1">searchValues!E78-3250</f>
        <v>41330.0</v>
      </c>
      <c r="M49" s="85" t="s">
        <v>132</v>
      </c>
      <c r="N49" s="85" t="s">
        <v>135</v>
      </c>
      <c r="O49" s="85">
        <v>0</v>
      </c>
      <c r="P49" s="85">
        <v>0</v>
      </c>
      <c r="Q49" s="85">
        <v>0</v>
      </c>
      <c r="R49" s="85">
        <v>0</v>
      </c>
      <c r="S49" s="88" t="s">
        <v>1079</v>
      </c>
      <c r="T49" s="106" t="str">
        <f>searchValues!L78</f>
        <v>Alaska</v>
      </c>
      <c r="U49" s="88" t="s">
        <v>109</v>
      </c>
      <c r="V49" s="88"/>
      <c r="W49" s="139"/>
      <c r="X49" s="19" t="str">
        <f>searchValues!F78</f>
        <v>hXMGyIilx Automation</v>
      </c>
    </row>
    <row r="50" spans="1:24" x14ac:dyDescent="0.25">
      <c r="A50" s="4" t="s">
        <v>932</v>
      </c>
      <c r="B50" s="19" t="s">
        <v>376</v>
      </c>
      <c r="C50" s="19" t="str">
        <f>searchValues!F79</f>
        <v>DgljZjCqj Automation</v>
      </c>
      <c r="D50" s="17"/>
      <c r="E50" s="17"/>
      <c r="F50" s="17" t="s">
        <v>1079</v>
      </c>
      <c r="G50" s="104" t="n">
        <f ca="1">searchValues!E79-10000</f>
        <v>34580.0</v>
      </c>
      <c r="H50" s="83" t="n">
        <f t="shared" ca="1" si="0"/>
        <v>44580.91703493056</v>
      </c>
      <c r="I50" s="200" t="str">
        <f>searchValues!L79</f>
        <v>Alaska</v>
      </c>
      <c r="J50" s="17"/>
      <c r="K50" s="86" t="n">
        <f ca="1">searchValues!E79-3650</f>
        <v>40930.0</v>
      </c>
      <c r="L50" s="105" t="n">
        <f ca="1">searchValues!E79-3250</f>
        <v>41330.0</v>
      </c>
      <c r="M50" s="85" t="s">
        <v>132</v>
      </c>
      <c r="N50" s="85" t="s">
        <v>135</v>
      </c>
      <c r="O50" s="85">
        <v>0</v>
      </c>
      <c r="P50" s="85">
        <v>0</v>
      </c>
      <c r="Q50" s="85">
        <v>0</v>
      </c>
      <c r="R50" s="85">
        <v>0</v>
      </c>
      <c r="S50" s="88" t="s">
        <v>1079</v>
      </c>
      <c r="T50" s="106" t="str">
        <f>searchValues!L79</f>
        <v>Alaska</v>
      </c>
      <c r="U50" s="88" t="s">
        <v>109</v>
      </c>
      <c r="V50" s="88"/>
      <c r="W50" s="139"/>
      <c r="X50" s="19" t="str">
        <f>searchValues!F79</f>
        <v>DgljZjCqj Automation</v>
      </c>
    </row>
    <row r="51" spans="1:24" x14ac:dyDescent="0.25">
      <c r="A51" s="4" t="s">
        <v>933</v>
      </c>
      <c r="B51" s="19" t="s">
        <v>376</v>
      </c>
      <c r="C51" s="19" t="str">
        <f>searchValues!F80</f>
        <v>SlzZvzJhx Automation</v>
      </c>
      <c r="D51" s="17"/>
      <c r="E51" s="17"/>
      <c r="F51" s="17" t="s">
        <v>1079</v>
      </c>
      <c r="G51" s="104" t="n">
        <f ca="1">searchValues!E80-10000</f>
        <v>34580.0</v>
      </c>
      <c r="H51" s="83" t="n">
        <f t="shared" ca="1" si="0"/>
        <v>44580.91703493056</v>
      </c>
      <c r="I51" s="200" t="str">
        <f>searchValues!L80</f>
        <v>Alaska</v>
      </c>
      <c r="J51" s="17"/>
      <c r="K51" s="86" t="n">
        <f ca="1">searchValues!E80-3650</f>
        <v>40930.0</v>
      </c>
      <c r="L51" s="105" t="n">
        <f ca="1">searchValues!E80-3250</f>
        <v>41330.0</v>
      </c>
      <c r="M51" s="85" t="s">
        <v>132</v>
      </c>
      <c r="N51" s="85" t="s">
        <v>135</v>
      </c>
      <c r="O51" s="85">
        <v>0</v>
      </c>
      <c r="P51" s="85">
        <v>0</v>
      </c>
      <c r="Q51" s="85">
        <v>0</v>
      </c>
      <c r="R51" s="85">
        <v>0</v>
      </c>
      <c r="S51" s="88" t="s">
        <v>1079</v>
      </c>
      <c r="T51" s="106" t="str">
        <f>searchValues!L80</f>
        <v>Alaska</v>
      </c>
      <c r="U51" s="88" t="s">
        <v>109</v>
      </c>
      <c r="V51" s="88"/>
      <c r="W51" s="139"/>
      <c r="X51" s="19" t="str">
        <f>searchValues!F80</f>
        <v>SlzZvzJhx Automation</v>
      </c>
    </row>
    <row r="52" spans="1:24" x14ac:dyDescent="0.25">
      <c r="A52" s="4" t="s">
        <v>934</v>
      </c>
      <c r="B52" s="19" t="s">
        <v>376</v>
      </c>
      <c r="C52" s="19" t="str">
        <f>searchValues!F81</f>
        <v>ZuLcFkmYZ Automation</v>
      </c>
      <c r="D52" s="17"/>
      <c r="E52" s="17"/>
      <c r="F52" s="17" t="s">
        <v>1079</v>
      </c>
      <c r="G52" s="104" t="n">
        <f ca="1">searchValues!E81-10000</f>
        <v>34580.0</v>
      </c>
      <c r="H52" s="83" t="n">
        <f t="shared" ca="1" si="0"/>
        <v>44580.91703493056</v>
      </c>
      <c r="I52" s="200" t="str">
        <f>searchValues!L81</f>
        <v>Alaska</v>
      </c>
      <c r="J52" s="17"/>
      <c r="K52" s="86" t="n">
        <f ca="1">searchValues!E81-3650</f>
        <v>40930.0</v>
      </c>
      <c r="L52" s="105" t="n">
        <f ca="1">searchValues!E81-3250</f>
        <v>41330.0</v>
      </c>
      <c r="M52" s="85" t="s">
        <v>132</v>
      </c>
      <c r="N52" s="85" t="s">
        <v>135</v>
      </c>
      <c r="O52" s="85">
        <v>0</v>
      </c>
      <c r="P52" s="85">
        <v>0</v>
      </c>
      <c r="Q52" s="85">
        <v>0</v>
      </c>
      <c r="R52" s="85">
        <v>0</v>
      </c>
      <c r="S52" s="88" t="s">
        <v>1079</v>
      </c>
      <c r="T52" s="106" t="str">
        <f>searchValues!L81</f>
        <v>Alaska</v>
      </c>
      <c r="U52" s="88" t="s">
        <v>109</v>
      </c>
      <c r="V52" s="88"/>
      <c r="W52" s="139"/>
      <c r="X52" s="19" t="str">
        <f>searchValues!F81</f>
        <v>ZuLcFkmYZ Automation</v>
      </c>
    </row>
    <row r="53" spans="1:24" x14ac:dyDescent="0.25">
      <c r="A53" s="4" t="s">
        <v>935</v>
      </c>
      <c r="B53" s="19" t="s">
        <v>376</v>
      </c>
      <c r="C53" s="19" t="str">
        <f>searchValues!F82</f>
        <v>ZuLcFkmYZ Automation</v>
      </c>
      <c r="D53" s="17"/>
      <c r="E53" s="17"/>
      <c r="F53" s="17" t="s">
        <v>1079</v>
      </c>
      <c r="G53" s="104" t="n">
        <f ca="1">searchValues!E82-10000</f>
        <v>34580.0</v>
      </c>
      <c r="H53" s="83" t="n">
        <f t="shared" ca="1" si="0"/>
        <v>44580.91703493056</v>
      </c>
      <c r="I53" s="200" t="str">
        <f>searchValues!L82</f>
        <v>Alaska</v>
      </c>
      <c r="J53" s="17"/>
      <c r="K53" s="86" t="n">
        <f ca="1">searchValues!E82-3650</f>
        <v>40930.0</v>
      </c>
      <c r="L53" s="105" t="n">
        <f ca="1">searchValues!E82-3250</f>
        <v>41330.0</v>
      </c>
      <c r="M53" s="85" t="s">
        <v>132</v>
      </c>
      <c r="N53" s="85" t="s">
        <v>135</v>
      </c>
      <c r="O53" s="85">
        <v>0</v>
      </c>
      <c r="P53" s="85">
        <v>0</v>
      </c>
      <c r="Q53" s="85">
        <v>0</v>
      </c>
      <c r="R53" s="85">
        <v>0</v>
      </c>
      <c r="S53" s="88" t="s">
        <v>1079</v>
      </c>
      <c r="T53" s="106" t="str">
        <f>searchValues!L82</f>
        <v>Alaska</v>
      </c>
      <c r="U53" s="88" t="s">
        <v>109</v>
      </c>
      <c r="V53" s="88"/>
      <c r="W53" s="139"/>
      <c r="X53" s="19" t="str">
        <f>searchValues!F82</f>
        <v>ZuLcFkmYZ Automation</v>
      </c>
    </row>
    <row r="54" spans="1:24" x14ac:dyDescent="0.25">
      <c r="A54" s="4" t="s">
        <v>936</v>
      </c>
      <c r="B54" s="19" t="s">
        <v>376</v>
      </c>
      <c r="C54" s="19" t="str">
        <f>searchValues!F83</f>
        <v>ZZwQhRRwK Automation</v>
      </c>
      <c r="D54" s="17"/>
      <c r="E54" s="17"/>
      <c r="F54" s="17" t="s">
        <v>1079</v>
      </c>
      <c r="G54" s="104" t="n">
        <f ca="1">searchValues!E83-10000</f>
        <v>34580.0</v>
      </c>
      <c r="H54" s="83" t="n">
        <f t="shared" ca="1" si="0"/>
        <v>44580.91703493056</v>
      </c>
      <c r="I54" s="200" t="str">
        <f>searchValues!L83</f>
        <v>Alaska</v>
      </c>
      <c r="J54" s="17"/>
      <c r="K54" s="86" t="n">
        <f ca="1">searchValues!E83-3650</f>
        <v>40930.0</v>
      </c>
      <c r="L54" s="105" t="n">
        <f ca="1">searchValues!E83-3250</f>
        <v>41330.0</v>
      </c>
      <c r="M54" s="85" t="s">
        <v>132</v>
      </c>
      <c r="N54" s="85" t="s">
        <v>135</v>
      </c>
      <c r="O54" s="85">
        <v>0</v>
      </c>
      <c r="P54" s="85">
        <v>0</v>
      </c>
      <c r="Q54" s="85">
        <v>0</v>
      </c>
      <c r="R54" s="85">
        <v>0</v>
      </c>
      <c r="S54" s="88" t="s">
        <v>1079</v>
      </c>
      <c r="T54" s="106" t="str">
        <f>searchValues!L83</f>
        <v>Alaska</v>
      </c>
      <c r="U54" s="88" t="s">
        <v>109</v>
      </c>
      <c r="V54" s="88"/>
      <c r="W54" s="139"/>
      <c r="X54" s="19" t="str">
        <f>searchValues!F83</f>
        <v>ZZwQhRRwK Automation</v>
      </c>
    </row>
    <row r="55" spans="1:24" x14ac:dyDescent="0.25">
      <c r="A55" s="4" t="s">
        <v>937</v>
      </c>
      <c r="B55" s="19" t="s">
        <v>376</v>
      </c>
      <c r="C55" s="19" t="str">
        <f>searchValues!F84</f>
        <v>ZuLcFkmYZ Automation</v>
      </c>
      <c r="D55" s="17"/>
      <c r="E55" s="17"/>
      <c r="F55" s="17" t="s">
        <v>1079</v>
      </c>
      <c r="G55" s="104" t="n">
        <f ca="1">searchValues!E84-10000</f>
        <v>34580.0</v>
      </c>
      <c r="H55" s="83" t="n">
        <f t="shared" ca="1" si="0"/>
        <v>44580.91703493056</v>
      </c>
      <c r="I55" s="200" t="str">
        <f>searchValues!L84</f>
        <v>Alaska</v>
      </c>
      <c r="J55" s="17"/>
      <c r="K55" s="86" t="n">
        <f ca="1">searchValues!E84-3650</f>
        <v>40930.0</v>
      </c>
      <c r="L55" s="105" t="n">
        <f ca="1">searchValues!E84-3250</f>
        <v>41330.0</v>
      </c>
      <c r="M55" s="85" t="s">
        <v>132</v>
      </c>
      <c r="N55" s="85" t="s">
        <v>135</v>
      </c>
      <c r="O55" s="85">
        <v>0</v>
      </c>
      <c r="P55" s="85">
        <v>0</v>
      </c>
      <c r="Q55" s="85">
        <v>0</v>
      </c>
      <c r="R55" s="85">
        <v>0</v>
      </c>
      <c r="S55" s="88" t="s">
        <v>1079</v>
      </c>
      <c r="T55" s="106" t="str">
        <f>searchValues!L84</f>
        <v>Alaska</v>
      </c>
      <c r="U55" s="88" t="s">
        <v>109</v>
      </c>
      <c r="V55" s="88"/>
      <c r="W55" s="139"/>
      <c r="X55" s="19" t="str">
        <f>searchValues!F84</f>
        <v>ZuLcFkmYZ Automation</v>
      </c>
    </row>
    <row r="56" spans="1:24" x14ac:dyDescent="0.25">
      <c r="A56" s="4" t="s">
        <v>938</v>
      </c>
      <c r="B56" s="19" t="s">
        <v>371</v>
      </c>
      <c r="C56" s="19" t="str">
        <f>searchValues!F85</f>
        <v>ZuLcFkmYZ Automation</v>
      </c>
      <c r="D56" s="17"/>
      <c r="E56" s="17"/>
      <c r="F56" s="17" t="s">
        <v>1079</v>
      </c>
      <c r="G56" s="104" t="n">
        <f ca="1">searchValues!E85-10000</f>
        <v>34580.0</v>
      </c>
      <c r="H56" s="83" t="n">
        <f t="shared" ca="1" si="0"/>
        <v>44580.91703494213</v>
      </c>
      <c r="I56" s="200" t="str">
        <f>searchValues!L85</f>
        <v>Alaska</v>
      </c>
      <c r="J56" s="17"/>
      <c r="K56" s="86" t="n">
        <f ca="1">searchValues!E85-3650</f>
        <v>40930.0</v>
      </c>
      <c r="L56" s="105" t="n">
        <f ca="1">searchValues!E85-3250</f>
        <v>41330.0</v>
      </c>
      <c r="M56" s="85" t="s">
        <v>132</v>
      </c>
      <c r="N56" s="85" t="s">
        <v>135</v>
      </c>
      <c r="O56" s="85">
        <v>0</v>
      </c>
      <c r="P56" s="85">
        <v>0</v>
      </c>
      <c r="Q56" s="85">
        <v>0</v>
      </c>
      <c r="R56" s="85">
        <v>0</v>
      </c>
      <c r="S56" s="88" t="s">
        <v>1079</v>
      </c>
      <c r="T56" s="106" t="str">
        <f>searchValues!L85</f>
        <v>Alaska</v>
      </c>
      <c r="U56" s="88" t="s">
        <v>109</v>
      </c>
      <c r="V56" s="88"/>
      <c r="W56" s="139"/>
      <c r="X56" s="19" t="str">
        <f>searchValues!F85</f>
        <v>ZuLcFkmYZ Automation</v>
      </c>
    </row>
    <row r="57" spans="1:24" x14ac:dyDescent="0.25">
      <c r="A57" s="4" t="s">
        <v>939</v>
      </c>
      <c r="B57" s="19" t="s">
        <v>373</v>
      </c>
      <c r="C57" s="19" t="str">
        <f>searchValues!F86</f>
        <v>ZuLcFkmYZ Automation</v>
      </c>
      <c r="D57" s="17"/>
      <c r="E57" s="17"/>
      <c r="F57" s="17" t="s">
        <v>1079</v>
      </c>
      <c r="G57" s="104" t="n">
        <f ca="1">searchValues!E86-10000</f>
        <v>34580.0</v>
      </c>
      <c r="H57" s="83" t="n">
        <f t="shared" ca="1" si="0"/>
        <v>44580.91703494213</v>
      </c>
      <c r="I57" s="200" t="str">
        <f>searchValues!L86</f>
        <v>Alaska</v>
      </c>
      <c r="J57" s="17"/>
      <c r="K57" s="86" t="n">
        <f ca="1">searchValues!E86-3650</f>
        <v>40930.0</v>
      </c>
      <c r="L57" s="105" t="n">
        <f ca="1">searchValues!E86-3250</f>
        <v>41330.0</v>
      </c>
      <c r="M57" s="85" t="s">
        <v>132</v>
      </c>
      <c r="N57" s="85" t="s">
        <v>135</v>
      </c>
      <c r="O57" s="85">
        <v>0</v>
      </c>
      <c r="P57" s="85">
        <v>0</v>
      </c>
      <c r="Q57" s="85">
        <v>0</v>
      </c>
      <c r="R57" s="85">
        <v>0</v>
      </c>
      <c r="S57" s="88" t="s">
        <v>1079</v>
      </c>
      <c r="T57" s="106" t="str">
        <f>searchValues!L86</f>
        <v>Alaska</v>
      </c>
      <c r="U57" s="88" t="s">
        <v>109</v>
      </c>
      <c r="V57" s="88"/>
      <c r="W57" s="139"/>
      <c r="X57" s="19" t="str">
        <f>searchValues!F86</f>
        <v>ZuLcFkmYZ Automation</v>
      </c>
    </row>
    <row r="58" spans="1:24" x14ac:dyDescent="0.25">
      <c r="A58" s="4" t="s">
        <v>940</v>
      </c>
      <c r="B58" s="19" t="s">
        <v>376</v>
      </c>
      <c r="C58" s="19" t="str">
        <f>searchValues!F87</f>
        <v>yiMyCBHGE Automation</v>
      </c>
      <c r="D58" s="17"/>
      <c r="E58" s="17"/>
      <c r="F58" s="17" t="s">
        <v>1079</v>
      </c>
      <c r="G58" s="104" t="n">
        <f ca="1">searchValues!E87-10000</f>
        <v>34580.0</v>
      </c>
      <c r="H58" s="83" t="n">
        <f t="shared" ca="1" si="0"/>
        <v>44580.91703494213</v>
      </c>
      <c r="I58" s="200" t="str">
        <f>searchValues!L87</f>
        <v>Alaska</v>
      </c>
      <c r="J58" s="17"/>
      <c r="K58" s="86" t="n">
        <f ca="1">searchValues!E87-3650</f>
        <v>40930.0</v>
      </c>
      <c r="L58" s="105" t="n">
        <f ca="1">searchValues!E87-3250</f>
        <v>41330.0</v>
      </c>
      <c r="M58" s="85" t="s">
        <v>132</v>
      </c>
      <c r="N58" s="85" t="s">
        <v>135</v>
      </c>
      <c r="O58" s="85">
        <v>0</v>
      </c>
      <c r="P58" s="85">
        <v>0</v>
      </c>
      <c r="Q58" s="85">
        <v>0</v>
      </c>
      <c r="R58" s="85">
        <v>0</v>
      </c>
      <c r="S58" s="88" t="s">
        <v>1079</v>
      </c>
      <c r="T58" s="106" t="str">
        <f>searchValues!L87</f>
        <v>Alaska</v>
      </c>
      <c r="U58" s="88" t="s">
        <v>109</v>
      </c>
      <c r="V58" s="88"/>
      <c r="W58" s="139"/>
      <c r="X58" s="19" t="str">
        <f>searchValues!F87</f>
        <v>yiMyCBHGE Automation</v>
      </c>
    </row>
    <row r="59" spans="1:24" x14ac:dyDescent="0.25">
      <c r="A59" s="4" t="s">
        <v>941</v>
      </c>
      <c r="B59" s="19" t="s">
        <v>376</v>
      </c>
      <c r="C59" s="19" t="str">
        <f>searchValues!F88</f>
        <v>ZuLcFkmYZ Automation</v>
      </c>
      <c r="D59" s="17"/>
      <c r="E59" s="17"/>
      <c r="F59" s="17" t="s">
        <v>1079</v>
      </c>
      <c r="G59" s="104" t="n">
        <f ca="1">searchValues!E88-10000</f>
        <v>34580.0</v>
      </c>
      <c r="H59" s="83" t="n">
        <f t="shared" ca="1" si="0"/>
        <v>44580.91703494213</v>
      </c>
      <c r="I59" s="200" t="str">
        <f>searchValues!L88</f>
        <v>Alaska</v>
      </c>
      <c r="J59" s="17"/>
      <c r="K59" s="86" t="n">
        <f ca="1">searchValues!E88-3650</f>
        <v>40930.0</v>
      </c>
      <c r="L59" s="105" t="n">
        <f ca="1">searchValues!E88-3250</f>
        <v>41330.0</v>
      </c>
      <c r="M59" s="85" t="s">
        <v>132</v>
      </c>
      <c r="N59" s="85" t="s">
        <v>135</v>
      </c>
      <c r="O59" s="85">
        <v>0</v>
      </c>
      <c r="P59" s="85">
        <v>0</v>
      </c>
      <c r="Q59" s="85">
        <v>0</v>
      </c>
      <c r="R59" s="85">
        <v>0</v>
      </c>
      <c r="S59" s="88" t="s">
        <v>1079</v>
      </c>
      <c r="T59" s="106" t="str">
        <f>searchValues!L88</f>
        <v>Alaska</v>
      </c>
      <c r="U59" s="88" t="s">
        <v>109</v>
      </c>
      <c r="V59" s="88"/>
      <c r="W59" s="139"/>
      <c r="X59" s="19" t="str">
        <f>searchValues!F88</f>
        <v>ZuLcFkmYZ Automation</v>
      </c>
    </row>
    <row r="60" spans="1:24" x14ac:dyDescent="0.25">
      <c r="A60" s="4" t="s">
        <v>942</v>
      </c>
      <c r="B60" s="19" t="s">
        <v>376</v>
      </c>
      <c r="C60" s="19" t="str">
        <f>searchValues!F89</f>
        <v>ZuLcFkmYZ Automation</v>
      </c>
      <c r="D60" s="17"/>
      <c r="E60" s="17"/>
      <c r="F60" s="17" t="s">
        <v>1079</v>
      </c>
      <c r="G60" s="104" t="n">
        <f ca="1">searchValues!E89-10000</f>
        <v>34580.0</v>
      </c>
      <c r="H60" s="83" t="n">
        <f t="shared" ca="1" si="0"/>
        <v>44580.91703494213</v>
      </c>
      <c r="I60" s="200" t="str">
        <f>searchValues!L89</f>
        <v>Alaska</v>
      </c>
      <c r="J60" s="17"/>
      <c r="K60" s="86" t="n">
        <f ca="1">searchValues!E89-3650</f>
        <v>40930.0</v>
      </c>
      <c r="L60" s="105" t="n">
        <f ca="1">searchValues!E89-3250</f>
        <v>41330.0</v>
      </c>
      <c r="M60" s="85" t="s">
        <v>132</v>
      </c>
      <c r="N60" s="85" t="s">
        <v>135</v>
      </c>
      <c r="O60" s="85">
        <v>0</v>
      </c>
      <c r="P60" s="85">
        <v>0</v>
      </c>
      <c r="Q60" s="85">
        <v>0</v>
      </c>
      <c r="R60" s="85">
        <v>0</v>
      </c>
      <c r="S60" s="88" t="s">
        <v>1079</v>
      </c>
      <c r="T60" s="106" t="str">
        <f>searchValues!L89</f>
        <v>Alaska</v>
      </c>
      <c r="U60" s="88" t="s">
        <v>109</v>
      </c>
      <c r="V60" s="88"/>
      <c r="W60" s="139"/>
      <c r="X60" s="19" t="str">
        <f>searchValues!F89</f>
        <v>ZuLcFkmYZ Automation</v>
      </c>
    </row>
    <row r="61" spans="1:24" x14ac:dyDescent="0.25">
      <c r="A61" s="4" t="s">
        <v>943</v>
      </c>
      <c r="B61" s="19" t="s">
        <v>376</v>
      </c>
      <c r="C61" s="19" t="str">
        <f>searchValues!F90</f>
        <v>ZuLcFkmYZ Automation</v>
      </c>
      <c r="D61" s="17"/>
      <c r="E61" s="17"/>
      <c r="F61" s="17" t="s">
        <v>1079</v>
      </c>
      <c r="G61" s="104" t="n">
        <f ca="1">searchValues!E90-10000</f>
        <v>34580.0</v>
      </c>
      <c r="H61" s="83" t="n">
        <f t="shared" ca="1" si="0"/>
        <v>44580.91703494213</v>
      </c>
      <c r="I61" s="200" t="str">
        <f>searchValues!L90</f>
        <v>Alaska</v>
      </c>
      <c r="J61" s="17"/>
      <c r="K61" s="86" t="n">
        <f ca="1">searchValues!E90-3650</f>
        <v>40930.0</v>
      </c>
      <c r="L61" s="105" t="n">
        <f ca="1">searchValues!E90-3250</f>
        <v>41330.0</v>
      </c>
      <c r="M61" s="85" t="s">
        <v>132</v>
      </c>
      <c r="N61" s="85" t="s">
        <v>135</v>
      </c>
      <c r="O61" s="85">
        <v>0</v>
      </c>
      <c r="P61" s="85">
        <v>0</v>
      </c>
      <c r="Q61" s="85">
        <v>0</v>
      </c>
      <c r="R61" s="85">
        <v>0</v>
      </c>
      <c r="S61" s="88" t="s">
        <v>1079</v>
      </c>
      <c r="T61" s="106" t="str">
        <f>searchValues!L90</f>
        <v>Alaska</v>
      </c>
      <c r="U61" s="88" t="s">
        <v>109</v>
      </c>
      <c r="V61" s="88"/>
      <c r="W61" s="139"/>
      <c r="X61" s="19" t="str">
        <f>searchValues!F90</f>
        <v>ZuLcFkmYZ Automation</v>
      </c>
    </row>
    <row r="62" spans="1:24" x14ac:dyDescent="0.25">
      <c r="A62" s="4" t="s">
        <v>944</v>
      </c>
      <c r="B62" s="19" t="s">
        <v>376</v>
      </c>
      <c r="C62" s="19" t="str">
        <f>searchValues!F91</f>
        <v>ZuLcFkmYZ Automation</v>
      </c>
      <c r="D62" s="17"/>
      <c r="E62" s="17"/>
      <c r="F62" s="17" t="s">
        <v>1079</v>
      </c>
      <c r="G62" s="104" t="n">
        <f ca="1">searchValues!E91-10000</f>
        <v>34580.0</v>
      </c>
      <c r="H62" s="83" t="n">
        <f t="shared" ca="1" si="0"/>
        <v>44580.91703494213</v>
      </c>
      <c r="I62" s="200" t="str">
        <f>searchValues!L91</f>
        <v>Alaska</v>
      </c>
      <c r="J62" s="17"/>
      <c r="K62" s="86" t="n">
        <f ca="1">searchValues!E91-3650</f>
        <v>40930.0</v>
      </c>
      <c r="L62" s="105" t="n">
        <f ca="1">searchValues!E91-3250</f>
        <v>41330.0</v>
      </c>
      <c r="M62" s="85" t="s">
        <v>132</v>
      </c>
      <c r="N62" s="85" t="s">
        <v>135</v>
      </c>
      <c r="O62" s="85">
        <v>0</v>
      </c>
      <c r="P62" s="85">
        <v>0</v>
      </c>
      <c r="Q62" s="85">
        <v>0</v>
      </c>
      <c r="R62" s="85">
        <v>0</v>
      </c>
      <c r="S62" s="88" t="s">
        <v>1079</v>
      </c>
      <c r="T62" s="106" t="str">
        <f>searchValues!L91</f>
        <v>Alaska</v>
      </c>
      <c r="U62" s="88" t="s">
        <v>109</v>
      </c>
      <c r="V62" s="88"/>
      <c r="W62" s="139"/>
      <c r="X62" s="19" t="str">
        <f>searchValues!F91</f>
        <v>ZuLcFkmYZ Automation</v>
      </c>
    </row>
    <row r="63" spans="1:24" x14ac:dyDescent="0.25">
      <c r="A63" s="4" t="s">
        <v>945</v>
      </c>
      <c r="B63" s="19" t="s">
        <v>376</v>
      </c>
      <c r="C63" s="19" t="str">
        <f>searchValues!F92</f>
        <v>ZuLcFkmYZ Automation</v>
      </c>
      <c r="D63" s="17"/>
      <c r="E63" s="17"/>
      <c r="F63" s="17" t="s">
        <v>1079</v>
      </c>
      <c r="G63" s="104" t="n">
        <f ca="1">searchValues!E92-10000</f>
        <v>34580.0</v>
      </c>
      <c r="H63" s="83" t="n">
        <f t="shared" ca="1" si="0"/>
        <v>44580.91703494213</v>
      </c>
      <c r="I63" s="200" t="str">
        <f>searchValues!L92</f>
        <v>Alaska</v>
      </c>
      <c r="J63" s="17"/>
      <c r="K63" s="86" t="n">
        <f ca="1">searchValues!E92-3650</f>
        <v>40930.0</v>
      </c>
      <c r="L63" s="105" t="n">
        <f ca="1">searchValues!E92-3250</f>
        <v>41330.0</v>
      </c>
      <c r="M63" s="85" t="s">
        <v>132</v>
      </c>
      <c r="N63" s="85" t="s">
        <v>135</v>
      </c>
      <c r="O63" s="85">
        <v>0</v>
      </c>
      <c r="P63" s="85">
        <v>0</v>
      </c>
      <c r="Q63" s="85">
        <v>0</v>
      </c>
      <c r="R63" s="85">
        <v>0</v>
      </c>
      <c r="S63" s="88" t="s">
        <v>1079</v>
      </c>
      <c r="T63" s="106" t="str">
        <f>searchValues!L92</f>
        <v>Alaska</v>
      </c>
      <c r="U63" s="88" t="s">
        <v>109</v>
      </c>
      <c r="V63" s="88"/>
      <c r="W63" s="139"/>
      <c r="X63" s="19" t="str">
        <f>searchValues!F92</f>
        <v>ZuLcFkmYZ Automation</v>
      </c>
    </row>
    <row r="64" spans="1:24" x14ac:dyDescent="0.25">
      <c r="A64" s="4" t="s">
        <v>946</v>
      </c>
      <c r="B64" s="19" t="s">
        <v>376</v>
      </c>
      <c r="C64" s="19" t="str">
        <f>searchValues!F93</f>
        <v>ZuLcFkmYZ Automation</v>
      </c>
      <c r="D64" s="17"/>
      <c r="E64" s="17"/>
      <c r="F64" s="17" t="s">
        <v>1079</v>
      </c>
      <c r="G64" s="104" t="n">
        <f ca="1">searchValues!E93-10000</f>
        <v>34580.0</v>
      </c>
      <c r="H64" s="83" t="n">
        <f t="shared" ca="1" si="0"/>
        <v>44580.91703494213</v>
      </c>
      <c r="I64" s="200" t="str">
        <f>searchValues!L93</f>
        <v>Alaska</v>
      </c>
      <c r="J64" s="17"/>
      <c r="K64" s="86" t="n">
        <f ca="1">searchValues!E93-3650</f>
        <v>40930.0</v>
      </c>
      <c r="L64" s="105" t="n">
        <f ca="1">searchValues!E93-3250</f>
        <v>41330.0</v>
      </c>
      <c r="M64" s="85" t="s">
        <v>132</v>
      </c>
      <c r="N64" s="85" t="s">
        <v>135</v>
      </c>
      <c r="O64" s="85">
        <v>0</v>
      </c>
      <c r="P64" s="85">
        <v>0</v>
      </c>
      <c r="Q64" s="85">
        <v>0</v>
      </c>
      <c r="R64" s="85">
        <v>0</v>
      </c>
      <c r="S64" s="88" t="s">
        <v>1079</v>
      </c>
      <c r="T64" s="106" t="str">
        <f>searchValues!L93</f>
        <v>Alaska</v>
      </c>
      <c r="U64" s="88" t="s">
        <v>109</v>
      </c>
      <c r="V64" s="88"/>
      <c r="W64" s="139"/>
      <c r="X64" s="19" t="str">
        <f>searchValues!F93</f>
        <v>ZuLcFkmYZ Automation</v>
      </c>
    </row>
    <row r="65" spans="1:24" x14ac:dyDescent="0.25">
      <c r="A65" s="4" t="s">
        <v>947</v>
      </c>
      <c r="B65" s="19" t="s">
        <v>376</v>
      </c>
      <c r="C65" s="19" t="str">
        <f>searchValues!F94</f>
        <v>ZuLcFkmYZ Automation</v>
      </c>
      <c r="D65" s="17"/>
      <c r="E65" s="17"/>
      <c r="F65" s="17" t="s">
        <v>1079</v>
      </c>
      <c r="G65" s="104" t="n">
        <f ca="1">searchValues!E94-10000</f>
        <v>34580.0</v>
      </c>
      <c r="H65" s="83" t="n">
        <f t="shared" ca="1" si="0"/>
        <v>44580.91703494213</v>
      </c>
      <c r="I65" s="200" t="str">
        <f>searchValues!L94</f>
        <v>Alaska</v>
      </c>
      <c r="J65" s="17"/>
      <c r="K65" s="86" t="n">
        <f ca="1">searchValues!E94-3650</f>
        <v>40930.0</v>
      </c>
      <c r="L65" s="105" t="n">
        <f ca="1">searchValues!E94-3250</f>
        <v>41330.0</v>
      </c>
      <c r="M65" s="85" t="s">
        <v>132</v>
      </c>
      <c r="N65" s="85" t="s">
        <v>135</v>
      </c>
      <c r="O65" s="85">
        <v>0</v>
      </c>
      <c r="P65" s="85">
        <v>0</v>
      </c>
      <c r="Q65" s="85">
        <v>0</v>
      </c>
      <c r="R65" s="85">
        <v>0</v>
      </c>
      <c r="S65" s="88" t="s">
        <v>1079</v>
      </c>
      <c r="T65" s="106" t="str">
        <f>searchValues!L94</f>
        <v>Alaska</v>
      </c>
      <c r="U65" s="88" t="s">
        <v>109</v>
      </c>
      <c r="V65" s="88"/>
      <c r="W65" s="139"/>
      <c r="X65" s="19" t="str">
        <f>searchValues!F94</f>
        <v>ZuLcFkmYZ Automation</v>
      </c>
    </row>
    <row r="66" spans="1:24" x14ac:dyDescent="0.25">
      <c r="A66" s="4" t="s">
        <v>948</v>
      </c>
      <c r="B66" s="19" t="s">
        <v>376</v>
      </c>
      <c r="C66" s="19" t="str">
        <f>searchValues!F95</f>
        <v>ZuLcFkmYZ Automation</v>
      </c>
      <c r="D66" s="17"/>
      <c r="E66" s="17"/>
      <c r="F66" s="17" t="s">
        <v>1079</v>
      </c>
      <c r="G66" s="104" t="n">
        <f ca="1">searchValues!E95-10000</f>
        <v>34580.0</v>
      </c>
      <c r="H66" s="83" t="n">
        <f t="shared" ca="1" si="0"/>
        <v>44580.9170349537</v>
      </c>
      <c r="I66" s="200" t="str">
        <f>searchValues!L95</f>
        <v>Alaska</v>
      </c>
      <c r="J66" s="17"/>
      <c r="K66" s="86" t="n">
        <f ca="1">searchValues!E95-3650</f>
        <v>40930.0</v>
      </c>
      <c r="L66" s="105" t="n">
        <f ca="1">searchValues!E95-3250</f>
        <v>41330.0</v>
      </c>
      <c r="M66" s="85" t="s">
        <v>132</v>
      </c>
      <c r="N66" s="85" t="s">
        <v>135</v>
      </c>
      <c r="O66" s="85">
        <v>0</v>
      </c>
      <c r="P66" s="85">
        <v>0</v>
      </c>
      <c r="Q66" s="85">
        <v>0</v>
      </c>
      <c r="R66" s="85">
        <v>0</v>
      </c>
      <c r="S66" s="88" t="s">
        <v>1079</v>
      </c>
      <c r="T66" s="106" t="str">
        <f>searchValues!L95</f>
        <v>Alaska</v>
      </c>
      <c r="U66" s="88" t="s">
        <v>109</v>
      </c>
      <c r="V66" s="88"/>
      <c r="W66" s="139"/>
      <c r="X66" s="19" t="str">
        <f>searchValues!F95</f>
        <v>ZuLcFkmYZ Automation</v>
      </c>
    </row>
    <row r="67" spans="1:24" x14ac:dyDescent="0.25">
      <c r="A67" s="4" t="s">
        <v>949</v>
      </c>
      <c r="B67" s="19" t="s">
        <v>376</v>
      </c>
      <c r="C67" s="19" t="str">
        <f>searchValues!F96</f>
        <v>ZuLcFkmYZ Automation</v>
      </c>
      <c r="D67" s="17"/>
      <c r="E67" s="17"/>
      <c r="F67" s="17" t="s">
        <v>1079</v>
      </c>
      <c r="G67" s="104" t="n">
        <f ca="1">searchValues!E96-10000</f>
        <v>34580.0</v>
      </c>
      <c r="H67" s="83" t="n">
        <f t="shared" ref="H67:H130" ca="1" si="1">NOW()</f>
        <v>44580.9170349537</v>
      </c>
      <c r="I67" s="200" t="str">
        <f>searchValues!L96</f>
        <v>Alaska</v>
      </c>
      <c r="J67" s="17"/>
      <c r="K67" s="86" t="n">
        <f ca="1">searchValues!E96-3650</f>
        <v>40930.0</v>
      </c>
      <c r="L67" s="105" t="n">
        <f ca="1">searchValues!E96-3250</f>
        <v>41330.0</v>
      </c>
      <c r="M67" s="85" t="s">
        <v>132</v>
      </c>
      <c r="N67" s="85" t="s">
        <v>135</v>
      </c>
      <c r="O67" s="85">
        <v>0</v>
      </c>
      <c r="P67" s="85">
        <v>0</v>
      </c>
      <c r="Q67" s="85">
        <v>0</v>
      </c>
      <c r="R67" s="85">
        <v>0</v>
      </c>
      <c r="S67" s="88" t="s">
        <v>1079</v>
      </c>
      <c r="T67" s="106" t="str">
        <f>searchValues!L96</f>
        <v>Alaska</v>
      </c>
      <c r="U67" s="88" t="s">
        <v>109</v>
      </c>
      <c r="V67" s="88"/>
      <c r="W67" s="139"/>
      <c r="X67" s="19" t="str">
        <f>searchValues!F96</f>
        <v>ZuLcFkmYZ Automation</v>
      </c>
    </row>
    <row r="68" spans="1:24" x14ac:dyDescent="0.25">
      <c r="A68" s="4" t="s">
        <v>950</v>
      </c>
      <c r="B68" s="19" t="s">
        <v>376</v>
      </c>
      <c r="C68" s="19" t="str">
        <f>searchValues!F97</f>
        <v>ZuLcFkmYZ Automation</v>
      </c>
      <c r="D68" s="17"/>
      <c r="E68" s="17"/>
      <c r="F68" s="17" t="s">
        <v>1079</v>
      </c>
      <c r="G68" s="104" t="n">
        <f ca="1">searchValues!E97-10000</f>
        <v>34580.0</v>
      </c>
      <c r="H68" s="83" t="n">
        <f t="shared" ca="1" si="1"/>
        <v>44580.9170349537</v>
      </c>
      <c r="I68" s="200" t="str">
        <f>searchValues!L97</f>
        <v>Alaska</v>
      </c>
      <c r="J68" s="17"/>
      <c r="K68" s="86" t="n">
        <f ca="1">searchValues!E97-3650</f>
        <v>40930.0</v>
      </c>
      <c r="L68" s="105" t="n">
        <f ca="1">searchValues!E97-3250</f>
        <v>41330.0</v>
      </c>
      <c r="M68" s="85" t="s">
        <v>132</v>
      </c>
      <c r="N68" s="85" t="s">
        <v>135</v>
      </c>
      <c r="O68" s="85">
        <v>0</v>
      </c>
      <c r="P68" s="85">
        <v>0</v>
      </c>
      <c r="Q68" s="85">
        <v>0</v>
      </c>
      <c r="R68" s="85">
        <v>0</v>
      </c>
      <c r="S68" s="88" t="s">
        <v>1079</v>
      </c>
      <c r="T68" s="106" t="str">
        <f>searchValues!L97</f>
        <v>Alaska</v>
      </c>
      <c r="U68" s="88" t="s">
        <v>109</v>
      </c>
      <c r="V68" s="88"/>
      <c r="W68" s="139"/>
      <c r="X68" s="19" t="str">
        <f>searchValues!F97</f>
        <v>ZuLcFkmYZ Automation</v>
      </c>
    </row>
    <row r="69" spans="1:24" x14ac:dyDescent="0.25">
      <c r="A69" s="4" t="s">
        <v>951</v>
      </c>
      <c r="B69" s="19" t="s">
        <v>376</v>
      </c>
      <c r="C69" s="19" t="str">
        <f>searchValues!F98</f>
        <v>ZuLcFkmYZ Automation</v>
      </c>
      <c r="D69" s="17"/>
      <c r="E69" s="17"/>
      <c r="F69" s="17" t="s">
        <v>1079</v>
      </c>
      <c r="G69" s="104" t="n">
        <f ca="1">searchValues!E98-10000</f>
        <v>34580.0</v>
      </c>
      <c r="H69" s="83" t="n">
        <f t="shared" ca="1" si="1"/>
        <v>44580.9170349537</v>
      </c>
      <c r="I69" s="200" t="str">
        <f>searchValues!L98</f>
        <v>Alaska</v>
      </c>
      <c r="J69" s="17"/>
      <c r="K69" s="86" t="n">
        <f ca="1">searchValues!E98-3650</f>
        <v>40930.0</v>
      </c>
      <c r="L69" s="105" t="n">
        <f ca="1">searchValues!E98-3250</f>
        <v>41330.0</v>
      </c>
      <c r="M69" s="85" t="s">
        <v>132</v>
      </c>
      <c r="N69" s="85" t="s">
        <v>135</v>
      </c>
      <c r="O69" s="85">
        <v>0</v>
      </c>
      <c r="P69" s="85">
        <v>0</v>
      </c>
      <c r="Q69" s="85">
        <v>0</v>
      </c>
      <c r="R69" s="85">
        <v>0</v>
      </c>
      <c r="S69" s="88" t="s">
        <v>1079</v>
      </c>
      <c r="T69" s="106" t="str">
        <f>searchValues!L98</f>
        <v>Alaska</v>
      </c>
      <c r="U69" s="88" t="s">
        <v>109</v>
      </c>
      <c r="V69" s="88"/>
      <c r="W69" s="139"/>
      <c r="X69" s="19" t="str">
        <f>searchValues!F98</f>
        <v>ZuLcFkmYZ Automation</v>
      </c>
    </row>
    <row r="70" spans="1:24" x14ac:dyDescent="0.25">
      <c r="A70" s="4" t="s">
        <v>952</v>
      </c>
      <c r="B70" s="19" t="s">
        <v>376</v>
      </c>
      <c r="C70" s="19" t="str">
        <f>searchValues!F99</f>
        <v>ecdUrUsFr Automation</v>
      </c>
      <c r="D70" s="17"/>
      <c r="E70" s="17"/>
      <c r="F70" s="17" t="s">
        <v>1079</v>
      </c>
      <c r="G70" s="104" t="n">
        <f ca="1">searchValues!E99-10000</f>
        <v>34580.0</v>
      </c>
      <c r="H70" s="83" t="n">
        <f t="shared" ca="1" si="1"/>
        <v>44580.9170349537</v>
      </c>
      <c r="I70" s="200" t="str">
        <f>searchValues!L99</f>
        <v>Alaska</v>
      </c>
      <c r="J70" s="17"/>
      <c r="K70" s="86" t="n">
        <f ca="1">searchValues!E99-3650</f>
        <v>40930.0</v>
      </c>
      <c r="L70" s="105" t="n">
        <f ca="1">searchValues!E99-3250</f>
        <v>41330.0</v>
      </c>
      <c r="M70" s="85" t="s">
        <v>132</v>
      </c>
      <c r="N70" s="85" t="s">
        <v>135</v>
      </c>
      <c r="O70" s="85">
        <v>0</v>
      </c>
      <c r="P70" s="85">
        <v>0</v>
      </c>
      <c r="Q70" s="85">
        <v>0</v>
      </c>
      <c r="R70" s="85">
        <v>0</v>
      </c>
      <c r="S70" s="88" t="s">
        <v>1079</v>
      </c>
      <c r="T70" s="106" t="str">
        <f>searchValues!L99</f>
        <v>Alaska</v>
      </c>
      <c r="U70" s="88" t="s">
        <v>109</v>
      </c>
      <c r="V70" s="88"/>
      <c r="W70" s="139"/>
      <c r="X70" s="19" t="str">
        <f>searchValues!F99</f>
        <v>ecdUrUsFr Automation</v>
      </c>
    </row>
    <row r="71" spans="1:24" x14ac:dyDescent="0.25">
      <c r="A71" s="4" t="s">
        <v>953</v>
      </c>
      <c r="B71" s="19" t="s">
        <v>376</v>
      </c>
      <c r="C71" s="19" t="str">
        <f>searchValues!F100</f>
        <v>ZuLcFkmYZ Automation</v>
      </c>
      <c r="D71" s="17"/>
      <c r="E71" s="17"/>
      <c r="F71" s="17" t="s">
        <v>1079</v>
      </c>
      <c r="G71" s="104" t="n">
        <f ca="1">searchValues!E100-10000</f>
        <v>34580.0</v>
      </c>
      <c r="H71" s="83" t="n">
        <f t="shared" ca="1" si="1"/>
        <v>44580.9170349537</v>
      </c>
      <c r="I71" s="200" t="str">
        <f>searchValues!L100</f>
        <v>Alaska</v>
      </c>
      <c r="J71" s="17"/>
      <c r="K71" s="86" t="n">
        <f ca="1">searchValues!E100-3650</f>
        <v>40930.0</v>
      </c>
      <c r="L71" s="105" t="n">
        <f ca="1">searchValues!E100-3250</f>
        <v>41330.0</v>
      </c>
      <c r="M71" s="85" t="s">
        <v>132</v>
      </c>
      <c r="N71" s="85" t="s">
        <v>135</v>
      </c>
      <c r="O71" s="85">
        <v>0</v>
      </c>
      <c r="P71" s="85">
        <v>0</v>
      </c>
      <c r="Q71" s="85">
        <v>0</v>
      </c>
      <c r="R71" s="85">
        <v>0</v>
      </c>
      <c r="S71" s="88" t="s">
        <v>1079</v>
      </c>
      <c r="T71" s="106" t="str">
        <f>searchValues!L100</f>
        <v>Alaska</v>
      </c>
      <c r="U71" s="88" t="s">
        <v>109</v>
      </c>
      <c r="V71" s="88"/>
      <c r="W71" s="139"/>
      <c r="X71" s="19" t="str">
        <f>searchValues!F100</f>
        <v>ZuLcFkmYZ Automation</v>
      </c>
    </row>
    <row r="72" spans="1:24" x14ac:dyDescent="0.25">
      <c r="A72" s="4" t="s">
        <v>954</v>
      </c>
      <c r="B72" s="19" t="s">
        <v>376</v>
      </c>
      <c r="C72" s="19" t="str">
        <f>searchValues!F101</f>
        <v>ZuLcFkmYZ Automation</v>
      </c>
      <c r="D72" s="17"/>
      <c r="E72" s="17"/>
      <c r="F72" s="17" t="s">
        <v>1079</v>
      </c>
      <c r="G72" s="104" t="n">
        <f ca="1">searchValues!E101-10000</f>
        <v>34580.0</v>
      </c>
      <c r="H72" s="83" t="n">
        <f t="shared" ca="1" si="1"/>
        <v>44580.9170349537</v>
      </c>
      <c r="I72" s="200" t="str">
        <f>searchValues!L101</f>
        <v>Alaska</v>
      </c>
      <c r="J72" s="17"/>
      <c r="K72" s="86" t="n">
        <f ca="1">searchValues!E101-3650</f>
        <v>40930.0</v>
      </c>
      <c r="L72" s="105" t="n">
        <f ca="1">searchValues!E101-3250</f>
        <v>41330.0</v>
      </c>
      <c r="M72" s="85" t="s">
        <v>132</v>
      </c>
      <c r="N72" s="85" t="s">
        <v>135</v>
      </c>
      <c r="O72" s="85">
        <v>0</v>
      </c>
      <c r="P72" s="85">
        <v>0</v>
      </c>
      <c r="Q72" s="85">
        <v>0</v>
      </c>
      <c r="R72" s="85">
        <v>0</v>
      </c>
      <c r="S72" s="88" t="s">
        <v>1079</v>
      </c>
      <c r="T72" s="106" t="str">
        <f>searchValues!L101</f>
        <v>Alaska</v>
      </c>
      <c r="U72" s="88" t="s">
        <v>109</v>
      </c>
      <c r="V72" s="88"/>
      <c r="W72" s="139"/>
      <c r="X72" s="19" t="str">
        <f>searchValues!F101</f>
        <v>ZuLcFkmYZ Automation</v>
      </c>
    </row>
    <row r="73" spans="1:24" x14ac:dyDescent="0.25">
      <c r="A73" s="4" t="s">
        <v>955</v>
      </c>
      <c r="B73" s="19" t="s">
        <v>376</v>
      </c>
      <c r="C73" s="19" t="str">
        <f>searchValues!F102</f>
        <v>ZuLcFkmYZ Automation</v>
      </c>
      <c r="D73" s="17"/>
      <c r="E73" s="17"/>
      <c r="F73" s="17" t="s">
        <v>1079</v>
      </c>
      <c r="G73" s="104" t="n">
        <f ca="1">searchValues!E102-10000</f>
        <v>34580.0</v>
      </c>
      <c r="H73" s="83" t="n">
        <f t="shared" ca="1" si="1"/>
        <v>44580.9170349537</v>
      </c>
      <c r="I73" s="200" t="str">
        <f>searchValues!L102</f>
        <v>Alaska</v>
      </c>
      <c r="J73" s="17"/>
      <c r="K73" s="86" t="n">
        <f ca="1">searchValues!E102-3650</f>
        <v>40930.0</v>
      </c>
      <c r="L73" s="105" t="n">
        <f ca="1">searchValues!E102-3250</f>
        <v>41330.0</v>
      </c>
      <c r="M73" s="85" t="s">
        <v>132</v>
      </c>
      <c r="N73" s="85" t="s">
        <v>135</v>
      </c>
      <c r="O73" s="85">
        <v>0</v>
      </c>
      <c r="P73" s="85">
        <v>0</v>
      </c>
      <c r="Q73" s="85">
        <v>0</v>
      </c>
      <c r="R73" s="85">
        <v>0</v>
      </c>
      <c r="S73" s="88" t="s">
        <v>1079</v>
      </c>
      <c r="T73" s="106" t="str">
        <f>searchValues!L102</f>
        <v>Alaska</v>
      </c>
      <c r="U73" s="88" t="s">
        <v>109</v>
      </c>
      <c r="V73" s="88"/>
      <c r="W73" s="139"/>
      <c r="X73" s="19" t="str">
        <f>searchValues!F102</f>
        <v>ZuLcFkmYZ Automation</v>
      </c>
    </row>
    <row r="74" spans="1:24" x14ac:dyDescent="0.25">
      <c r="A74" s="4" t="s">
        <v>956</v>
      </c>
      <c r="B74" s="19" t="s">
        <v>376</v>
      </c>
      <c r="C74" s="19" t="str">
        <f>searchValues!F103</f>
        <v>ZuLcFkmYZ Automation</v>
      </c>
      <c r="D74" s="17"/>
      <c r="E74" s="17"/>
      <c r="F74" s="17" t="s">
        <v>1079</v>
      </c>
      <c r="G74" s="104" t="n">
        <f ca="1">searchValues!E103-10000</f>
        <v>34580.0</v>
      </c>
      <c r="H74" s="83" t="n">
        <f t="shared" ca="1" si="1"/>
        <v>44580.9170349537</v>
      </c>
      <c r="I74" s="200" t="str">
        <f>searchValues!L103</f>
        <v>Alaska</v>
      </c>
      <c r="J74" s="17"/>
      <c r="K74" s="86" t="n">
        <f ca="1">searchValues!E103-3650</f>
        <v>40930.0</v>
      </c>
      <c r="L74" s="105" t="n">
        <f ca="1">searchValues!E103-3250</f>
        <v>41330.0</v>
      </c>
      <c r="M74" s="85" t="s">
        <v>132</v>
      </c>
      <c r="N74" s="85" t="s">
        <v>135</v>
      </c>
      <c r="O74" s="85">
        <v>0</v>
      </c>
      <c r="P74" s="85">
        <v>0</v>
      </c>
      <c r="Q74" s="85">
        <v>0</v>
      </c>
      <c r="R74" s="85">
        <v>0</v>
      </c>
      <c r="S74" s="88" t="s">
        <v>1079</v>
      </c>
      <c r="T74" s="106" t="str">
        <f>searchValues!L103</f>
        <v>Alaska</v>
      </c>
      <c r="U74" s="88" t="s">
        <v>109</v>
      </c>
      <c r="V74" s="88"/>
      <c r="W74" s="139"/>
      <c r="X74" s="19" t="str">
        <f>searchValues!F103</f>
        <v>ZuLcFkmYZ Automation</v>
      </c>
    </row>
    <row r="75" spans="1:24" x14ac:dyDescent="0.25">
      <c r="A75" s="4" t="s">
        <v>957</v>
      </c>
      <c r="B75" s="19" t="s">
        <v>376</v>
      </c>
      <c r="C75" s="19" t="str">
        <f>searchValues!F104</f>
        <v>ZuLcFkmYZ Automation</v>
      </c>
      <c r="D75" s="17"/>
      <c r="E75" s="17"/>
      <c r="F75" s="17" t="s">
        <v>1079</v>
      </c>
      <c r="G75" s="104" t="n">
        <f ca="1">searchValues!E104-10000</f>
        <v>34580.0</v>
      </c>
      <c r="H75" s="83" t="n">
        <f t="shared" ca="1" si="1"/>
        <v>44580.9170349537</v>
      </c>
      <c r="I75" s="200" t="str">
        <f>searchValues!L104</f>
        <v>Alaska</v>
      </c>
      <c r="J75" s="17"/>
      <c r="K75" s="86" t="n">
        <f ca="1">searchValues!E104-3650</f>
        <v>40930.0</v>
      </c>
      <c r="L75" s="105" t="n">
        <f ca="1">searchValues!E104-3250</f>
        <v>41330.0</v>
      </c>
      <c r="M75" s="85" t="s">
        <v>132</v>
      </c>
      <c r="N75" s="85" t="s">
        <v>135</v>
      </c>
      <c r="O75" s="85">
        <v>0</v>
      </c>
      <c r="P75" s="85">
        <v>0</v>
      </c>
      <c r="Q75" s="85">
        <v>0</v>
      </c>
      <c r="R75" s="85">
        <v>0</v>
      </c>
      <c r="S75" s="88" t="s">
        <v>1079</v>
      </c>
      <c r="T75" s="106" t="str">
        <f>searchValues!L104</f>
        <v>Alaska</v>
      </c>
      <c r="U75" s="88" t="s">
        <v>109</v>
      </c>
      <c r="V75" s="88"/>
      <c r="W75" s="139"/>
      <c r="X75" s="19" t="str">
        <f>searchValues!F104</f>
        <v>ZuLcFkmYZ Automation</v>
      </c>
    </row>
    <row r="76" spans="1:24" x14ac:dyDescent="0.25">
      <c r="A76" s="4" t="s">
        <v>958</v>
      </c>
      <c r="B76" s="19" t="s">
        <v>376</v>
      </c>
      <c r="C76" s="19" t="str">
        <f>searchValues!F105</f>
        <v>ZuLcFkmYZ Automation</v>
      </c>
      <c r="D76" s="17"/>
      <c r="E76" s="17"/>
      <c r="F76" s="17" t="s">
        <v>1079</v>
      </c>
      <c r="G76" s="104" t="n">
        <f ca="1">searchValues!E105-10000</f>
        <v>34580.0</v>
      </c>
      <c r="H76" s="83" t="n">
        <f t="shared" ca="1" si="1"/>
        <v>44580.9170349537</v>
      </c>
      <c r="I76" s="200" t="str">
        <f>searchValues!L105</f>
        <v>Alaska</v>
      </c>
      <c r="J76" s="17"/>
      <c r="K76" s="86" t="n">
        <f ca="1">searchValues!E105-3650</f>
        <v>40930.0</v>
      </c>
      <c r="L76" s="105" t="n">
        <f ca="1">searchValues!E105-3250</f>
        <v>41330.0</v>
      </c>
      <c r="M76" s="85" t="s">
        <v>132</v>
      </c>
      <c r="N76" s="85" t="s">
        <v>135</v>
      </c>
      <c r="O76" s="85">
        <v>0</v>
      </c>
      <c r="P76" s="85">
        <v>0</v>
      </c>
      <c r="Q76" s="85">
        <v>0</v>
      </c>
      <c r="R76" s="85">
        <v>0</v>
      </c>
      <c r="S76" s="88" t="s">
        <v>1079</v>
      </c>
      <c r="T76" s="106" t="str">
        <f>searchValues!L105</f>
        <v>Alaska</v>
      </c>
      <c r="U76" s="88" t="s">
        <v>109</v>
      </c>
      <c r="V76" s="88"/>
      <c r="W76" s="139"/>
      <c r="X76" s="19" t="str">
        <f>searchValues!F105</f>
        <v>ZuLcFkmYZ Automation</v>
      </c>
    </row>
    <row r="77" spans="1:24" x14ac:dyDescent="0.25">
      <c r="A77" s="4" t="s">
        <v>959</v>
      </c>
      <c r="B77" s="19" t="s">
        <v>376</v>
      </c>
      <c r="C77" s="19" t="str">
        <f>searchValues!F106</f>
        <v>ZuLcFkmYZ Automation</v>
      </c>
      <c r="D77" s="17"/>
      <c r="E77" s="17"/>
      <c r="F77" s="17" t="s">
        <v>1079</v>
      </c>
      <c r="G77" s="104" t="n">
        <f ca="1">searchValues!E106-10000</f>
        <v>34580.0</v>
      </c>
      <c r="H77" s="83" t="n">
        <f t="shared" ca="1" si="1"/>
        <v>44580.91703496528</v>
      </c>
      <c r="I77" s="200" t="str">
        <f>searchValues!L106</f>
        <v>Alaska</v>
      </c>
      <c r="J77" s="17"/>
      <c r="K77" s="86" t="n">
        <f ca="1">searchValues!E106-3650</f>
        <v>40930.0</v>
      </c>
      <c r="L77" s="105" t="n">
        <f ca="1">searchValues!E106-3250</f>
        <v>41330.0</v>
      </c>
      <c r="M77" s="85" t="s">
        <v>132</v>
      </c>
      <c r="N77" s="85" t="s">
        <v>135</v>
      </c>
      <c r="O77" s="85">
        <v>0</v>
      </c>
      <c r="P77" s="85">
        <v>0</v>
      </c>
      <c r="Q77" s="85">
        <v>0</v>
      </c>
      <c r="R77" s="85">
        <v>0</v>
      </c>
      <c r="S77" s="88" t="s">
        <v>1079</v>
      </c>
      <c r="T77" s="106" t="str">
        <f>searchValues!L106</f>
        <v>Alaska</v>
      </c>
      <c r="U77" s="88" t="s">
        <v>109</v>
      </c>
      <c r="V77" s="88"/>
      <c r="W77" s="139"/>
      <c r="X77" s="19" t="str">
        <f>searchValues!F106</f>
        <v>ZuLcFkmYZ Automation</v>
      </c>
    </row>
    <row r="78" spans="1:24" x14ac:dyDescent="0.25">
      <c r="A78" s="4" t="s">
        <v>960</v>
      </c>
      <c r="B78" s="19" t="s">
        <v>376</v>
      </c>
      <c r="C78" s="19" t="str">
        <f>searchValues!F107</f>
        <v>ZuLcFkmYZ Automation</v>
      </c>
      <c r="D78" s="17"/>
      <c r="E78" s="17"/>
      <c r="F78" s="17" t="s">
        <v>1079</v>
      </c>
      <c r="G78" s="104" t="n">
        <f ca="1">searchValues!E107-10000</f>
        <v>34580.0</v>
      </c>
      <c r="H78" s="83" t="n">
        <f t="shared" ca="1" si="1"/>
        <v>44580.91703496528</v>
      </c>
      <c r="I78" s="200" t="str">
        <f>searchValues!L107</f>
        <v>Alaska</v>
      </c>
      <c r="J78" s="17"/>
      <c r="K78" s="86" t="n">
        <f ca="1">searchValues!E107-3650</f>
        <v>40930.0</v>
      </c>
      <c r="L78" s="105" t="n">
        <f ca="1">searchValues!E107-3250</f>
        <v>41330.0</v>
      </c>
      <c r="M78" s="85" t="s">
        <v>132</v>
      </c>
      <c r="N78" s="85" t="s">
        <v>135</v>
      </c>
      <c r="O78" s="85">
        <v>0</v>
      </c>
      <c r="P78" s="85">
        <v>0</v>
      </c>
      <c r="Q78" s="85">
        <v>0</v>
      </c>
      <c r="R78" s="85">
        <v>0</v>
      </c>
      <c r="S78" s="88" t="s">
        <v>1079</v>
      </c>
      <c r="T78" s="106" t="str">
        <f>searchValues!L107</f>
        <v>Alaska</v>
      </c>
      <c r="U78" s="88" t="s">
        <v>109</v>
      </c>
      <c r="V78" s="88"/>
      <c r="W78" s="139"/>
      <c r="X78" s="19" t="str">
        <f>searchValues!F107</f>
        <v>ZuLcFkmYZ Automation</v>
      </c>
    </row>
    <row r="79" spans="1:24" x14ac:dyDescent="0.25">
      <c r="A79" s="4" t="s">
        <v>961</v>
      </c>
      <c r="B79" s="19" t="s">
        <v>376</v>
      </c>
      <c r="C79" s="19" t="str">
        <f>searchValues!F108</f>
        <v>ZuLcFkmYZ Automation</v>
      </c>
      <c r="D79" s="17"/>
      <c r="E79" s="17"/>
      <c r="F79" s="17" t="s">
        <v>1079</v>
      </c>
      <c r="G79" s="104" t="n">
        <f ca="1">searchValues!E108-10000</f>
        <v>34580.0</v>
      </c>
      <c r="H79" s="83" t="n">
        <f t="shared" ca="1" si="1"/>
        <v>44580.91703496528</v>
      </c>
      <c r="I79" s="200" t="str">
        <f>searchValues!L108</f>
        <v>Alaska</v>
      </c>
      <c r="J79" s="17"/>
      <c r="K79" s="86" t="n">
        <f ca="1">searchValues!E108-3650</f>
        <v>40930.0</v>
      </c>
      <c r="L79" s="105" t="n">
        <f ca="1">searchValues!E108-3250</f>
        <v>41330.0</v>
      </c>
      <c r="M79" s="85" t="s">
        <v>132</v>
      </c>
      <c r="N79" s="85" t="s">
        <v>135</v>
      </c>
      <c r="O79" s="85">
        <v>0</v>
      </c>
      <c r="P79" s="85">
        <v>0</v>
      </c>
      <c r="Q79" s="85">
        <v>0</v>
      </c>
      <c r="R79" s="85">
        <v>0</v>
      </c>
      <c r="S79" s="88" t="s">
        <v>1079</v>
      </c>
      <c r="T79" s="106" t="str">
        <f>searchValues!L108</f>
        <v>Alaska</v>
      </c>
      <c r="U79" s="88" t="s">
        <v>109</v>
      </c>
      <c r="V79" s="88"/>
      <c r="W79" s="139"/>
      <c r="X79" s="19" t="str">
        <f>searchValues!F108</f>
        <v>ZuLcFkmYZ Automation</v>
      </c>
    </row>
    <row r="80" spans="1:24" x14ac:dyDescent="0.25">
      <c r="A80" s="4" t="s">
        <v>962</v>
      </c>
      <c r="B80" s="19" t="s">
        <v>376</v>
      </c>
      <c r="C80" s="19" t="str">
        <f>searchValues!F109</f>
        <v>ZuLcFkmYZ Automation</v>
      </c>
      <c r="D80" s="17"/>
      <c r="E80" s="17"/>
      <c r="F80" s="17" t="s">
        <v>1079</v>
      </c>
      <c r="G80" s="104" t="n">
        <f ca="1">searchValues!E109-10000</f>
        <v>34580.0</v>
      </c>
      <c r="H80" s="83" t="n">
        <f t="shared" ca="1" si="1"/>
        <v>44580.91703496528</v>
      </c>
      <c r="I80" s="200" t="str">
        <f>searchValues!L109</f>
        <v>Alaska</v>
      </c>
      <c r="J80" s="17"/>
      <c r="K80" s="86" t="n">
        <f ca="1">searchValues!E109-3650</f>
        <v>40930.0</v>
      </c>
      <c r="L80" s="105" t="n">
        <f ca="1">searchValues!E109-3250</f>
        <v>41330.0</v>
      </c>
      <c r="M80" s="85" t="s">
        <v>132</v>
      </c>
      <c r="N80" s="85" t="s">
        <v>135</v>
      </c>
      <c r="O80" s="85">
        <v>0</v>
      </c>
      <c r="P80" s="85">
        <v>0</v>
      </c>
      <c r="Q80" s="85">
        <v>0</v>
      </c>
      <c r="R80" s="85">
        <v>0</v>
      </c>
      <c r="S80" s="88" t="s">
        <v>1079</v>
      </c>
      <c r="T80" s="106" t="str">
        <f>searchValues!L109</f>
        <v>Alaska</v>
      </c>
      <c r="U80" s="88" t="s">
        <v>109</v>
      </c>
      <c r="V80" s="88"/>
      <c r="W80" s="139"/>
      <c r="X80" s="19" t="str">
        <f>searchValues!F109</f>
        <v>ZuLcFkmYZ Automation</v>
      </c>
    </row>
    <row r="81" spans="1:24" x14ac:dyDescent="0.25">
      <c r="A81" s="4" t="s">
        <v>963</v>
      </c>
      <c r="B81" s="19" t="s">
        <v>376</v>
      </c>
      <c r="C81" s="19" t="str">
        <f>searchValues!F110</f>
        <v>ZuLcFkmYZ Automation</v>
      </c>
      <c r="D81" s="17"/>
      <c r="E81" s="17"/>
      <c r="F81" s="17" t="s">
        <v>1079</v>
      </c>
      <c r="G81" s="104" t="n">
        <f ca="1">searchValues!E110-10000</f>
        <v>34580.0</v>
      </c>
      <c r="H81" s="83" t="n">
        <f t="shared" ca="1" si="1"/>
        <v>44580.91703496528</v>
      </c>
      <c r="I81" s="200" t="str">
        <f>searchValues!L110</f>
        <v>Alaska</v>
      </c>
      <c r="J81" s="17"/>
      <c r="K81" s="86" t="n">
        <f ca="1">searchValues!E110-3650</f>
        <v>40930.0</v>
      </c>
      <c r="L81" s="105" t="n">
        <f ca="1">searchValues!E110-3250</f>
        <v>41330.0</v>
      </c>
      <c r="M81" s="85" t="s">
        <v>132</v>
      </c>
      <c r="N81" s="85" t="s">
        <v>135</v>
      </c>
      <c r="O81" s="85">
        <v>0</v>
      </c>
      <c r="P81" s="85">
        <v>0</v>
      </c>
      <c r="Q81" s="85">
        <v>0</v>
      </c>
      <c r="R81" s="85">
        <v>0</v>
      </c>
      <c r="S81" s="88" t="s">
        <v>1079</v>
      </c>
      <c r="T81" s="106" t="str">
        <f>searchValues!L110</f>
        <v>Alaska</v>
      </c>
      <c r="U81" s="88" t="s">
        <v>109</v>
      </c>
      <c r="V81" s="88"/>
      <c r="W81" s="139"/>
      <c r="X81" s="19" t="str">
        <f>searchValues!F110</f>
        <v>ZuLcFkmYZ Automation</v>
      </c>
    </row>
    <row r="82" spans="1:24" x14ac:dyDescent="0.25">
      <c r="A82" s="4" t="s">
        <v>964</v>
      </c>
      <c r="B82" s="19" t="s">
        <v>376</v>
      </c>
      <c r="C82" s="19" t="str">
        <f>searchValues!F111</f>
        <v>ZuLcFkmYZ Automation</v>
      </c>
      <c r="D82" s="17"/>
      <c r="E82" s="17"/>
      <c r="F82" s="17" t="s">
        <v>1079</v>
      </c>
      <c r="G82" s="104" t="n">
        <f ca="1">searchValues!E111-10000</f>
        <v>34580.0</v>
      </c>
      <c r="H82" s="83" t="n">
        <f t="shared" ca="1" si="1"/>
        <v>44580.91703496528</v>
      </c>
      <c r="I82" s="200" t="str">
        <f>searchValues!L111</f>
        <v>Alaska</v>
      </c>
      <c r="J82" s="17"/>
      <c r="K82" s="86" t="n">
        <f ca="1">searchValues!E111-3650</f>
        <v>40930.0</v>
      </c>
      <c r="L82" s="105" t="n">
        <f ca="1">searchValues!E111-3250</f>
        <v>41330.0</v>
      </c>
      <c r="M82" s="85" t="s">
        <v>132</v>
      </c>
      <c r="N82" s="85" t="s">
        <v>135</v>
      </c>
      <c r="O82" s="85">
        <v>0</v>
      </c>
      <c r="P82" s="85">
        <v>0</v>
      </c>
      <c r="Q82" s="85">
        <v>0</v>
      </c>
      <c r="R82" s="85">
        <v>0</v>
      </c>
      <c r="S82" s="88" t="s">
        <v>1079</v>
      </c>
      <c r="T82" s="106" t="str">
        <f>searchValues!L111</f>
        <v>Alaska</v>
      </c>
      <c r="U82" s="88" t="s">
        <v>109</v>
      </c>
      <c r="V82" s="88"/>
      <c r="W82" s="139"/>
      <c r="X82" s="19" t="str">
        <f>searchValues!F111</f>
        <v>ZuLcFkmYZ Automation</v>
      </c>
    </row>
    <row r="83" spans="1:24" x14ac:dyDescent="0.25">
      <c r="A83" s="4" t="s">
        <v>965</v>
      </c>
      <c r="B83" s="19" t="s">
        <v>376</v>
      </c>
      <c r="C83" s="19" t="str">
        <f>searchValues!F112</f>
        <v>ZuLcFkmYZ Automation</v>
      </c>
      <c r="D83" s="17"/>
      <c r="E83" s="17"/>
      <c r="F83" s="17" t="s">
        <v>1079</v>
      </c>
      <c r="G83" s="104" t="n">
        <f ca="1">searchValues!E112-10000</f>
        <v>34580.0</v>
      </c>
      <c r="H83" s="83" t="n">
        <f t="shared" ca="1" si="1"/>
        <v>44580.91703496528</v>
      </c>
      <c r="I83" s="200" t="str">
        <f>searchValues!L112</f>
        <v>Alaska</v>
      </c>
      <c r="J83" s="17"/>
      <c r="K83" s="86" t="n">
        <f ca="1">searchValues!E112-3650</f>
        <v>40930.0</v>
      </c>
      <c r="L83" s="105" t="n">
        <f ca="1">searchValues!E112-3250</f>
        <v>41330.0</v>
      </c>
      <c r="M83" s="85" t="s">
        <v>132</v>
      </c>
      <c r="N83" s="85" t="s">
        <v>135</v>
      </c>
      <c r="O83" s="85">
        <v>0</v>
      </c>
      <c r="P83" s="85">
        <v>0</v>
      </c>
      <c r="Q83" s="85">
        <v>0</v>
      </c>
      <c r="R83" s="85">
        <v>0</v>
      </c>
      <c r="S83" s="88" t="s">
        <v>1079</v>
      </c>
      <c r="T83" s="106" t="str">
        <f>searchValues!L112</f>
        <v>Alaska</v>
      </c>
      <c r="U83" s="88" t="s">
        <v>109</v>
      </c>
      <c r="V83" s="88"/>
      <c r="W83" s="139"/>
      <c r="X83" s="19" t="str">
        <f>searchValues!F112</f>
        <v>ZuLcFkmYZ Automation</v>
      </c>
    </row>
    <row r="84" spans="1:24" x14ac:dyDescent="0.25">
      <c r="A84" s="4" t="s">
        <v>966</v>
      </c>
      <c r="B84" s="19" t="s">
        <v>376</v>
      </c>
      <c r="C84" s="19" t="str">
        <f>searchValues!F113</f>
        <v>ZuLcFkmYZ Automation</v>
      </c>
      <c r="D84" s="17"/>
      <c r="E84" s="17"/>
      <c r="F84" s="17" t="s">
        <v>1079</v>
      </c>
      <c r="G84" s="104" t="n">
        <f ca="1">searchValues!E113-10000</f>
        <v>34580.0</v>
      </c>
      <c r="H84" s="83" t="n">
        <f t="shared" ca="1" si="1"/>
        <v>44580.91703496528</v>
      </c>
      <c r="I84" s="200" t="str">
        <f>searchValues!L113</f>
        <v>Alaska</v>
      </c>
      <c r="J84" s="17"/>
      <c r="K84" s="86" t="n">
        <f ca="1">searchValues!E113-3650</f>
        <v>40930.0</v>
      </c>
      <c r="L84" s="105" t="n">
        <f ca="1">searchValues!E113-3250</f>
        <v>41330.0</v>
      </c>
      <c r="M84" s="85" t="s">
        <v>132</v>
      </c>
      <c r="N84" s="85" t="s">
        <v>135</v>
      </c>
      <c r="O84" s="85">
        <v>0</v>
      </c>
      <c r="P84" s="85">
        <v>0</v>
      </c>
      <c r="Q84" s="85">
        <v>0</v>
      </c>
      <c r="R84" s="85">
        <v>0</v>
      </c>
      <c r="S84" s="88" t="s">
        <v>1079</v>
      </c>
      <c r="T84" s="106" t="str">
        <f>searchValues!L113</f>
        <v>Alaska</v>
      </c>
      <c r="U84" s="88" t="s">
        <v>109</v>
      </c>
      <c r="V84" s="88"/>
      <c r="W84" s="139"/>
      <c r="X84" s="19" t="str">
        <f>searchValues!F113</f>
        <v>ZuLcFkmYZ Automation</v>
      </c>
    </row>
    <row r="85" spans="1:24" x14ac:dyDescent="0.25">
      <c r="A85" s="4" t="s">
        <v>967</v>
      </c>
      <c r="B85" s="19" t="s">
        <v>376</v>
      </c>
      <c r="C85" s="19" t="str">
        <f>searchValues!F114</f>
        <v>ZuLcFkmYZ Automation</v>
      </c>
      <c r="D85" s="17"/>
      <c r="E85" s="17"/>
      <c r="F85" s="17" t="s">
        <v>1079</v>
      </c>
      <c r="G85" s="104" t="n">
        <f ca="1">searchValues!E114-10000</f>
        <v>34580.0</v>
      </c>
      <c r="H85" s="83" t="n">
        <f t="shared" ca="1" si="1"/>
        <v>44580.91703496528</v>
      </c>
      <c r="I85" s="200" t="str">
        <f>searchValues!L114</f>
        <v>Alaska</v>
      </c>
      <c r="J85" s="17"/>
      <c r="K85" s="86" t="n">
        <f ca="1">searchValues!E114-3650</f>
        <v>40930.0</v>
      </c>
      <c r="L85" s="105" t="n">
        <f ca="1">searchValues!E114-3250</f>
        <v>41330.0</v>
      </c>
      <c r="M85" s="85" t="s">
        <v>132</v>
      </c>
      <c r="N85" s="85" t="s">
        <v>135</v>
      </c>
      <c r="O85" s="85">
        <v>0</v>
      </c>
      <c r="P85" s="85">
        <v>0</v>
      </c>
      <c r="Q85" s="85">
        <v>0</v>
      </c>
      <c r="R85" s="85">
        <v>0</v>
      </c>
      <c r="S85" s="88" t="s">
        <v>1079</v>
      </c>
      <c r="T85" s="106" t="str">
        <f>searchValues!L114</f>
        <v>Alaska</v>
      </c>
      <c r="U85" s="88" t="s">
        <v>109</v>
      </c>
      <c r="V85" s="88"/>
      <c r="W85" s="139"/>
      <c r="X85" s="19" t="str">
        <f>searchValues!F114</f>
        <v>ZuLcFkmYZ Automation</v>
      </c>
    </row>
    <row r="86" spans="1:24" x14ac:dyDescent="0.25">
      <c r="A86" s="4" t="s">
        <v>968</v>
      </c>
      <c r="B86" s="19" t="s">
        <v>376</v>
      </c>
      <c r="C86" s="19" t="str">
        <f>searchValues!F115</f>
        <v>ZuLcFkmYZ Automation</v>
      </c>
      <c r="D86" s="17"/>
      <c r="E86" s="17"/>
      <c r="F86" s="17" t="s">
        <v>1079</v>
      </c>
      <c r="G86" s="104" t="n">
        <f ca="1">searchValues!E115-10000</f>
        <v>34580.0</v>
      </c>
      <c r="H86" s="83" t="n">
        <f t="shared" ca="1" si="1"/>
        <v>44580.91703496528</v>
      </c>
      <c r="I86" s="200" t="str">
        <f>searchValues!L115</f>
        <v>Alaska</v>
      </c>
      <c r="J86" s="17"/>
      <c r="K86" s="86" t="n">
        <f ca="1">searchValues!E115-3650</f>
        <v>40930.0</v>
      </c>
      <c r="L86" s="105" t="n">
        <f ca="1">searchValues!E115-3250</f>
        <v>41330.0</v>
      </c>
      <c r="M86" s="85" t="s">
        <v>132</v>
      </c>
      <c r="N86" s="85" t="s">
        <v>135</v>
      </c>
      <c r="O86" s="85">
        <v>0</v>
      </c>
      <c r="P86" s="85">
        <v>0</v>
      </c>
      <c r="Q86" s="85">
        <v>0</v>
      </c>
      <c r="R86" s="85">
        <v>0</v>
      </c>
      <c r="S86" s="88" t="s">
        <v>1079</v>
      </c>
      <c r="T86" s="106" t="str">
        <f>searchValues!L115</f>
        <v>Alaska</v>
      </c>
      <c r="U86" s="88" t="s">
        <v>109</v>
      </c>
      <c r="V86" s="88"/>
      <c r="W86" s="139"/>
      <c r="X86" s="19" t="str">
        <f>searchValues!F115</f>
        <v>ZuLcFkmYZ Automation</v>
      </c>
    </row>
    <row r="87" spans="1:24" x14ac:dyDescent="0.25">
      <c r="A87" s="4" t="s">
        <v>969</v>
      </c>
      <c r="B87" s="19" t="s">
        <v>376</v>
      </c>
      <c r="C87" s="19" t="str">
        <f>searchValues!F116</f>
        <v>ZuLcFkmYZ Automation</v>
      </c>
      <c r="D87" s="17"/>
      <c r="E87" s="17"/>
      <c r="F87" s="17" t="s">
        <v>1079</v>
      </c>
      <c r="G87" s="104" t="n">
        <f ca="1">searchValues!E116-10000</f>
        <v>34580.0</v>
      </c>
      <c r="H87" s="83" t="n">
        <f t="shared" ca="1" si="1"/>
        <v>44580.917034976854</v>
      </c>
      <c r="I87" s="200" t="str">
        <f>searchValues!L116</f>
        <v>Alaska</v>
      </c>
      <c r="J87" s="17"/>
      <c r="K87" s="86" t="n">
        <f ca="1">searchValues!E116-3650</f>
        <v>40930.0</v>
      </c>
      <c r="L87" s="105" t="n">
        <f ca="1">searchValues!E116-3250</f>
        <v>41330.0</v>
      </c>
      <c r="M87" s="85" t="s">
        <v>132</v>
      </c>
      <c r="N87" s="85" t="s">
        <v>135</v>
      </c>
      <c r="O87" s="85">
        <v>0</v>
      </c>
      <c r="P87" s="85">
        <v>0</v>
      </c>
      <c r="Q87" s="85">
        <v>0</v>
      </c>
      <c r="R87" s="85">
        <v>0</v>
      </c>
      <c r="S87" s="88" t="s">
        <v>1079</v>
      </c>
      <c r="T87" s="106" t="str">
        <f>searchValues!L116</f>
        <v>Alaska</v>
      </c>
      <c r="U87" s="88" t="s">
        <v>109</v>
      </c>
      <c r="V87" s="88"/>
      <c r="W87" s="139"/>
      <c r="X87" s="19" t="str">
        <f>searchValues!F116</f>
        <v>ZuLcFkmYZ Automation</v>
      </c>
    </row>
    <row r="88" spans="1:24" x14ac:dyDescent="0.25">
      <c r="A88" s="4" t="s">
        <v>970</v>
      </c>
      <c r="B88" s="19" t="s">
        <v>376</v>
      </c>
      <c r="C88" s="19" t="str">
        <f>searchValues!F117</f>
        <v>ZuLcFkmYZ Automation</v>
      </c>
      <c r="D88" s="17"/>
      <c r="E88" s="17"/>
      <c r="F88" s="17" t="s">
        <v>1079</v>
      </c>
      <c r="G88" s="104" t="n">
        <f ca="1">searchValues!E117-10000</f>
        <v>34580.0</v>
      </c>
      <c r="H88" s="83" t="n">
        <f t="shared" ca="1" si="1"/>
        <v>44580.917034976854</v>
      </c>
      <c r="I88" s="200" t="str">
        <f>searchValues!L117</f>
        <v>Alaska</v>
      </c>
      <c r="J88" s="17"/>
      <c r="K88" s="86" t="n">
        <f ca="1">searchValues!E117-3650</f>
        <v>40930.0</v>
      </c>
      <c r="L88" s="105" t="n">
        <f ca="1">searchValues!E117-3250</f>
        <v>41330.0</v>
      </c>
      <c r="M88" s="85" t="s">
        <v>132</v>
      </c>
      <c r="N88" s="85" t="s">
        <v>135</v>
      </c>
      <c r="O88" s="85">
        <v>0</v>
      </c>
      <c r="P88" s="85">
        <v>0</v>
      </c>
      <c r="Q88" s="85">
        <v>0</v>
      </c>
      <c r="R88" s="85">
        <v>0</v>
      </c>
      <c r="S88" s="88" t="s">
        <v>1079</v>
      </c>
      <c r="T88" s="106" t="str">
        <f>searchValues!L117</f>
        <v>Alaska</v>
      </c>
      <c r="U88" s="88" t="s">
        <v>109</v>
      </c>
      <c r="V88" s="88"/>
      <c r="W88" s="139"/>
      <c r="X88" s="19" t="str">
        <f>searchValues!F117</f>
        <v>ZuLcFkmYZ Automation</v>
      </c>
    </row>
    <row r="89" spans="1:24" x14ac:dyDescent="0.25">
      <c r="A89" s="4" t="s">
        <v>971</v>
      </c>
      <c r="B89" s="19" t="s">
        <v>376</v>
      </c>
      <c r="C89" s="19" t="str">
        <f>searchValues!F118</f>
        <v>ZuLcFkmYZ Automation</v>
      </c>
      <c r="D89" s="17"/>
      <c r="E89" s="17"/>
      <c r="F89" s="17" t="s">
        <v>1079</v>
      </c>
      <c r="G89" s="104" t="n">
        <f ca="1">searchValues!E118-10000</f>
        <v>34580.0</v>
      </c>
      <c r="H89" s="83" t="n">
        <f t="shared" ca="1" si="1"/>
        <v>44580.917034976854</v>
      </c>
      <c r="I89" s="200" t="str">
        <f>searchValues!L118</f>
        <v>Alaska</v>
      </c>
      <c r="J89" s="17"/>
      <c r="K89" s="86" t="n">
        <f ca="1">searchValues!E118-3650</f>
        <v>40930.0</v>
      </c>
      <c r="L89" s="105" t="n">
        <f ca="1">searchValues!E118-3250</f>
        <v>41330.0</v>
      </c>
      <c r="M89" s="85" t="s">
        <v>132</v>
      </c>
      <c r="N89" s="85" t="s">
        <v>135</v>
      </c>
      <c r="O89" s="85">
        <v>0</v>
      </c>
      <c r="P89" s="85">
        <v>0</v>
      </c>
      <c r="Q89" s="85">
        <v>0</v>
      </c>
      <c r="R89" s="85">
        <v>0</v>
      </c>
      <c r="S89" s="88" t="s">
        <v>1079</v>
      </c>
      <c r="T89" s="106" t="str">
        <f>searchValues!L118</f>
        <v>Alaska</v>
      </c>
      <c r="U89" s="88" t="s">
        <v>109</v>
      </c>
      <c r="V89" s="88"/>
      <c r="W89" s="139"/>
      <c r="X89" s="19" t="str">
        <f>searchValues!F118</f>
        <v>ZuLcFkmYZ Automation</v>
      </c>
    </row>
    <row r="90" spans="1:24" x14ac:dyDescent="0.25">
      <c r="A90" s="4" t="s">
        <v>972</v>
      </c>
      <c r="B90" s="19" t="s">
        <v>376</v>
      </c>
      <c r="C90" s="19" t="str">
        <f>searchValues!F119</f>
        <v>ZuLcFkmYZ Automation</v>
      </c>
      <c r="D90" s="17"/>
      <c r="E90" s="17"/>
      <c r="F90" s="17" t="s">
        <v>1079</v>
      </c>
      <c r="G90" s="104" t="n">
        <f ca="1">searchValues!E119-10000</f>
        <v>34580.0</v>
      </c>
      <c r="H90" s="83" t="n">
        <f t="shared" ca="1" si="1"/>
        <v>44580.917034976854</v>
      </c>
      <c r="I90" s="200" t="str">
        <f>searchValues!L119</f>
        <v>Alaska</v>
      </c>
      <c r="J90" s="17"/>
      <c r="K90" s="86" t="n">
        <f ca="1">searchValues!E119-3650</f>
        <v>40930.0</v>
      </c>
      <c r="L90" s="105" t="n">
        <f ca="1">searchValues!E119-3250</f>
        <v>41330.0</v>
      </c>
      <c r="M90" s="85" t="s">
        <v>132</v>
      </c>
      <c r="N90" s="85" t="s">
        <v>135</v>
      </c>
      <c r="O90" s="85">
        <v>0</v>
      </c>
      <c r="P90" s="85">
        <v>0</v>
      </c>
      <c r="Q90" s="85">
        <v>0</v>
      </c>
      <c r="R90" s="85">
        <v>0</v>
      </c>
      <c r="S90" s="88" t="s">
        <v>1079</v>
      </c>
      <c r="T90" s="106" t="str">
        <f>searchValues!L119</f>
        <v>Alaska</v>
      </c>
      <c r="U90" s="88" t="s">
        <v>109</v>
      </c>
      <c r="V90" s="88"/>
      <c r="W90" s="139"/>
      <c r="X90" s="19" t="str">
        <f>searchValues!F119</f>
        <v>ZuLcFkmYZ Automation</v>
      </c>
    </row>
    <row r="91" spans="1:24" x14ac:dyDescent="0.25">
      <c r="A91" s="4" t="s">
        <v>973</v>
      </c>
      <c r="B91" s="19" t="s">
        <v>376</v>
      </c>
      <c r="C91" s="19" t="str">
        <f>searchValues!F120</f>
        <v>ZuLcFkmYZ Automation</v>
      </c>
      <c r="D91" s="17"/>
      <c r="E91" s="17"/>
      <c r="F91" s="17" t="s">
        <v>1079</v>
      </c>
      <c r="G91" s="104" t="n">
        <f ca="1">searchValues!E120-10000</f>
        <v>34580.0</v>
      </c>
      <c r="H91" s="83" t="n">
        <f t="shared" ca="1" si="1"/>
        <v>44580.917034976854</v>
      </c>
      <c r="I91" s="200" t="str">
        <f>searchValues!L120</f>
        <v>Alaska</v>
      </c>
      <c r="J91" s="17"/>
      <c r="K91" s="86" t="n">
        <f ca="1">searchValues!E120-3650</f>
        <v>40930.0</v>
      </c>
      <c r="L91" s="105" t="n">
        <f ca="1">searchValues!E120-3250</f>
        <v>41330.0</v>
      </c>
      <c r="M91" s="85" t="s">
        <v>132</v>
      </c>
      <c r="N91" s="85" t="s">
        <v>135</v>
      </c>
      <c r="O91" s="85">
        <v>0</v>
      </c>
      <c r="P91" s="85">
        <v>0</v>
      </c>
      <c r="Q91" s="85">
        <v>0</v>
      </c>
      <c r="R91" s="85">
        <v>0</v>
      </c>
      <c r="S91" s="88" t="s">
        <v>1079</v>
      </c>
      <c r="T91" s="106" t="str">
        <f>searchValues!L120</f>
        <v>Alaska</v>
      </c>
      <c r="U91" s="88" t="s">
        <v>109</v>
      </c>
      <c r="V91" s="88"/>
      <c r="W91" s="139"/>
      <c r="X91" s="19" t="str">
        <f>searchValues!F120</f>
        <v>ZuLcFkmYZ Automation</v>
      </c>
    </row>
    <row r="92" spans="1:24" x14ac:dyDescent="0.25">
      <c r="A92" s="4" t="s">
        <v>974</v>
      </c>
      <c r="B92" s="19" t="s">
        <v>376</v>
      </c>
      <c r="C92" s="19" t="str">
        <f>searchValues!F121</f>
        <v>ZuLcFkmYZ Automation</v>
      </c>
      <c r="D92" s="17"/>
      <c r="E92" s="17"/>
      <c r="F92" s="17" t="s">
        <v>1079</v>
      </c>
      <c r="G92" s="104" t="n">
        <f ca="1">searchValues!E121-10000</f>
        <v>34580.0</v>
      </c>
      <c r="H92" s="83" t="n">
        <f t="shared" ca="1" si="1"/>
        <v>44580.917034976854</v>
      </c>
      <c r="I92" s="200" t="str">
        <f>searchValues!L121</f>
        <v>Alaska</v>
      </c>
      <c r="J92" s="17"/>
      <c r="K92" s="86" t="n">
        <f ca="1">searchValues!E121-3650</f>
        <v>40930.0</v>
      </c>
      <c r="L92" s="105" t="n">
        <f ca="1">searchValues!E121-3250</f>
        <v>41330.0</v>
      </c>
      <c r="M92" s="85" t="s">
        <v>132</v>
      </c>
      <c r="N92" s="85" t="s">
        <v>135</v>
      </c>
      <c r="O92" s="85">
        <v>0</v>
      </c>
      <c r="P92" s="85">
        <v>0</v>
      </c>
      <c r="Q92" s="85">
        <v>0</v>
      </c>
      <c r="R92" s="85">
        <v>0</v>
      </c>
      <c r="S92" s="88" t="s">
        <v>1079</v>
      </c>
      <c r="T92" s="106" t="str">
        <f>searchValues!L121</f>
        <v>Alaska</v>
      </c>
      <c r="U92" s="88" t="s">
        <v>109</v>
      </c>
      <c r="V92" s="88"/>
      <c r="W92" s="139"/>
      <c r="X92" s="19" t="str">
        <f>searchValues!F121</f>
        <v>ZuLcFkmYZ Automation</v>
      </c>
    </row>
    <row r="93" spans="1:24" x14ac:dyDescent="0.25">
      <c r="A93" s="4" t="s">
        <v>975</v>
      </c>
      <c r="B93" s="19" t="s">
        <v>376</v>
      </c>
      <c r="C93" s="19" t="str">
        <f>searchValues!F122</f>
        <v>ZuLcFkmYZ Automation</v>
      </c>
      <c r="D93" s="17"/>
      <c r="E93" s="17"/>
      <c r="F93" s="17" t="s">
        <v>1079</v>
      </c>
      <c r="G93" s="104" t="n">
        <f ca="1">searchValues!E122-10000</f>
        <v>34580.0</v>
      </c>
      <c r="H93" s="83" t="n">
        <f t="shared" ca="1" si="1"/>
        <v>44580.917034976854</v>
      </c>
      <c r="I93" s="200" t="str">
        <f>searchValues!L122</f>
        <v>Alaska</v>
      </c>
      <c r="J93" s="17"/>
      <c r="K93" s="86" t="n">
        <f ca="1">searchValues!E122-3650</f>
        <v>40930.0</v>
      </c>
      <c r="L93" s="105" t="n">
        <f ca="1">searchValues!E122-3250</f>
        <v>41330.0</v>
      </c>
      <c r="M93" s="85" t="s">
        <v>132</v>
      </c>
      <c r="N93" s="85" t="s">
        <v>135</v>
      </c>
      <c r="O93" s="85">
        <v>0</v>
      </c>
      <c r="P93" s="85">
        <v>0</v>
      </c>
      <c r="Q93" s="85">
        <v>0</v>
      </c>
      <c r="R93" s="85">
        <v>0</v>
      </c>
      <c r="S93" s="88" t="s">
        <v>1079</v>
      </c>
      <c r="T93" s="106" t="str">
        <f>searchValues!L122</f>
        <v>Alaska</v>
      </c>
      <c r="U93" s="88" t="s">
        <v>109</v>
      </c>
      <c r="V93" s="88"/>
      <c r="W93" s="139"/>
      <c r="X93" s="19" t="str">
        <f>searchValues!F122</f>
        <v>ZuLcFkmYZ Automation</v>
      </c>
    </row>
    <row r="94" spans="1:24" x14ac:dyDescent="0.25">
      <c r="A94" s="4" t="s">
        <v>976</v>
      </c>
      <c r="B94" s="19" t="s">
        <v>376</v>
      </c>
      <c r="C94" s="19" t="str">
        <f>searchValues!F123</f>
        <v>ZuLcFkmYZ Automation</v>
      </c>
      <c r="D94" s="17"/>
      <c r="E94" s="17"/>
      <c r="F94" s="17" t="s">
        <v>1079</v>
      </c>
      <c r="G94" s="104" t="n">
        <f ca="1">searchValues!E123-10000</f>
        <v>34580.0</v>
      </c>
      <c r="H94" s="83" t="n">
        <f t="shared" ca="1" si="1"/>
        <v>44580.917034976854</v>
      </c>
      <c r="I94" s="200" t="str">
        <f>searchValues!L123</f>
        <v>Alaska</v>
      </c>
      <c r="J94" s="17"/>
      <c r="K94" s="86" t="n">
        <f ca="1">searchValues!E123-3650</f>
        <v>40930.0</v>
      </c>
      <c r="L94" s="105" t="n">
        <f ca="1">searchValues!E123-3250</f>
        <v>41330.0</v>
      </c>
      <c r="M94" s="85" t="s">
        <v>132</v>
      </c>
      <c r="N94" s="85" t="s">
        <v>135</v>
      </c>
      <c r="O94" s="85">
        <v>0</v>
      </c>
      <c r="P94" s="85">
        <v>0</v>
      </c>
      <c r="Q94" s="85">
        <v>0</v>
      </c>
      <c r="R94" s="85">
        <v>0</v>
      </c>
      <c r="S94" s="88" t="s">
        <v>1079</v>
      </c>
      <c r="T94" s="106" t="str">
        <f>searchValues!L123</f>
        <v>Alaska</v>
      </c>
      <c r="U94" s="88" t="s">
        <v>109</v>
      </c>
      <c r="V94" s="88"/>
      <c r="W94" s="139"/>
      <c r="X94" s="19" t="str">
        <f>searchValues!F123</f>
        <v>ZuLcFkmYZ Automation</v>
      </c>
    </row>
    <row r="95" spans="1:24" x14ac:dyDescent="0.25">
      <c r="A95" s="4" t="s">
        <v>977</v>
      </c>
      <c r="B95" s="19" t="s">
        <v>376</v>
      </c>
      <c r="C95" s="19" t="str">
        <f>searchValues!F124</f>
        <v>ZuLcFkmYZ Automation</v>
      </c>
      <c r="D95" s="17"/>
      <c r="E95" s="17"/>
      <c r="F95" s="17" t="s">
        <v>1079</v>
      </c>
      <c r="G95" s="104" t="n">
        <f ca="1">searchValues!E124-10000</f>
        <v>34580.0</v>
      </c>
      <c r="H95" s="83" t="n">
        <f t="shared" ca="1" si="1"/>
        <v>44580.917034976854</v>
      </c>
      <c r="I95" s="200" t="str">
        <f>searchValues!L124</f>
        <v>Alaska</v>
      </c>
      <c r="J95" s="17"/>
      <c r="K95" s="86" t="n">
        <f ca="1">searchValues!E124-3650</f>
        <v>40930.0</v>
      </c>
      <c r="L95" s="105" t="n">
        <f ca="1">searchValues!E124-3250</f>
        <v>41330.0</v>
      </c>
      <c r="M95" s="85" t="s">
        <v>132</v>
      </c>
      <c r="N95" s="85" t="s">
        <v>135</v>
      </c>
      <c r="O95" s="85">
        <v>0</v>
      </c>
      <c r="P95" s="85">
        <v>0</v>
      </c>
      <c r="Q95" s="85">
        <v>0</v>
      </c>
      <c r="R95" s="85">
        <v>0</v>
      </c>
      <c r="S95" s="88" t="s">
        <v>1079</v>
      </c>
      <c r="T95" s="106" t="str">
        <f>searchValues!L124</f>
        <v>Alaska</v>
      </c>
      <c r="U95" s="88" t="s">
        <v>109</v>
      </c>
      <c r="V95" s="88"/>
      <c r="W95" s="139"/>
      <c r="X95" s="19" t="str">
        <f>searchValues!F124</f>
        <v>ZuLcFkmYZ Automation</v>
      </c>
    </row>
    <row r="96" spans="1:24" x14ac:dyDescent="0.25">
      <c r="A96" s="4" t="s">
        <v>978</v>
      </c>
      <c r="B96" s="19" t="s">
        <v>376</v>
      </c>
      <c r="C96" s="19" t="str">
        <f>searchValues!F125</f>
        <v>ZuLcFkmYZ Automation</v>
      </c>
      <c r="D96" s="17"/>
      <c r="E96" s="17"/>
      <c r="F96" s="17" t="s">
        <v>1079</v>
      </c>
      <c r="G96" s="104" t="n">
        <f ca="1">searchValues!E125-10000</f>
        <v>34580.0</v>
      </c>
      <c r="H96" s="83" t="n">
        <f t="shared" ca="1" si="1"/>
        <v>44580.917034976854</v>
      </c>
      <c r="I96" s="200" t="str">
        <f>searchValues!L125</f>
        <v>Alaska</v>
      </c>
      <c r="J96" s="17"/>
      <c r="K96" s="86" t="n">
        <f ca="1">searchValues!E125-3650</f>
        <v>40930.0</v>
      </c>
      <c r="L96" s="105" t="n">
        <f ca="1">searchValues!E125-3250</f>
        <v>41330.0</v>
      </c>
      <c r="M96" s="85" t="s">
        <v>132</v>
      </c>
      <c r="N96" s="85" t="s">
        <v>135</v>
      </c>
      <c r="O96" s="85">
        <v>0</v>
      </c>
      <c r="P96" s="85">
        <v>0</v>
      </c>
      <c r="Q96" s="85">
        <v>0</v>
      </c>
      <c r="R96" s="85">
        <v>0</v>
      </c>
      <c r="S96" s="88" t="s">
        <v>1079</v>
      </c>
      <c r="T96" s="106" t="str">
        <f>searchValues!L125</f>
        <v>Alaska</v>
      </c>
      <c r="U96" s="88" t="s">
        <v>109</v>
      </c>
      <c r="V96" s="88"/>
      <c r="W96" s="139"/>
      <c r="X96" s="19" t="str">
        <f>searchValues!F125</f>
        <v>ZuLcFkmYZ Automation</v>
      </c>
    </row>
    <row r="97" spans="1:24" x14ac:dyDescent="0.25">
      <c r="A97" s="4" t="s">
        <v>979</v>
      </c>
      <c r="B97" s="19" t="s">
        <v>376</v>
      </c>
      <c r="C97" s="19" t="str">
        <f>searchValues!F126</f>
        <v>ZuLcFkmYZ Automation</v>
      </c>
      <c r="D97" s="17"/>
      <c r="E97" s="17"/>
      <c r="F97" s="17" t="s">
        <v>1079</v>
      </c>
      <c r="G97" s="104" t="n">
        <f ca="1">searchValues!E126-10000</f>
        <v>34580.0</v>
      </c>
      <c r="H97" s="83" t="n">
        <f t="shared" ca="1" si="1"/>
        <v>44580.917034976854</v>
      </c>
      <c r="I97" s="200" t="str">
        <f>searchValues!L126</f>
        <v>Alaska</v>
      </c>
      <c r="J97" s="17"/>
      <c r="K97" s="86" t="n">
        <f ca="1">searchValues!E126-3650</f>
        <v>40930.0</v>
      </c>
      <c r="L97" s="105" t="n">
        <f ca="1">searchValues!E126-3250</f>
        <v>41330.0</v>
      </c>
      <c r="M97" s="85" t="s">
        <v>132</v>
      </c>
      <c r="N97" s="85" t="s">
        <v>135</v>
      </c>
      <c r="O97" s="85">
        <v>0</v>
      </c>
      <c r="P97" s="85">
        <v>0</v>
      </c>
      <c r="Q97" s="85">
        <v>0</v>
      </c>
      <c r="R97" s="85">
        <v>0</v>
      </c>
      <c r="S97" s="88" t="s">
        <v>1079</v>
      </c>
      <c r="T97" s="106" t="str">
        <f>searchValues!L126</f>
        <v>Alaska</v>
      </c>
      <c r="U97" s="88" t="s">
        <v>109</v>
      </c>
      <c r="V97" s="88"/>
      <c r="W97" s="139"/>
      <c r="X97" s="19" t="str">
        <f>searchValues!F126</f>
        <v>ZuLcFkmYZ Automation</v>
      </c>
    </row>
    <row r="98" spans="1:24" x14ac:dyDescent="0.25">
      <c r="A98" s="4" t="s">
        <v>980</v>
      </c>
      <c r="B98" s="19" t="s">
        <v>376</v>
      </c>
      <c r="C98" s="19" t="str">
        <f>searchValues!F127</f>
        <v>ZuLcFkmYZ Automation</v>
      </c>
      <c r="D98" s="17"/>
      <c r="E98" s="17"/>
      <c r="F98" s="17" t="s">
        <v>1079</v>
      </c>
      <c r="G98" s="104" t="n">
        <f ca="1">searchValues!E127-10000</f>
        <v>34580.0</v>
      </c>
      <c r="H98" s="83" t="n">
        <f t="shared" ca="1" si="1"/>
        <v>44580.917034976854</v>
      </c>
      <c r="I98" s="200" t="str">
        <f>searchValues!L127</f>
        <v>Alaska</v>
      </c>
      <c r="J98" s="17"/>
      <c r="K98" s="86" t="n">
        <f ca="1">searchValues!E127-3650</f>
        <v>40930.0</v>
      </c>
      <c r="L98" s="105" t="n">
        <f ca="1">searchValues!E127-3250</f>
        <v>41330.0</v>
      </c>
      <c r="M98" s="85" t="s">
        <v>132</v>
      </c>
      <c r="N98" s="85" t="s">
        <v>135</v>
      </c>
      <c r="O98" s="85">
        <v>0</v>
      </c>
      <c r="P98" s="85">
        <v>0</v>
      </c>
      <c r="Q98" s="85">
        <v>0</v>
      </c>
      <c r="R98" s="85">
        <v>0</v>
      </c>
      <c r="S98" s="88" t="s">
        <v>1079</v>
      </c>
      <c r="T98" s="106" t="str">
        <f>searchValues!L127</f>
        <v>Alaska</v>
      </c>
      <c r="U98" s="88" t="s">
        <v>109</v>
      </c>
      <c r="V98" s="88"/>
      <c r="W98" s="139"/>
      <c r="X98" s="19" t="str">
        <f>searchValues!F127</f>
        <v>ZuLcFkmYZ Automation</v>
      </c>
    </row>
    <row r="99" spans="1:24" x14ac:dyDescent="0.25">
      <c r="A99" s="4" t="s">
        <v>981</v>
      </c>
      <c r="B99" s="19" t="s">
        <v>376</v>
      </c>
      <c r="C99" s="19" t="str">
        <f>searchValues!F128</f>
        <v>ZuLcFkmYZ Automation</v>
      </c>
      <c r="D99" s="17"/>
      <c r="E99" s="17"/>
      <c r="F99" s="17" t="s">
        <v>1079</v>
      </c>
      <c r="G99" s="104" t="n">
        <f ca="1">searchValues!E128-10000</f>
        <v>34580.0</v>
      </c>
      <c r="H99" s="83" t="n">
        <f t="shared" ca="1" si="1"/>
        <v>44580.91703498842</v>
      </c>
      <c r="I99" s="200" t="str">
        <f>searchValues!L128</f>
        <v>Alaska</v>
      </c>
      <c r="J99" s="17"/>
      <c r="K99" s="86" t="n">
        <f ca="1">searchValues!E128-3650</f>
        <v>40930.0</v>
      </c>
      <c r="L99" s="105" t="n">
        <f ca="1">searchValues!E128-3250</f>
        <v>41330.0</v>
      </c>
      <c r="M99" s="85" t="s">
        <v>132</v>
      </c>
      <c r="N99" s="85" t="s">
        <v>135</v>
      </c>
      <c r="O99" s="85">
        <v>0</v>
      </c>
      <c r="P99" s="85">
        <v>0</v>
      </c>
      <c r="Q99" s="85">
        <v>0</v>
      </c>
      <c r="R99" s="85">
        <v>0</v>
      </c>
      <c r="S99" s="88" t="s">
        <v>1079</v>
      </c>
      <c r="T99" s="106" t="str">
        <f>searchValues!L128</f>
        <v>Alaska</v>
      </c>
      <c r="U99" s="88" t="s">
        <v>109</v>
      </c>
      <c r="V99" s="88"/>
      <c r="W99" s="139"/>
      <c r="X99" s="19" t="str">
        <f>searchValues!F128</f>
        <v>ZuLcFkmYZ Automation</v>
      </c>
    </row>
    <row r="100" spans="1:24" x14ac:dyDescent="0.25">
      <c r="A100" s="4" t="s">
        <v>982</v>
      </c>
      <c r="B100" s="19" t="s">
        <v>376</v>
      </c>
      <c r="C100" s="19" t="str">
        <f>searchValues!F129</f>
        <v>ZuLcFkmYZ Automation</v>
      </c>
      <c r="D100" s="17"/>
      <c r="E100" s="17"/>
      <c r="F100" s="17" t="s">
        <v>1079</v>
      </c>
      <c r="G100" s="104" t="n">
        <f ca="1">searchValues!E129-10000</f>
        <v>34580.0</v>
      </c>
      <c r="H100" s="83" t="n">
        <f t="shared" ca="1" si="1"/>
        <v>44580.91703498842</v>
      </c>
      <c r="I100" s="200" t="str">
        <f>searchValues!L129</f>
        <v>Alaska</v>
      </c>
      <c r="J100" s="17"/>
      <c r="K100" s="86" t="n">
        <f ca="1">searchValues!E129-3650</f>
        <v>40930.0</v>
      </c>
      <c r="L100" s="105" t="n">
        <f ca="1">searchValues!E129-3250</f>
        <v>41330.0</v>
      </c>
      <c r="M100" s="85" t="s">
        <v>132</v>
      </c>
      <c r="N100" s="85" t="s">
        <v>135</v>
      </c>
      <c r="O100" s="85">
        <v>0</v>
      </c>
      <c r="P100" s="85">
        <v>0</v>
      </c>
      <c r="Q100" s="85">
        <v>0</v>
      </c>
      <c r="R100" s="85">
        <v>0</v>
      </c>
      <c r="S100" s="88" t="s">
        <v>1079</v>
      </c>
      <c r="T100" s="106" t="str">
        <f>searchValues!L129</f>
        <v>Alaska</v>
      </c>
      <c r="U100" s="88" t="s">
        <v>109</v>
      </c>
      <c r="V100" s="88"/>
      <c r="W100" s="139"/>
      <c r="X100" s="19" t="str">
        <f>searchValues!F129</f>
        <v>ZuLcFkmYZ Automation</v>
      </c>
    </row>
    <row r="101" spans="1:24" x14ac:dyDescent="0.25">
      <c r="A101" s="4" t="s">
        <v>983</v>
      </c>
      <c r="B101" s="19" t="s">
        <v>376</v>
      </c>
      <c r="C101" s="19" t="str">
        <f>searchValues!F130</f>
        <v>ZuLcFkmYZ Automation</v>
      </c>
      <c r="D101" s="17"/>
      <c r="E101" s="17"/>
      <c r="F101" s="17" t="s">
        <v>1079</v>
      </c>
      <c r="G101" s="104" t="n">
        <f ca="1">searchValues!E130-10000</f>
        <v>34580.0</v>
      </c>
      <c r="H101" s="83" t="n">
        <f t="shared" ca="1" si="1"/>
        <v>44580.91703498842</v>
      </c>
      <c r="I101" s="200" t="str">
        <f>searchValues!L130</f>
        <v>Alaska</v>
      </c>
      <c r="J101" s="17"/>
      <c r="K101" s="86" t="n">
        <f ca="1">searchValues!E130-3650</f>
        <v>40930.0</v>
      </c>
      <c r="L101" s="105" t="n">
        <f ca="1">searchValues!E130-3250</f>
        <v>41330.0</v>
      </c>
      <c r="M101" s="85" t="s">
        <v>132</v>
      </c>
      <c r="N101" s="85" t="s">
        <v>135</v>
      </c>
      <c r="O101" s="85">
        <v>0</v>
      </c>
      <c r="P101" s="85">
        <v>0</v>
      </c>
      <c r="Q101" s="85">
        <v>0</v>
      </c>
      <c r="R101" s="85">
        <v>0</v>
      </c>
      <c r="S101" s="88" t="s">
        <v>1079</v>
      </c>
      <c r="T101" s="106" t="str">
        <f>searchValues!L130</f>
        <v>Alaska</v>
      </c>
      <c r="U101" s="88" t="s">
        <v>109</v>
      </c>
      <c r="V101" s="88"/>
      <c r="W101" s="139"/>
      <c r="X101" s="19" t="str">
        <f>searchValues!F130</f>
        <v>ZuLcFkmYZ Automation</v>
      </c>
    </row>
    <row r="102" spans="1:24" x14ac:dyDescent="0.25">
      <c r="A102" s="4" t="s">
        <v>984</v>
      </c>
      <c r="B102" s="19" t="s">
        <v>376</v>
      </c>
      <c r="C102" s="19" t="str">
        <f>searchValues!F131</f>
        <v>ZuLcFkmYZ Automation</v>
      </c>
      <c r="D102" s="17"/>
      <c r="E102" s="17"/>
      <c r="F102" s="17" t="s">
        <v>1079</v>
      </c>
      <c r="G102" s="104" t="n">
        <f ca="1">searchValues!E131-10000</f>
        <v>34580.0</v>
      </c>
      <c r="H102" s="83" t="n">
        <f t="shared" ca="1" si="1"/>
        <v>44580.91703498842</v>
      </c>
      <c r="I102" s="200" t="str">
        <f>searchValues!L131</f>
        <v>Alaska</v>
      </c>
      <c r="J102" s="17"/>
      <c r="K102" s="86" t="n">
        <f ca="1">searchValues!E131-3650</f>
        <v>40930.0</v>
      </c>
      <c r="L102" s="105" t="n">
        <f ca="1">searchValues!E131-3250</f>
        <v>41330.0</v>
      </c>
      <c r="M102" s="85" t="s">
        <v>132</v>
      </c>
      <c r="N102" s="85" t="s">
        <v>135</v>
      </c>
      <c r="O102" s="85">
        <v>0</v>
      </c>
      <c r="P102" s="85">
        <v>0</v>
      </c>
      <c r="Q102" s="85">
        <v>0</v>
      </c>
      <c r="R102" s="85">
        <v>0</v>
      </c>
      <c r="S102" s="88" t="s">
        <v>1079</v>
      </c>
      <c r="T102" s="106" t="str">
        <f>searchValues!L131</f>
        <v>Alaska</v>
      </c>
      <c r="U102" s="88" t="s">
        <v>109</v>
      </c>
      <c r="V102" s="88"/>
      <c r="W102" s="139"/>
      <c r="X102" s="19" t="str">
        <f>searchValues!F131</f>
        <v>ZuLcFkmYZ Automation</v>
      </c>
    </row>
    <row r="103" spans="1:24" x14ac:dyDescent="0.25">
      <c r="A103" s="4" t="s">
        <v>985</v>
      </c>
      <c r="B103" s="19" t="s">
        <v>376</v>
      </c>
      <c r="C103" s="19" t="str">
        <f>searchValues!F132</f>
        <v>ZuLcFkmYZ Automation</v>
      </c>
      <c r="D103" s="17"/>
      <c r="E103" s="17"/>
      <c r="F103" s="17" t="s">
        <v>1079</v>
      </c>
      <c r="G103" s="104" t="n">
        <f ca="1">searchValues!E132-10000</f>
        <v>34580.0</v>
      </c>
      <c r="H103" s="83" t="n">
        <f t="shared" ca="1" si="1"/>
        <v>44580.91703498842</v>
      </c>
      <c r="I103" s="200" t="str">
        <f>searchValues!L132</f>
        <v>Alaska</v>
      </c>
      <c r="J103" s="17"/>
      <c r="K103" s="86" t="n">
        <f ca="1">searchValues!E132-3650</f>
        <v>40930.0</v>
      </c>
      <c r="L103" s="105" t="n">
        <f ca="1">searchValues!E132-3250</f>
        <v>41330.0</v>
      </c>
      <c r="M103" s="85" t="s">
        <v>132</v>
      </c>
      <c r="N103" s="85" t="s">
        <v>135</v>
      </c>
      <c r="O103" s="85">
        <v>0</v>
      </c>
      <c r="P103" s="85">
        <v>0</v>
      </c>
      <c r="Q103" s="85">
        <v>0</v>
      </c>
      <c r="R103" s="85">
        <v>0</v>
      </c>
      <c r="S103" s="88" t="s">
        <v>1079</v>
      </c>
      <c r="T103" s="106" t="str">
        <f>searchValues!L132</f>
        <v>Alaska</v>
      </c>
      <c r="U103" s="88" t="s">
        <v>109</v>
      </c>
      <c r="V103" s="88"/>
      <c r="W103" s="139"/>
      <c r="X103" s="19" t="str">
        <f>searchValues!F132</f>
        <v>ZuLcFkmYZ Automation</v>
      </c>
    </row>
    <row r="104" spans="1:24" x14ac:dyDescent="0.25">
      <c r="A104" s="4" t="s">
        <v>986</v>
      </c>
      <c r="B104" s="19" t="s">
        <v>376</v>
      </c>
      <c r="C104" s="19" t="str">
        <f>searchValues!F133</f>
        <v>ZuLcFkmYZ Automation</v>
      </c>
      <c r="D104" s="17"/>
      <c r="E104" s="17"/>
      <c r="F104" s="17" t="s">
        <v>1079</v>
      </c>
      <c r="G104" s="104" t="n">
        <f ca="1">searchValues!E133-10000</f>
        <v>34580.0</v>
      </c>
      <c r="H104" s="83" t="n">
        <f t="shared" ca="1" si="1"/>
        <v>44580.91703498842</v>
      </c>
      <c r="I104" s="200" t="str">
        <f>searchValues!L133</f>
        <v>Alaska</v>
      </c>
      <c r="J104" s="17"/>
      <c r="K104" s="86" t="n">
        <f ca="1">searchValues!E133-3650</f>
        <v>40930.0</v>
      </c>
      <c r="L104" s="105" t="n">
        <f ca="1">searchValues!E133-3250</f>
        <v>41330.0</v>
      </c>
      <c r="M104" s="85" t="s">
        <v>132</v>
      </c>
      <c r="N104" s="85" t="s">
        <v>135</v>
      </c>
      <c r="O104" s="85">
        <v>0</v>
      </c>
      <c r="P104" s="85">
        <v>0</v>
      </c>
      <c r="Q104" s="85">
        <v>0</v>
      </c>
      <c r="R104" s="85">
        <v>0</v>
      </c>
      <c r="S104" s="88" t="s">
        <v>1079</v>
      </c>
      <c r="T104" s="106" t="str">
        <f>searchValues!L133</f>
        <v>Alaska</v>
      </c>
      <c r="U104" s="88" t="s">
        <v>109</v>
      </c>
      <c r="V104" s="88"/>
      <c r="W104" s="139"/>
      <c r="X104" s="19" t="str">
        <f>searchValues!F133</f>
        <v>ZuLcFkmYZ Automation</v>
      </c>
    </row>
    <row r="105" spans="1:24" x14ac:dyDescent="0.25">
      <c r="A105" s="4" t="s">
        <v>987</v>
      </c>
      <c r="B105" s="19" t="s">
        <v>376</v>
      </c>
      <c r="C105" s="19" t="str">
        <f>searchValues!F134</f>
        <v>ZuLcFkmYZ Automation</v>
      </c>
      <c r="D105" s="17"/>
      <c r="E105" s="17"/>
      <c r="F105" s="17" t="s">
        <v>1079</v>
      </c>
      <c r="G105" s="104" t="n">
        <f ca="1">searchValues!E134-10000</f>
        <v>34580.0</v>
      </c>
      <c r="H105" s="83" t="n">
        <f t="shared" ca="1" si="1"/>
        <v>44580.91703498842</v>
      </c>
      <c r="I105" s="200" t="str">
        <f>searchValues!L134</f>
        <v>Alaska</v>
      </c>
      <c r="J105" s="17"/>
      <c r="K105" s="86" t="n">
        <f ca="1">searchValues!E134-3650</f>
        <v>40930.0</v>
      </c>
      <c r="L105" s="105" t="n">
        <f ca="1">searchValues!E134-3250</f>
        <v>41330.0</v>
      </c>
      <c r="M105" s="85" t="s">
        <v>132</v>
      </c>
      <c r="N105" s="85" t="s">
        <v>135</v>
      </c>
      <c r="O105" s="85">
        <v>0</v>
      </c>
      <c r="P105" s="85">
        <v>0</v>
      </c>
      <c r="Q105" s="85">
        <v>0</v>
      </c>
      <c r="R105" s="85">
        <v>0</v>
      </c>
      <c r="S105" s="88" t="s">
        <v>1079</v>
      </c>
      <c r="T105" s="106" t="str">
        <f>searchValues!L134</f>
        <v>Alaska</v>
      </c>
      <c r="U105" s="88" t="s">
        <v>109</v>
      </c>
      <c r="V105" s="88"/>
      <c r="W105" s="139"/>
      <c r="X105" s="19" t="str">
        <f>searchValues!F134</f>
        <v>ZuLcFkmYZ Automation</v>
      </c>
    </row>
    <row r="106" spans="1:24" x14ac:dyDescent="0.25">
      <c r="A106" s="4" t="s">
        <v>988</v>
      </c>
      <c r="B106" s="19" t="s">
        <v>376</v>
      </c>
      <c r="C106" s="19" t="str">
        <f>searchValues!F135</f>
        <v>ZuLcFkmYZ Automation</v>
      </c>
      <c r="D106" s="17"/>
      <c r="E106" s="17"/>
      <c r="F106" s="17" t="s">
        <v>1079</v>
      </c>
      <c r="G106" s="104" t="n">
        <f ca="1">searchValues!E135-10000</f>
        <v>34580.0</v>
      </c>
      <c r="H106" s="83" t="n">
        <f t="shared" ca="1" si="1"/>
        <v>44580.91703498842</v>
      </c>
      <c r="I106" s="200" t="str">
        <f>searchValues!L135</f>
        <v>Alaska</v>
      </c>
      <c r="J106" s="17"/>
      <c r="K106" s="86" t="n">
        <f ca="1">searchValues!E135-3650</f>
        <v>40930.0</v>
      </c>
      <c r="L106" s="105" t="n">
        <f ca="1">searchValues!E135-3250</f>
        <v>41330.0</v>
      </c>
      <c r="M106" s="85" t="s">
        <v>132</v>
      </c>
      <c r="N106" s="85" t="s">
        <v>135</v>
      </c>
      <c r="O106" s="85">
        <v>0</v>
      </c>
      <c r="P106" s="85">
        <v>0</v>
      </c>
      <c r="Q106" s="85">
        <v>0</v>
      </c>
      <c r="R106" s="85">
        <v>0</v>
      </c>
      <c r="S106" s="88" t="s">
        <v>1079</v>
      </c>
      <c r="T106" s="106" t="str">
        <f>searchValues!L135</f>
        <v>Alaska</v>
      </c>
      <c r="U106" s="88" t="s">
        <v>109</v>
      </c>
      <c r="V106" s="88"/>
      <c r="W106" s="139"/>
      <c r="X106" s="19" t="str">
        <f>searchValues!F135</f>
        <v>ZuLcFkmYZ Automation</v>
      </c>
    </row>
    <row r="107" spans="1:24" x14ac:dyDescent="0.25">
      <c r="A107" s="4" t="s">
        <v>989</v>
      </c>
      <c r="B107" s="19" t="s">
        <v>376</v>
      </c>
      <c r="C107" s="19" t="str">
        <f>searchValues!F136</f>
        <v>ZuLcFkmYZ Automation</v>
      </c>
      <c r="D107" s="17"/>
      <c r="E107" s="17"/>
      <c r="F107" s="17" t="s">
        <v>1079</v>
      </c>
      <c r="G107" s="104" t="n">
        <f ca="1">searchValues!E136-10000</f>
        <v>34580.0</v>
      </c>
      <c r="H107" s="83" t="n">
        <f t="shared" ca="1" si="1"/>
        <v>44580.91703498842</v>
      </c>
      <c r="I107" s="200" t="str">
        <f>searchValues!L136</f>
        <v>Alaska</v>
      </c>
      <c r="J107" s="17"/>
      <c r="K107" s="86" t="n">
        <f ca="1">searchValues!E136-3650</f>
        <v>40930.0</v>
      </c>
      <c r="L107" s="105" t="n">
        <f ca="1">searchValues!E136-3250</f>
        <v>41330.0</v>
      </c>
      <c r="M107" s="85" t="s">
        <v>132</v>
      </c>
      <c r="N107" s="85" t="s">
        <v>135</v>
      </c>
      <c r="O107" s="85">
        <v>0</v>
      </c>
      <c r="P107" s="85">
        <v>0</v>
      </c>
      <c r="Q107" s="85">
        <v>0</v>
      </c>
      <c r="R107" s="85">
        <v>0</v>
      </c>
      <c r="S107" s="88" t="s">
        <v>1079</v>
      </c>
      <c r="T107" s="106" t="str">
        <f>searchValues!L136</f>
        <v>Alaska</v>
      </c>
      <c r="U107" s="88" t="s">
        <v>109</v>
      </c>
      <c r="V107" s="88"/>
      <c r="W107" s="139"/>
      <c r="X107" s="19" t="str">
        <f>searchValues!F136</f>
        <v>ZuLcFkmYZ Automation</v>
      </c>
    </row>
    <row r="108" spans="1:24" x14ac:dyDescent="0.25">
      <c r="A108" s="4" t="s">
        <v>990</v>
      </c>
      <c r="B108" s="19" t="s">
        <v>376</v>
      </c>
      <c r="C108" s="19" t="str">
        <f>searchValues!F137</f>
        <v>ZuLcFkmYZ Automation</v>
      </c>
      <c r="D108" s="17"/>
      <c r="E108" s="17"/>
      <c r="F108" s="17" t="s">
        <v>1079</v>
      </c>
      <c r="G108" s="104" t="n">
        <f ca="1">searchValues!E137-10000</f>
        <v>34580.0</v>
      </c>
      <c r="H108" s="83" t="n">
        <f t="shared" ca="1" si="1"/>
        <v>44580.91703498842</v>
      </c>
      <c r="I108" s="200" t="str">
        <f>searchValues!L137</f>
        <v>Alaska</v>
      </c>
      <c r="J108" s="17"/>
      <c r="K108" s="86" t="n">
        <f ca="1">searchValues!E137-3650</f>
        <v>40930.0</v>
      </c>
      <c r="L108" s="105" t="n">
        <f ca="1">searchValues!E137-3250</f>
        <v>41330.0</v>
      </c>
      <c r="M108" s="85" t="s">
        <v>132</v>
      </c>
      <c r="N108" s="85" t="s">
        <v>135</v>
      </c>
      <c r="O108" s="85">
        <v>0</v>
      </c>
      <c r="P108" s="85">
        <v>0</v>
      </c>
      <c r="Q108" s="85">
        <v>0</v>
      </c>
      <c r="R108" s="85">
        <v>0</v>
      </c>
      <c r="S108" s="88" t="s">
        <v>1079</v>
      </c>
      <c r="T108" s="106" t="str">
        <f>searchValues!L137</f>
        <v>Alaska</v>
      </c>
      <c r="U108" s="88" t="s">
        <v>109</v>
      </c>
      <c r="V108" s="88"/>
      <c r="W108" s="139"/>
      <c r="X108" s="19" t="str">
        <f>searchValues!F137</f>
        <v>ZuLcFkmYZ Automation</v>
      </c>
    </row>
    <row r="109" spans="1:24" x14ac:dyDescent="0.25">
      <c r="A109" s="4" t="s">
        <v>991</v>
      </c>
      <c r="B109" s="19" t="s">
        <v>376</v>
      </c>
      <c r="C109" s="19" t="str">
        <f>searchValues!F138</f>
        <v>ZuLcFkmYZ Automation</v>
      </c>
      <c r="D109" s="17"/>
      <c r="E109" s="17"/>
      <c r="F109" s="17" t="s">
        <v>1079</v>
      </c>
      <c r="G109" s="104" t="n">
        <f ca="1">searchValues!E138-10000</f>
        <v>34580.0</v>
      </c>
      <c r="H109" s="83" t="n">
        <f t="shared" ca="1" si="1"/>
        <v>44580.91703498842</v>
      </c>
      <c r="I109" s="200" t="str">
        <f>searchValues!L138</f>
        <v>Alaska</v>
      </c>
      <c r="J109" s="17"/>
      <c r="K109" s="86" t="n">
        <f ca="1">searchValues!E138-3650</f>
        <v>40930.0</v>
      </c>
      <c r="L109" s="105" t="n">
        <f ca="1">searchValues!E138-3250</f>
        <v>41330.0</v>
      </c>
      <c r="M109" s="85" t="s">
        <v>132</v>
      </c>
      <c r="N109" s="85" t="s">
        <v>135</v>
      </c>
      <c r="O109" s="85">
        <v>0</v>
      </c>
      <c r="P109" s="85">
        <v>0</v>
      </c>
      <c r="Q109" s="85">
        <v>0</v>
      </c>
      <c r="R109" s="85">
        <v>0</v>
      </c>
      <c r="S109" s="88" t="s">
        <v>1079</v>
      </c>
      <c r="T109" s="106" t="str">
        <f>searchValues!L138</f>
        <v>Alaska</v>
      </c>
      <c r="U109" s="88" t="s">
        <v>109</v>
      </c>
      <c r="V109" s="88"/>
      <c r="W109" s="139"/>
      <c r="X109" s="19" t="str">
        <f>searchValues!F138</f>
        <v>ZuLcFkmYZ Automation</v>
      </c>
    </row>
    <row r="110" spans="1:24" x14ac:dyDescent="0.25">
      <c r="A110" s="4" t="s">
        <v>992</v>
      </c>
      <c r="B110" s="19" t="s">
        <v>376</v>
      </c>
      <c r="C110" s="19" t="str">
        <f>searchValues!F139</f>
        <v>ZuLcFkmYZ Automation</v>
      </c>
      <c r="D110" s="17"/>
      <c r="E110" s="17"/>
      <c r="F110" s="17" t="s">
        <v>1079</v>
      </c>
      <c r="G110" s="104" t="n">
        <f ca="1">searchValues!E139-10000</f>
        <v>34580.0</v>
      </c>
      <c r="H110" s="83" t="n">
        <f t="shared" ca="1" si="1"/>
        <v>44580.917035</v>
      </c>
      <c r="I110" s="200" t="str">
        <f>searchValues!L139</f>
        <v>Alaska</v>
      </c>
      <c r="J110" s="17"/>
      <c r="K110" s="86" t="n">
        <f ca="1">searchValues!E139-3650</f>
        <v>40930.0</v>
      </c>
      <c r="L110" s="105" t="n">
        <f ca="1">searchValues!E139-3250</f>
        <v>41330.0</v>
      </c>
      <c r="M110" s="85" t="s">
        <v>132</v>
      </c>
      <c r="N110" s="85" t="s">
        <v>135</v>
      </c>
      <c r="O110" s="85">
        <v>0</v>
      </c>
      <c r="P110" s="85">
        <v>0</v>
      </c>
      <c r="Q110" s="85">
        <v>0</v>
      </c>
      <c r="R110" s="85">
        <v>0</v>
      </c>
      <c r="S110" s="88" t="s">
        <v>1079</v>
      </c>
      <c r="T110" s="106" t="str">
        <f>searchValues!L139</f>
        <v>Alaska</v>
      </c>
      <c r="U110" s="88" t="s">
        <v>109</v>
      </c>
      <c r="V110" s="88"/>
      <c r="W110" s="139"/>
      <c r="X110" s="19" t="str">
        <f>searchValues!F139</f>
        <v>ZuLcFkmYZ Automation</v>
      </c>
    </row>
    <row r="111" spans="1:24" x14ac:dyDescent="0.25">
      <c r="A111" s="4" t="s">
        <v>993</v>
      </c>
      <c r="B111" s="19" t="s">
        <v>376</v>
      </c>
      <c r="C111" s="19" t="str">
        <f>searchValues!F140</f>
        <v>ZuLcFkmYZ Automation</v>
      </c>
      <c r="D111" s="17"/>
      <c r="E111" s="17"/>
      <c r="F111" s="17" t="s">
        <v>1079</v>
      </c>
      <c r="G111" s="104" t="n">
        <f ca="1">searchValues!E140-10000</f>
        <v>34580.0</v>
      </c>
      <c r="H111" s="83" t="n">
        <f t="shared" ca="1" si="1"/>
        <v>44580.917035</v>
      </c>
      <c r="I111" s="200" t="str">
        <f>searchValues!L140</f>
        <v>Alaska</v>
      </c>
      <c r="J111" s="17"/>
      <c r="K111" s="86" t="n">
        <f ca="1">searchValues!E140-3650</f>
        <v>40930.0</v>
      </c>
      <c r="L111" s="105" t="n">
        <f ca="1">searchValues!E140-3250</f>
        <v>41330.0</v>
      </c>
      <c r="M111" s="85" t="s">
        <v>132</v>
      </c>
      <c r="N111" s="85" t="s">
        <v>135</v>
      </c>
      <c r="O111" s="85">
        <v>0</v>
      </c>
      <c r="P111" s="85">
        <v>0</v>
      </c>
      <c r="Q111" s="85">
        <v>0</v>
      </c>
      <c r="R111" s="85">
        <v>0</v>
      </c>
      <c r="S111" s="88" t="s">
        <v>1079</v>
      </c>
      <c r="T111" s="106" t="str">
        <f>searchValues!L140</f>
        <v>Alaska</v>
      </c>
      <c r="U111" s="88" t="s">
        <v>109</v>
      </c>
      <c r="V111" s="88"/>
      <c r="W111" s="139"/>
      <c r="X111" s="19" t="str">
        <f>searchValues!F140</f>
        <v>ZuLcFkmYZ Automation</v>
      </c>
    </row>
    <row r="112" spans="1:24" x14ac:dyDescent="0.25">
      <c r="A112" s="4" t="s">
        <v>994</v>
      </c>
      <c r="B112" s="19" t="s">
        <v>376</v>
      </c>
      <c r="C112" s="19" t="str">
        <f>searchValues!F141</f>
        <v>ZuLcFkmYZ Automation</v>
      </c>
      <c r="D112" s="17"/>
      <c r="E112" s="17"/>
      <c r="F112" s="17" t="s">
        <v>1079</v>
      </c>
      <c r="G112" s="104" t="n">
        <f ca="1">searchValues!E141-10000</f>
        <v>34580.0</v>
      </c>
      <c r="H112" s="83" t="n">
        <f t="shared" ca="1" si="1"/>
        <v>44580.917035</v>
      </c>
      <c r="I112" s="200" t="str">
        <f>searchValues!L141</f>
        <v>Alaska</v>
      </c>
      <c r="J112" s="17"/>
      <c r="K112" s="86" t="n">
        <f ca="1">searchValues!E141-3650</f>
        <v>40930.0</v>
      </c>
      <c r="L112" s="105" t="n">
        <f ca="1">searchValues!E141-3250</f>
        <v>41330.0</v>
      </c>
      <c r="M112" s="85" t="s">
        <v>132</v>
      </c>
      <c r="N112" s="85" t="s">
        <v>135</v>
      </c>
      <c r="O112" s="85">
        <v>0</v>
      </c>
      <c r="P112" s="85">
        <v>0</v>
      </c>
      <c r="Q112" s="85">
        <v>0</v>
      </c>
      <c r="R112" s="85">
        <v>0</v>
      </c>
      <c r="S112" s="88" t="s">
        <v>1079</v>
      </c>
      <c r="T112" s="106" t="str">
        <f>searchValues!L141</f>
        <v>Alaska</v>
      </c>
      <c r="U112" s="88" t="s">
        <v>109</v>
      </c>
      <c r="V112" s="88"/>
      <c r="W112" s="139"/>
      <c r="X112" s="19" t="str">
        <f>searchValues!F141</f>
        <v>ZuLcFkmYZ Automation</v>
      </c>
    </row>
    <row r="113" spans="1:24" x14ac:dyDescent="0.25">
      <c r="A113" s="4" t="s">
        <v>995</v>
      </c>
      <c r="B113" s="19" t="s">
        <v>376</v>
      </c>
      <c r="C113" s="19" t="str">
        <f>searchValues!F142</f>
        <v>ZuLcFkmYZ Automation</v>
      </c>
      <c r="D113" s="17"/>
      <c r="E113" s="17"/>
      <c r="F113" s="17" t="s">
        <v>1079</v>
      </c>
      <c r="G113" s="104" t="n">
        <f ca="1">searchValues!E142-10000</f>
        <v>34580.0</v>
      </c>
      <c r="H113" s="83" t="n">
        <f t="shared" ca="1" si="1"/>
        <v>44580.917035</v>
      </c>
      <c r="I113" s="200" t="str">
        <f>searchValues!L142</f>
        <v>Alaska</v>
      </c>
      <c r="J113" s="17"/>
      <c r="K113" s="86" t="n">
        <f ca="1">searchValues!E142-3650</f>
        <v>40930.0</v>
      </c>
      <c r="L113" s="105" t="n">
        <f ca="1">searchValues!E142-3250</f>
        <v>41330.0</v>
      </c>
      <c r="M113" s="85" t="s">
        <v>132</v>
      </c>
      <c r="N113" s="85" t="s">
        <v>135</v>
      </c>
      <c r="O113" s="85">
        <v>0</v>
      </c>
      <c r="P113" s="85">
        <v>0</v>
      </c>
      <c r="Q113" s="85">
        <v>0</v>
      </c>
      <c r="R113" s="85">
        <v>0</v>
      </c>
      <c r="S113" s="88" t="s">
        <v>1079</v>
      </c>
      <c r="T113" s="106" t="str">
        <f>searchValues!L142</f>
        <v>Alaska</v>
      </c>
      <c r="U113" s="88" t="s">
        <v>109</v>
      </c>
      <c r="V113" s="88"/>
      <c r="W113" s="139"/>
      <c r="X113" s="19" t="str">
        <f>searchValues!F142</f>
        <v>ZuLcFkmYZ Automation</v>
      </c>
    </row>
    <row r="114" spans="1:24" x14ac:dyDescent="0.25">
      <c r="A114" s="4" t="s">
        <v>996</v>
      </c>
      <c r="B114" s="19" t="s">
        <v>376</v>
      </c>
      <c r="C114" s="19" t="str">
        <f>searchValues!F143</f>
        <v>dxRdGsieV Automation</v>
      </c>
      <c r="D114" s="17"/>
      <c r="E114" s="17"/>
      <c r="F114" s="17" t="s">
        <v>1079</v>
      </c>
      <c r="G114" s="104" t="n">
        <f ca="1">searchValues!E143-10000</f>
        <v>34580.0</v>
      </c>
      <c r="H114" s="83" t="n">
        <f t="shared" ca="1" si="1"/>
        <v>44580.917035</v>
      </c>
      <c r="I114" s="200" t="str">
        <f>searchValues!L143</f>
        <v>Alaska</v>
      </c>
      <c r="J114" s="17"/>
      <c r="K114" s="86" t="n">
        <f ca="1">searchValues!E143-3650</f>
        <v>40930.0</v>
      </c>
      <c r="L114" s="105" t="n">
        <f ca="1">searchValues!E143-3250</f>
        <v>41330.0</v>
      </c>
      <c r="M114" s="85" t="s">
        <v>132</v>
      </c>
      <c r="N114" s="85" t="s">
        <v>135</v>
      </c>
      <c r="O114" s="85">
        <v>0</v>
      </c>
      <c r="P114" s="85">
        <v>0</v>
      </c>
      <c r="Q114" s="85">
        <v>0</v>
      </c>
      <c r="R114" s="85">
        <v>0</v>
      </c>
      <c r="S114" s="88" t="s">
        <v>1079</v>
      </c>
      <c r="T114" s="106" t="str">
        <f>searchValues!L143</f>
        <v>Alaska</v>
      </c>
      <c r="U114" s="88" t="s">
        <v>109</v>
      </c>
      <c r="V114" s="88"/>
      <c r="W114" s="139"/>
      <c r="X114" s="19" t="str">
        <f>searchValues!F143</f>
        <v>dxRdGsieV Automation</v>
      </c>
    </row>
    <row r="115" spans="1:24" x14ac:dyDescent="0.25">
      <c r="A115" s="4" t="s">
        <v>997</v>
      </c>
      <c r="B115" s="19" t="s">
        <v>376</v>
      </c>
      <c r="C115" s="19" t="str">
        <f>searchValues!F144</f>
        <v>LYWkmyXZX Automation</v>
      </c>
      <c r="D115" s="17"/>
      <c r="E115" s="17"/>
      <c r="F115" s="17" t="s">
        <v>1079</v>
      </c>
      <c r="G115" s="104" t="n">
        <f ca="1">searchValues!E144-10000</f>
        <v>34580.0</v>
      </c>
      <c r="H115" s="83" t="n">
        <f t="shared" ca="1" si="1"/>
        <v>44580.917035</v>
      </c>
      <c r="I115" s="200" t="str">
        <f>searchValues!L144</f>
        <v>Alaska</v>
      </c>
      <c r="J115" s="17"/>
      <c r="K115" s="86" t="n">
        <f ca="1">searchValues!E144-3650</f>
        <v>40930.0</v>
      </c>
      <c r="L115" s="105" t="n">
        <f ca="1">searchValues!E144-3250</f>
        <v>41330.0</v>
      </c>
      <c r="M115" s="85" t="s">
        <v>132</v>
      </c>
      <c r="N115" s="85" t="s">
        <v>135</v>
      </c>
      <c r="O115" s="85">
        <v>0</v>
      </c>
      <c r="P115" s="85">
        <v>0</v>
      </c>
      <c r="Q115" s="85">
        <v>0</v>
      </c>
      <c r="R115" s="85">
        <v>0</v>
      </c>
      <c r="S115" s="88" t="s">
        <v>1079</v>
      </c>
      <c r="T115" s="106" t="str">
        <f>searchValues!L144</f>
        <v>Alaska</v>
      </c>
      <c r="U115" s="88" t="s">
        <v>109</v>
      </c>
      <c r="V115" s="88"/>
      <c r="W115" s="139"/>
      <c r="X115" s="19" t="str">
        <f>searchValues!F144</f>
        <v>LYWkmyXZX Automation</v>
      </c>
    </row>
    <row r="116" spans="1:24" x14ac:dyDescent="0.25">
      <c r="A116" s="4" t="s">
        <v>998</v>
      </c>
      <c r="B116" s="19" t="s">
        <v>376</v>
      </c>
      <c r="C116" s="19" t="str">
        <f>searchValues!F145</f>
        <v>XIidVUXKg Automation</v>
      </c>
      <c r="D116" s="17"/>
      <c r="E116" s="17"/>
      <c r="F116" s="17" t="s">
        <v>1079</v>
      </c>
      <c r="G116" s="104" t="n">
        <f ca="1">searchValues!E145-10000</f>
        <v>34580.0</v>
      </c>
      <c r="H116" s="83" t="n">
        <f t="shared" ca="1" si="1"/>
        <v>44580.917035</v>
      </c>
      <c r="I116" s="200" t="str">
        <f>searchValues!L145</f>
        <v>Alaska</v>
      </c>
      <c r="J116" s="17"/>
      <c r="K116" s="86" t="n">
        <f ca="1">searchValues!E145-3650</f>
        <v>40930.0</v>
      </c>
      <c r="L116" s="105" t="n">
        <f ca="1">searchValues!E145-3250</f>
        <v>41330.0</v>
      </c>
      <c r="M116" s="85" t="s">
        <v>132</v>
      </c>
      <c r="N116" s="85" t="s">
        <v>135</v>
      </c>
      <c r="O116" s="85">
        <v>0</v>
      </c>
      <c r="P116" s="85">
        <v>0</v>
      </c>
      <c r="Q116" s="85">
        <v>0</v>
      </c>
      <c r="R116" s="85">
        <v>0</v>
      </c>
      <c r="S116" s="88" t="s">
        <v>1079</v>
      </c>
      <c r="T116" s="106" t="str">
        <f>searchValues!L145</f>
        <v>Alaska</v>
      </c>
      <c r="U116" s="88" t="s">
        <v>109</v>
      </c>
      <c r="V116" s="88"/>
      <c r="W116" s="139"/>
      <c r="X116" s="19" t="str">
        <f>searchValues!F145</f>
        <v>XIidVUXKg Automation</v>
      </c>
    </row>
    <row r="117" spans="1:24" x14ac:dyDescent="0.25">
      <c r="A117" s="4" t="s">
        <v>999</v>
      </c>
      <c r="B117" s="19" t="s">
        <v>376</v>
      </c>
      <c r="C117" s="19" t="str">
        <f>searchValues!F146</f>
        <v>wZSzgpdqn Automation</v>
      </c>
      <c r="D117" s="17"/>
      <c r="E117" s="17"/>
      <c r="F117" s="17" t="s">
        <v>1079</v>
      </c>
      <c r="G117" s="104" t="n">
        <f ca="1">searchValues!E146-10000</f>
        <v>34580.0</v>
      </c>
      <c r="H117" s="83" t="n">
        <f t="shared" ca="1" si="1"/>
        <v>44580.917035</v>
      </c>
      <c r="I117" s="200" t="str">
        <f>searchValues!L146</f>
        <v>Alaska</v>
      </c>
      <c r="J117" s="17"/>
      <c r="K117" s="86" t="n">
        <f ca="1">searchValues!E146-3650</f>
        <v>40930.0</v>
      </c>
      <c r="L117" s="105" t="n">
        <f ca="1">searchValues!E146-3250</f>
        <v>41330.0</v>
      </c>
      <c r="M117" s="85" t="s">
        <v>132</v>
      </c>
      <c r="N117" s="85" t="s">
        <v>135</v>
      </c>
      <c r="O117" s="85">
        <v>0</v>
      </c>
      <c r="P117" s="85">
        <v>0</v>
      </c>
      <c r="Q117" s="85">
        <v>0</v>
      </c>
      <c r="R117" s="85">
        <v>0</v>
      </c>
      <c r="S117" s="88" t="s">
        <v>1079</v>
      </c>
      <c r="T117" s="106" t="str">
        <f>searchValues!L146</f>
        <v>Alaska</v>
      </c>
      <c r="U117" s="88" t="s">
        <v>109</v>
      </c>
      <c r="V117" s="88"/>
      <c r="W117" s="139"/>
      <c r="X117" s="19" t="str">
        <f>searchValues!F146</f>
        <v>wZSzgpdqn Automation</v>
      </c>
    </row>
    <row r="118" spans="1:24" x14ac:dyDescent="0.25">
      <c r="A118" s="4" t="s">
        <v>1000</v>
      </c>
      <c r="B118" s="19" t="s">
        <v>376</v>
      </c>
      <c r="C118" s="19" t="str">
        <f>searchValues!F147</f>
        <v>ZuLcFkmYZ Automation</v>
      </c>
      <c r="D118" s="17"/>
      <c r="E118" s="17"/>
      <c r="F118" s="17" t="s">
        <v>1079</v>
      </c>
      <c r="G118" s="104" t="n">
        <f ca="1">searchValues!E147-10000</f>
        <v>34580.0</v>
      </c>
      <c r="H118" s="83" t="n">
        <f t="shared" ca="1" si="1"/>
        <v>44580.917035</v>
      </c>
      <c r="I118" s="200" t="str">
        <f>searchValues!L147</f>
        <v>Alaska</v>
      </c>
      <c r="J118" s="17"/>
      <c r="K118" s="86" t="n">
        <f ca="1">searchValues!E147-3650</f>
        <v>40930.0</v>
      </c>
      <c r="L118" s="105" t="n">
        <f ca="1">searchValues!E147-3250</f>
        <v>41330.0</v>
      </c>
      <c r="M118" s="85" t="s">
        <v>132</v>
      </c>
      <c r="N118" s="85" t="s">
        <v>135</v>
      </c>
      <c r="O118" s="85">
        <v>0</v>
      </c>
      <c r="P118" s="85">
        <v>0</v>
      </c>
      <c r="Q118" s="85">
        <v>0</v>
      </c>
      <c r="R118" s="85">
        <v>0</v>
      </c>
      <c r="S118" s="88" t="s">
        <v>1079</v>
      </c>
      <c r="T118" s="106" t="str">
        <f>searchValues!L147</f>
        <v>Alaska</v>
      </c>
      <c r="U118" s="88" t="s">
        <v>109</v>
      </c>
      <c r="V118" s="88"/>
      <c r="W118" s="139"/>
      <c r="X118" s="19" t="str">
        <f>searchValues!F147</f>
        <v>ZuLcFkmYZ Automation</v>
      </c>
    </row>
    <row r="119" spans="1:24" x14ac:dyDescent="0.25">
      <c r="A119" s="4" t="s">
        <v>1001</v>
      </c>
      <c r="B119" s="19" t="s">
        <v>376</v>
      </c>
      <c r="C119" s="19" t="str">
        <f>searchValues!F148</f>
        <v>ZuLcFkmYZ Automation</v>
      </c>
      <c r="D119" s="17"/>
      <c r="E119" s="17"/>
      <c r="F119" s="17" t="s">
        <v>1079</v>
      </c>
      <c r="G119" s="104" t="n">
        <f ca="1">searchValues!E148-10000</f>
        <v>34580.0</v>
      </c>
      <c r="H119" s="83" t="n">
        <f t="shared" ca="1" si="1"/>
        <v>44580.917035</v>
      </c>
      <c r="I119" s="200" t="str">
        <f>searchValues!L148</f>
        <v>Alaska</v>
      </c>
      <c r="J119" s="17"/>
      <c r="K119" s="86" t="n">
        <f ca="1">searchValues!E148-3650</f>
        <v>40930.0</v>
      </c>
      <c r="L119" s="105" t="n">
        <f ca="1">searchValues!E148-3250</f>
        <v>41330.0</v>
      </c>
      <c r="M119" s="85" t="s">
        <v>132</v>
      </c>
      <c r="N119" s="85" t="s">
        <v>135</v>
      </c>
      <c r="O119" s="85">
        <v>0</v>
      </c>
      <c r="P119" s="85">
        <v>0</v>
      </c>
      <c r="Q119" s="85">
        <v>0</v>
      </c>
      <c r="R119" s="85">
        <v>0</v>
      </c>
      <c r="S119" s="88" t="s">
        <v>1079</v>
      </c>
      <c r="T119" s="106" t="str">
        <f>searchValues!L148</f>
        <v>Alaska</v>
      </c>
      <c r="U119" s="88" t="s">
        <v>109</v>
      </c>
      <c r="V119" s="88"/>
      <c r="W119" s="139"/>
      <c r="X119" s="19" t="str">
        <f>searchValues!F148</f>
        <v>ZuLcFkmYZ Automation</v>
      </c>
    </row>
    <row r="120" spans="1:24" x14ac:dyDescent="0.25">
      <c r="A120" s="4" t="s">
        <v>1002</v>
      </c>
      <c r="B120" s="19" t="s">
        <v>376</v>
      </c>
      <c r="C120" s="19" t="str">
        <f>searchValues!F149</f>
        <v>viieAvgAO Automation</v>
      </c>
      <c r="D120" s="17"/>
      <c r="E120" s="17"/>
      <c r="F120" s="17" t="s">
        <v>1079</v>
      </c>
      <c r="G120" s="104" t="n">
        <f ca="1">searchValues!E149-10000</f>
        <v>34580.0</v>
      </c>
      <c r="H120" s="83" t="n">
        <f t="shared" ca="1" si="1"/>
        <v>44580.917035</v>
      </c>
      <c r="I120" s="200" t="str">
        <f>searchValues!L149</f>
        <v>Alaska</v>
      </c>
      <c r="J120" s="17"/>
      <c r="K120" s="86" t="n">
        <f ca="1">searchValues!E149-3650</f>
        <v>40930.0</v>
      </c>
      <c r="L120" s="105" t="n">
        <f ca="1">searchValues!E149-3250</f>
        <v>41330.0</v>
      </c>
      <c r="M120" s="85" t="s">
        <v>132</v>
      </c>
      <c r="N120" s="85" t="s">
        <v>135</v>
      </c>
      <c r="O120" s="85">
        <v>0</v>
      </c>
      <c r="P120" s="85">
        <v>0</v>
      </c>
      <c r="Q120" s="85">
        <v>0</v>
      </c>
      <c r="R120" s="85">
        <v>0</v>
      </c>
      <c r="S120" s="88" t="s">
        <v>1079</v>
      </c>
      <c r="T120" s="106" t="str">
        <f>searchValues!L149</f>
        <v>Alaska</v>
      </c>
      <c r="U120" s="88" t="s">
        <v>109</v>
      </c>
      <c r="V120" s="88"/>
      <c r="W120" s="139"/>
      <c r="X120" s="19" t="str">
        <f>searchValues!F149</f>
        <v>viieAvgAO Automation</v>
      </c>
    </row>
    <row r="121" spans="1:24" x14ac:dyDescent="0.25">
      <c r="A121" s="4" t="s">
        <v>1003</v>
      </c>
      <c r="B121" s="19" t="s">
        <v>376</v>
      </c>
      <c r="C121" s="19" t="str">
        <f>searchValues!F150</f>
        <v>ZuLcFkmYZ Automation</v>
      </c>
      <c r="D121" s="17"/>
      <c r="E121" s="17"/>
      <c r="F121" s="17" t="s">
        <v>1079</v>
      </c>
      <c r="G121" s="104" t="n">
        <f ca="1">searchValues!E150-10000</f>
        <v>34580.0</v>
      </c>
      <c r="H121" s="83" t="n">
        <f t="shared" ca="1" si="1"/>
        <v>44580.917035011575</v>
      </c>
      <c r="I121" s="200" t="str">
        <f>searchValues!L150</f>
        <v>Alaska</v>
      </c>
      <c r="J121" s="17"/>
      <c r="K121" s="86" t="n">
        <f ca="1">searchValues!E150-3650</f>
        <v>40930.0</v>
      </c>
      <c r="L121" s="105" t="n">
        <f ca="1">searchValues!E150-3250</f>
        <v>41330.0</v>
      </c>
      <c r="M121" s="85" t="s">
        <v>132</v>
      </c>
      <c r="N121" s="85" t="s">
        <v>135</v>
      </c>
      <c r="O121" s="85">
        <v>0</v>
      </c>
      <c r="P121" s="85">
        <v>0</v>
      </c>
      <c r="Q121" s="85">
        <v>0</v>
      </c>
      <c r="R121" s="85">
        <v>0</v>
      </c>
      <c r="S121" s="88" t="s">
        <v>1079</v>
      </c>
      <c r="T121" s="106" t="str">
        <f>searchValues!L150</f>
        <v>Alaska</v>
      </c>
      <c r="U121" s="88" t="s">
        <v>109</v>
      </c>
      <c r="V121" s="88"/>
      <c r="W121" s="139"/>
      <c r="X121" s="19" t="str">
        <f>searchValues!F150</f>
        <v>ZuLcFkmYZ Automation</v>
      </c>
    </row>
    <row r="122" spans="1:24" x14ac:dyDescent="0.25">
      <c r="A122" s="4" t="s">
        <v>1004</v>
      </c>
      <c r="B122" s="19" t="s">
        <v>376</v>
      </c>
      <c r="C122" s="19" t="str">
        <f>searchValues!F151</f>
        <v>ZuLcFkmYZ Automation</v>
      </c>
      <c r="D122" s="17"/>
      <c r="E122" s="17"/>
      <c r="F122" s="17" t="s">
        <v>1079</v>
      </c>
      <c r="G122" s="104" t="n">
        <f ca="1">searchValues!E151-10000</f>
        <v>34580.0</v>
      </c>
      <c r="H122" s="83" t="n">
        <f t="shared" ca="1" si="1"/>
        <v>44580.917035011575</v>
      </c>
      <c r="I122" s="200" t="str">
        <f>searchValues!L151</f>
        <v>Alaska</v>
      </c>
      <c r="J122" s="17"/>
      <c r="K122" s="86" t="n">
        <f ca="1">searchValues!E151-3650</f>
        <v>40930.0</v>
      </c>
      <c r="L122" s="105" t="n">
        <f ca="1">searchValues!E151-3250</f>
        <v>41330.0</v>
      </c>
      <c r="M122" s="85" t="s">
        <v>132</v>
      </c>
      <c r="N122" s="85" t="s">
        <v>135</v>
      </c>
      <c r="O122" s="85">
        <v>0</v>
      </c>
      <c r="P122" s="85">
        <v>0</v>
      </c>
      <c r="Q122" s="85">
        <v>0</v>
      </c>
      <c r="R122" s="85">
        <v>0</v>
      </c>
      <c r="S122" s="88" t="s">
        <v>1079</v>
      </c>
      <c r="T122" s="106" t="str">
        <f>searchValues!L151</f>
        <v>Alaska</v>
      </c>
      <c r="U122" s="88" t="s">
        <v>109</v>
      </c>
      <c r="V122" s="88"/>
      <c r="W122" s="139"/>
      <c r="X122" s="19" t="str">
        <f>searchValues!F151</f>
        <v>ZuLcFkmYZ Automation</v>
      </c>
    </row>
    <row r="123" spans="1:24" x14ac:dyDescent="0.25">
      <c r="A123" s="4" t="s">
        <v>1005</v>
      </c>
      <c r="B123" s="19" t="s">
        <v>376</v>
      </c>
      <c r="C123" s="19" t="str">
        <f>searchValues!F152</f>
        <v>ZuLcFkmYZ Automation</v>
      </c>
      <c r="D123" s="17"/>
      <c r="E123" s="17"/>
      <c r="F123" s="17" t="s">
        <v>1079</v>
      </c>
      <c r="G123" s="104" t="n">
        <f ca="1">searchValues!E152-10000</f>
        <v>34580.0</v>
      </c>
      <c r="H123" s="83" t="n">
        <f t="shared" ca="1" si="1"/>
        <v>44580.917035011575</v>
      </c>
      <c r="I123" s="200" t="str">
        <f>searchValues!L152</f>
        <v>Alaska</v>
      </c>
      <c r="J123" s="17"/>
      <c r="K123" s="86" t="n">
        <f ca="1">searchValues!E152-3650</f>
        <v>40930.0</v>
      </c>
      <c r="L123" s="105" t="n">
        <f ca="1">searchValues!E152-3250</f>
        <v>41330.0</v>
      </c>
      <c r="M123" s="85" t="s">
        <v>132</v>
      </c>
      <c r="N123" s="85" t="s">
        <v>135</v>
      </c>
      <c r="O123" s="85">
        <v>0</v>
      </c>
      <c r="P123" s="85">
        <v>0</v>
      </c>
      <c r="Q123" s="85">
        <v>0</v>
      </c>
      <c r="R123" s="85">
        <v>0</v>
      </c>
      <c r="S123" s="88" t="s">
        <v>1079</v>
      </c>
      <c r="T123" s="106" t="str">
        <f>searchValues!L152</f>
        <v>Alaska</v>
      </c>
      <c r="U123" s="88" t="s">
        <v>109</v>
      </c>
      <c r="V123" s="88"/>
      <c r="W123" s="139"/>
      <c r="X123" s="19" t="str">
        <f>searchValues!F152</f>
        <v>ZuLcFkmYZ Automation</v>
      </c>
    </row>
    <row r="124" spans="1:24" x14ac:dyDescent="0.25">
      <c r="A124" s="4" t="s">
        <v>1006</v>
      </c>
      <c r="B124" s="19" t="s">
        <v>376</v>
      </c>
      <c r="C124" s="19" t="str">
        <f>searchValues!F153</f>
        <v>ZuLcFkmYZ Automation</v>
      </c>
      <c r="D124" s="17"/>
      <c r="E124" s="17"/>
      <c r="F124" s="17" t="s">
        <v>1079</v>
      </c>
      <c r="G124" s="104" t="n">
        <f ca="1">searchValues!E153-10000</f>
        <v>34580.0</v>
      </c>
      <c r="H124" s="83" t="n">
        <f t="shared" ca="1" si="1"/>
        <v>44580.917035011575</v>
      </c>
      <c r="I124" s="200" t="str">
        <f>searchValues!L153</f>
        <v>Alaska</v>
      </c>
      <c r="J124" s="17"/>
      <c r="K124" s="86" t="n">
        <f ca="1">searchValues!E153-3650</f>
        <v>40930.0</v>
      </c>
      <c r="L124" s="105" t="n">
        <f ca="1">searchValues!E153-3250</f>
        <v>41330.0</v>
      </c>
      <c r="M124" s="85" t="s">
        <v>132</v>
      </c>
      <c r="N124" s="85" t="s">
        <v>135</v>
      </c>
      <c r="O124" s="85">
        <v>0</v>
      </c>
      <c r="P124" s="85">
        <v>0</v>
      </c>
      <c r="Q124" s="85">
        <v>0</v>
      </c>
      <c r="R124" s="85">
        <v>0</v>
      </c>
      <c r="S124" s="88" t="s">
        <v>1079</v>
      </c>
      <c r="T124" s="106" t="str">
        <f>searchValues!L153</f>
        <v>Alaska</v>
      </c>
      <c r="U124" s="88" t="s">
        <v>109</v>
      </c>
      <c r="V124" s="88"/>
      <c r="W124" s="139"/>
      <c r="X124" s="19" t="str">
        <f>searchValues!F153</f>
        <v>ZuLcFkmYZ Automation</v>
      </c>
    </row>
    <row r="125" spans="1:24" x14ac:dyDescent="0.25">
      <c r="A125" s="4" t="s">
        <v>1007</v>
      </c>
      <c r="B125" s="19" t="s">
        <v>376</v>
      </c>
      <c r="C125" s="19" t="str">
        <f>searchValues!F154</f>
        <v>ZuLcFkmYZ Automation</v>
      </c>
      <c r="D125" s="17"/>
      <c r="E125" s="17"/>
      <c r="F125" s="17" t="s">
        <v>1079</v>
      </c>
      <c r="G125" s="104" t="n">
        <f ca="1">searchValues!E154-10000</f>
        <v>34580.0</v>
      </c>
      <c r="H125" s="83" t="n">
        <f t="shared" ca="1" si="1"/>
        <v>44580.917035011575</v>
      </c>
      <c r="I125" s="200" t="str">
        <f>searchValues!L154</f>
        <v>Alaska</v>
      </c>
      <c r="J125" s="17"/>
      <c r="K125" s="86" t="n">
        <f ca="1">searchValues!E154-3650</f>
        <v>40930.0</v>
      </c>
      <c r="L125" s="105" t="n">
        <f ca="1">searchValues!E154-3250</f>
        <v>41330.0</v>
      </c>
      <c r="M125" s="85" t="s">
        <v>132</v>
      </c>
      <c r="N125" s="85" t="s">
        <v>135</v>
      </c>
      <c r="O125" s="85">
        <v>0</v>
      </c>
      <c r="P125" s="85">
        <v>0</v>
      </c>
      <c r="Q125" s="85">
        <v>0</v>
      </c>
      <c r="R125" s="85">
        <v>0</v>
      </c>
      <c r="S125" s="88" t="s">
        <v>1079</v>
      </c>
      <c r="T125" s="106" t="str">
        <f>searchValues!L154</f>
        <v>Alaska</v>
      </c>
      <c r="U125" s="88" t="s">
        <v>109</v>
      </c>
      <c r="V125" s="88"/>
      <c r="W125" s="139"/>
      <c r="X125" s="19" t="str">
        <f>searchValues!F154</f>
        <v>ZuLcFkmYZ Automation</v>
      </c>
    </row>
    <row r="126" spans="1:24" x14ac:dyDescent="0.25">
      <c r="A126" s="4" t="s">
        <v>1008</v>
      </c>
      <c r="B126" s="19" t="s">
        <v>376</v>
      </c>
      <c r="C126" s="19" t="str">
        <f>searchValues!F155</f>
        <v>ZuLcFkmYZ Automation</v>
      </c>
      <c r="D126" s="17"/>
      <c r="E126" s="17"/>
      <c r="F126" s="17" t="s">
        <v>1079</v>
      </c>
      <c r="G126" s="104" t="n">
        <f ca="1">searchValues!E155-10000</f>
        <v>34580.0</v>
      </c>
      <c r="H126" s="83" t="n">
        <f t="shared" ca="1" si="1"/>
        <v>44580.917035011575</v>
      </c>
      <c r="I126" s="200" t="str">
        <f>searchValues!L155</f>
        <v>Alaska</v>
      </c>
      <c r="J126" s="17"/>
      <c r="K126" s="86" t="n">
        <f ca="1">searchValues!E155-3650</f>
        <v>40930.0</v>
      </c>
      <c r="L126" s="105" t="n">
        <f ca="1">searchValues!E155-3250</f>
        <v>41330.0</v>
      </c>
      <c r="M126" s="85" t="s">
        <v>132</v>
      </c>
      <c r="N126" s="85" t="s">
        <v>135</v>
      </c>
      <c r="O126" s="85">
        <v>0</v>
      </c>
      <c r="P126" s="85">
        <v>0</v>
      </c>
      <c r="Q126" s="85">
        <v>0</v>
      </c>
      <c r="R126" s="85">
        <v>0</v>
      </c>
      <c r="S126" s="88" t="s">
        <v>1079</v>
      </c>
      <c r="T126" s="106" t="str">
        <f>searchValues!L155</f>
        <v>Alaska</v>
      </c>
      <c r="U126" s="88" t="s">
        <v>109</v>
      </c>
      <c r="V126" s="88"/>
      <c r="W126" s="139"/>
      <c r="X126" s="19" t="str">
        <f>searchValues!F155</f>
        <v>ZuLcFkmYZ Automation</v>
      </c>
    </row>
    <row r="127" spans="1:24" x14ac:dyDescent="0.25">
      <c r="A127" s="4" t="s">
        <v>1009</v>
      </c>
      <c r="B127" s="19" t="s">
        <v>376</v>
      </c>
      <c r="C127" s="19" t="str">
        <f>searchValues!F156</f>
        <v>ZuLcFkmYZ Automation</v>
      </c>
      <c r="D127" s="17"/>
      <c r="E127" s="17"/>
      <c r="F127" s="17" t="s">
        <v>1079</v>
      </c>
      <c r="G127" s="104" t="n">
        <f ca="1">searchValues!E156-10000</f>
        <v>34580.0</v>
      </c>
      <c r="H127" s="83" t="n">
        <f t="shared" ca="1" si="1"/>
        <v>44580.91703502315</v>
      </c>
      <c r="I127" s="200" t="str">
        <f>searchValues!L156</f>
        <v>Alaska</v>
      </c>
      <c r="J127" s="17"/>
      <c r="K127" s="86" t="n">
        <f ca="1">searchValues!E156-3650</f>
        <v>40930.0</v>
      </c>
      <c r="L127" s="105" t="n">
        <f ca="1">searchValues!E156-3250</f>
        <v>41330.0</v>
      </c>
      <c r="M127" s="85" t="s">
        <v>132</v>
      </c>
      <c r="N127" s="85" t="s">
        <v>135</v>
      </c>
      <c r="O127" s="85">
        <v>0</v>
      </c>
      <c r="P127" s="85">
        <v>0</v>
      </c>
      <c r="Q127" s="85">
        <v>0</v>
      </c>
      <c r="R127" s="85">
        <v>0</v>
      </c>
      <c r="S127" s="88" t="s">
        <v>1079</v>
      </c>
      <c r="T127" s="106" t="str">
        <f>searchValues!L156</f>
        <v>Alaska</v>
      </c>
      <c r="U127" s="88" t="s">
        <v>109</v>
      </c>
      <c r="V127" s="88"/>
      <c r="W127" s="139"/>
      <c r="X127" s="19" t="str">
        <f>searchValues!F156</f>
        <v>ZuLcFkmYZ Automation</v>
      </c>
    </row>
    <row r="128" spans="1:24" x14ac:dyDescent="0.25">
      <c r="A128" s="4" t="s">
        <v>1010</v>
      </c>
      <c r="B128" s="19" t="s">
        <v>376</v>
      </c>
      <c r="C128" s="19" t="str">
        <f>searchValues!F157</f>
        <v>ZuLcFkmYZ Automation</v>
      </c>
      <c r="D128" s="17"/>
      <c r="E128" s="17"/>
      <c r="F128" s="17" t="s">
        <v>1079</v>
      </c>
      <c r="G128" s="104" t="n">
        <f ca="1">searchValues!E157-10000</f>
        <v>34580.0</v>
      </c>
      <c r="H128" s="83" t="n">
        <f t="shared" ca="1" si="1"/>
        <v>44580.91703502315</v>
      </c>
      <c r="I128" s="200" t="str">
        <f>searchValues!L157</f>
        <v>Alaska</v>
      </c>
      <c r="J128" s="17"/>
      <c r="K128" s="86" t="n">
        <f ca="1">searchValues!E157-3650</f>
        <v>40930.0</v>
      </c>
      <c r="L128" s="105" t="n">
        <f ca="1">searchValues!E157-3250</f>
        <v>41330.0</v>
      </c>
      <c r="M128" s="85" t="s">
        <v>132</v>
      </c>
      <c r="N128" s="85" t="s">
        <v>135</v>
      </c>
      <c r="O128" s="85">
        <v>0</v>
      </c>
      <c r="P128" s="85">
        <v>0</v>
      </c>
      <c r="Q128" s="85">
        <v>0</v>
      </c>
      <c r="R128" s="85">
        <v>0</v>
      </c>
      <c r="S128" s="88" t="s">
        <v>1079</v>
      </c>
      <c r="T128" s="106" t="str">
        <f>searchValues!L157</f>
        <v>Alaska</v>
      </c>
      <c r="U128" s="88" t="s">
        <v>109</v>
      </c>
      <c r="V128" s="88"/>
      <c r="W128" s="139"/>
      <c r="X128" s="19" t="str">
        <f>searchValues!F157</f>
        <v>ZuLcFkmYZ Automation</v>
      </c>
    </row>
    <row r="129" spans="1:24" x14ac:dyDescent="0.25">
      <c r="A129" s="4" t="s">
        <v>1011</v>
      </c>
      <c r="B129" s="19" t="s">
        <v>376</v>
      </c>
      <c r="C129" s="19" t="str">
        <f>searchValues!F158</f>
        <v>zDXGlxUfo Automation</v>
      </c>
      <c r="D129" s="17"/>
      <c r="E129" s="17"/>
      <c r="F129" s="17" t="s">
        <v>1079</v>
      </c>
      <c r="G129" s="104" t="n">
        <f ca="1">searchValues!E158-10000</f>
        <v>34580.0</v>
      </c>
      <c r="H129" s="83" t="n">
        <f t="shared" ca="1" si="1"/>
        <v>44580.91703502315</v>
      </c>
      <c r="I129" s="200" t="str">
        <f>searchValues!L158</f>
        <v>Alaska</v>
      </c>
      <c r="J129" s="17"/>
      <c r="K129" s="86" t="n">
        <f ca="1">searchValues!E158-3650</f>
        <v>40930.0</v>
      </c>
      <c r="L129" s="105" t="n">
        <f ca="1">searchValues!E158-3250</f>
        <v>41330.0</v>
      </c>
      <c r="M129" s="85" t="s">
        <v>132</v>
      </c>
      <c r="N129" s="85" t="s">
        <v>135</v>
      </c>
      <c r="O129" s="85">
        <v>0</v>
      </c>
      <c r="P129" s="85">
        <v>0</v>
      </c>
      <c r="Q129" s="85">
        <v>0</v>
      </c>
      <c r="R129" s="85">
        <v>0</v>
      </c>
      <c r="S129" s="88" t="s">
        <v>1079</v>
      </c>
      <c r="T129" s="106" t="str">
        <f>searchValues!L158</f>
        <v>Alaska</v>
      </c>
      <c r="U129" s="88" t="s">
        <v>109</v>
      </c>
      <c r="V129" s="88"/>
      <c r="W129" s="139"/>
      <c r="X129" s="19" t="str">
        <f>searchValues!F158</f>
        <v>zDXGlxUfo Automation</v>
      </c>
    </row>
    <row r="130" spans="1:24" x14ac:dyDescent="0.25">
      <c r="A130" s="4" t="s">
        <v>1012</v>
      </c>
      <c r="B130" s="19" t="s">
        <v>376</v>
      </c>
      <c r="C130" s="19" t="str">
        <f>searchValues!F159</f>
        <v>ygKZcEMoY Automation</v>
      </c>
      <c r="D130" s="17"/>
      <c r="E130" s="17"/>
      <c r="F130" s="17" t="s">
        <v>1079</v>
      </c>
      <c r="G130" s="104" t="n">
        <f ca="1">searchValues!E159-10000</f>
        <v>34580.0</v>
      </c>
      <c r="H130" s="83" t="n">
        <f t="shared" ca="1" si="1"/>
        <v>44580.91703502315</v>
      </c>
      <c r="I130" s="200" t="str">
        <f>searchValues!L159</f>
        <v>Alaska</v>
      </c>
      <c r="J130" s="17"/>
      <c r="K130" s="86" t="n">
        <f ca="1">searchValues!E159-3650</f>
        <v>40930.0</v>
      </c>
      <c r="L130" s="105" t="n">
        <f ca="1">searchValues!E159-3250</f>
        <v>41330.0</v>
      </c>
      <c r="M130" s="85" t="s">
        <v>132</v>
      </c>
      <c r="N130" s="85" t="s">
        <v>135</v>
      </c>
      <c r="O130" s="85">
        <v>0</v>
      </c>
      <c r="P130" s="85">
        <v>0</v>
      </c>
      <c r="Q130" s="85">
        <v>0</v>
      </c>
      <c r="R130" s="85">
        <v>0</v>
      </c>
      <c r="S130" s="88" t="s">
        <v>1079</v>
      </c>
      <c r="T130" s="106" t="str">
        <f>searchValues!L159</f>
        <v>Alaska</v>
      </c>
      <c r="U130" s="88" t="s">
        <v>109</v>
      </c>
      <c r="V130" s="88"/>
      <c r="W130" s="139"/>
      <c r="X130" s="19" t="str">
        <f>searchValues!F159</f>
        <v>ygKZcEMoY Automation</v>
      </c>
    </row>
    <row r="131" spans="1:24" x14ac:dyDescent="0.25">
      <c r="A131" s="4" t="s">
        <v>1013</v>
      </c>
      <c r="B131" s="19" t="s">
        <v>376</v>
      </c>
      <c r="C131" s="19" t="str">
        <f>searchValues!F160</f>
        <v>FoQfDcsvM Automation</v>
      </c>
      <c r="D131" s="17"/>
      <c r="E131" s="17"/>
      <c r="F131" s="17" t="s">
        <v>1079</v>
      </c>
      <c r="G131" s="104" t="n">
        <f ca="1">searchValues!E160-10000</f>
        <v>34580.0</v>
      </c>
      <c r="H131" s="83" t="n">
        <f t="shared" ref="H131:H174" ca="1" si="2">NOW()</f>
        <v>44580.91703502315</v>
      </c>
      <c r="I131" s="200" t="str">
        <f>searchValues!L160</f>
        <v>Alaska</v>
      </c>
      <c r="J131" s="17"/>
      <c r="K131" s="86" t="n">
        <f ca="1">searchValues!E160-3650</f>
        <v>40930.0</v>
      </c>
      <c r="L131" s="105" t="n">
        <f ca="1">searchValues!E160-3250</f>
        <v>41330.0</v>
      </c>
      <c r="M131" s="85" t="s">
        <v>132</v>
      </c>
      <c r="N131" s="85" t="s">
        <v>135</v>
      </c>
      <c r="O131" s="85">
        <v>0</v>
      </c>
      <c r="P131" s="85">
        <v>0</v>
      </c>
      <c r="Q131" s="85">
        <v>0</v>
      </c>
      <c r="R131" s="85">
        <v>0</v>
      </c>
      <c r="S131" s="88" t="s">
        <v>1079</v>
      </c>
      <c r="T131" s="106" t="str">
        <f>searchValues!L160</f>
        <v>Alaska</v>
      </c>
      <c r="U131" s="88" t="s">
        <v>109</v>
      </c>
      <c r="V131" s="88"/>
      <c r="W131" s="139"/>
      <c r="X131" s="19" t="str">
        <f>searchValues!F160</f>
        <v>FoQfDcsvM Automation</v>
      </c>
    </row>
    <row r="132" spans="1:24" x14ac:dyDescent="0.25">
      <c r="A132" s="4" t="s">
        <v>1014</v>
      </c>
      <c r="B132" s="19" t="s">
        <v>376</v>
      </c>
      <c r="C132" s="19" t="str">
        <f>searchValues!F161</f>
        <v>QswZZUHzR Automation</v>
      </c>
      <c r="D132" s="17"/>
      <c r="E132" s="17"/>
      <c r="F132" s="17" t="s">
        <v>1079</v>
      </c>
      <c r="G132" s="104" t="n">
        <f ca="1">searchValues!E161-10000</f>
        <v>34580.0</v>
      </c>
      <c r="H132" s="83" t="n">
        <f t="shared" ca="1" si="2"/>
        <v>44580.91703502315</v>
      </c>
      <c r="I132" s="200" t="str">
        <f>searchValues!L161</f>
        <v>Alaska</v>
      </c>
      <c r="J132" s="17"/>
      <c r="K132" s="86" t="n">
        <f ca="1">searchValues!E161-3650</f>
        <v>40930.0</v>
      </c>
      <c r="L132" s="105" t="n">
        <f ca="1">searchValues!E161-3250</f>
        <v>41330.0</v>
      </c>
      <c r="M132" s="85" t="s">
        <v>132</v>
      </c>
      <c r="N132" s="85" t="s">
        <v>135</v>
      </c>
      <c r="O132" s="85">
        <v>0</v>
      </c>
      <c r="P132" s="85">
        <v>0</v>
      </c>
      <c r="Q132" s="85">
        <v>0</v>
      </c>
      <c r="R132" s="85">
        <v>0</v>
      </c>
      <c r="S132" s="88" t="s">
        <v>1079</v>
      </c>
      <c r="T132" s="106" t="str">
        <f>searchValues!L161</f>
        <v>Alaska</v>
      </c>
      <c r="U132" s="88" t="s">
        <v>109</v>
      </c>
      <c r="V132" s="88"/>
      <c r="W132" s="139"/>
      <c r="X132" s="19" t="str">
        <f>searchValues!F161</f>
        <v>QswZZUHzR Automation</v>
      </c>
    </row>
    <row r="133" spans="1:24" x14ac:dyDescent="0.25">
      <c r="A133" s="4" t="s">
        <v>1015</v>
      </c>
      <c r="B133" s="19" t="s">
        <v>376</v>
      </c>
      <c r="C133" s="19" t="str">
        <f>searchValues!F162</f>
        <v>gVupQlZKw Automation</v>
      </c>
      <c r="D133" s="17"/>
      <c r="E133" s="17"/>
      <c r="F133" s="17" t="s">
        <v>1079</v>
      </c>
      <c r="G133" s="104" t="n">
        <f ca="1">searchValues!E162-10000</f>
        <v>34580.0</v>
      </c>
      <c r="H133" s="83" t="n">
        <f t="shared" ca="1" si="2"/>
        <v>44580.91703502315</v>
      </c>
      <c r="I133" s="200" t="str">
        <f>searchValues!L162</f>
        <v>Alaska</v>
      </c>
      <c r="J133" s="17"/>
      <c r="K133" s="86" t="n">
        <f ca="1">searchValues!E162-3650</f>
        <v>40930.0</v>
      </c>
      <c r="L133" s="105" t="n">
        <f ca="1">searchValues!E162-3250</f>
        <v>41330.0</v>
      </c>
      <c r="M133" s="85" t="s">
        <v>132</v>
      </c>
      <c r="N133" s="85" t="s">
        <v>135</v>
      </c>
      <c r="O133" s="85">
        <v>0</v>
      </c>
      <c r="P133" s="85">
        <v>0</v>
      </c>
      <c r="Q133" s="85">
        <v>0</v>
      </c>
      <c r="R133" s="85">
        <v>0</v>
      </c>
      <c r="S133" s="88" t="s">
        <v>1079</v>
      </c>
      <c r="T133" s="106" t="str">
        <f>searchValues!L162</f>
        <v>Alaska</v>
      </c>
      <c r="U133" s="88" t="s">
        <v>109</v>
      </c>
      <c r="V133" s="88"/>
      <c r="W133" s="139"/>
      <c r="X133" s="19" t="str">
        <f>searchValues!F162</f>
        <v>gVupQlZKw Automation</v>
      </c>
    </row>
    <row r="134" spans="1:24" x14ac:dyDescent="0.25">
      <c r="A134" s="4" t="s">
        <v>1016</v>
      </c>
      <c r="B134" s="19" t="s">
        <v>376</v>
      </c>
      <c r="C134" s="19" t="str">
        <f>searchValues!F163</f>
        <v>ZuLcFkmYZ Automation</v>
      </c>
      <c r="D134" s="17"/>
      <c r="E134" s="17"/>
      <c r="F134" s="17" t="s">
        <v>1079</v>
      </c>
      <c r="G134" s="104" t="n">
        <f ca="1">searchValues!E163-10000</f>
        <v>34580.0</v>
      </c>
      <c r="H134" s="83" t="n">
        <f t="shared" ca="1" si="2"/>
        <v>44580.91703502315</v>
      </c>
      <c r="I134" s="200" t="str">
        <f>searchValues!L163</f>
        <v>Alaska</v>
      </c>
      <c r="J134" s="17"/>
      <c r="K134" s="86" t="n">
        <f ca="1">searchValues!E163-3650</f>
        <v>40930.0</v>
      </c>
      <c r="L134" s="105" t="n">
        <f ca="1">searchValues!E163-3250</f>
        <v>41330.0</v>
      </c>
      <c r="M134" s="85" t="s">
        <v>132</v>
      </c>
      <c r="N134" s="85" t="s">
        <v>135</v>
      </c>
      <c r="O134" s="85">
        <v>0</v>
      </c>
      <c r="P134" s="85">
        <v>0</v>
      </c>
      <c r="Q134" s="85">
        <v>0</v>
      </c>
      <c r="R134" s="85">
        <v>0</v>
      </c>
      <c r="S134" s="88" t="s">
        <v>1079</v>
      </c>
      <c r="T134" s="106" t="str">
        <f>searchValues!L163</f>
        <v>Alaska</v>
      </c>
      <c r="U134" s="88" t="s">
        <v>109</v>
      </c>
      <c r="V134" s="88"/>
      <c r="W134" s="139"/>
      <c r="X134" s="19" t="str">
        <f>searchValues!F163</f>
        <v>ZuLcFkmYZ Automation</v>
      </c>
    </row>
    <row r="135" spans="1:24" x14ac:dyDescent="0.25">
      <c r="A135" s="4" t="s">
        <v>1017</v>
      </c>
      <c r="B135" s="19" t="s">
        <v>376</v>
      </c>
      <c r="C135" s="19" t="str">
        <f>searchValues!F164</f>
        <v>xsLwkTBsb Automation</v>
      </c>
      <c r="D135" s="17"/>
      <c r="E135" s="17"/>
      <c r="F135" s="17" t="s">
        <v>1079</v>
      </c>
      <c r="G135" s="104" t="n">
        <f ca="1">searchValues!E164-10000</f>
        <v>34580.0</v>
      </c>
      <c r="H135" s="83" t="n">
        <f t="shared" ca="1" si="2"/>
        <v>44580.91703502315</v>
      </c>
      <c r="I135" s="200" t="str">
        <f>searchValues!L164</f>
        <v>Alaska</v>
      </c>
      <c r="J135" s="17"/>
      <c r="K135" s="86" t="n">
        <f ca="1">searchValues!E164-3650</f>
        <v>40930.0</v>
      </c>
      <c r="L135" s="105" t="n">
        <f ca="1">searchValues!E164-3250</f>
        <v>41330.0</v>
      </c>
      <c r="M135" s="85" t="s">
        <v>132</v>
      </c>
      <c r="N135" s="85" t="s">
        <v>135</v>
      </c>
      <c r="O135" s="85">
        <v>0</v>
      </c>
      <c r="P135" s="85">
        <v>0</v>
      </c>
      <c r="Q135" s="85">
        <v>0</v>
      </c>
      <c r="R135" s="85">
        <v>0</v>
      </c>
      <c r="S135" s="88" t="s">
        <v>1079</v>
      </c>
      <c r="T135" s="106" t="str">
        <f>searchValues!L164</f>
        <v>Alaska</v>
      </c>
      <c r="U135" s="88" t="s">
        <v>109</v>
      </c>
      <c r="V135" s="88"/>
      <c r="W135" s="139"/>
      <c r="X135" s="19" t="str">
        <f>searchValues!F164</f>
        <v>xsLwkTBsb Automation</v>
      </c>
    </row>
    <row r="136" spans="1:24" x14ac:dyDescent="0.25">
      <c r="A136" s="4" t="s">
        <v>1018</v>
      </c>
      <c r="B136" s="19" t="s">
        <v>376</v>
      </c>
      <c r="C136" s="19" t="str">
        <f>searchValues!F165</f>
        <v>jAvgAlWgn Automation</v>
      </c>
      <c r="D136" s="17"/>
      <c r="E136" s="17"/>
      <c r="F136" s="17" t="s">
        <v>1079</v>
      </c>
      <c r="G136" s="104" t="n">
        <f ca="1">searchValues!E165-10000</f>
        <v>34580.0</v>
      </c>
      <c r="H136" s="83" t="n">
        <f t="shared" ca="1" si="2"/>
        <v>44580.91703502315</v>
      </c>
      <c r="I136" s="200" t="str">
        <f>searchValues!L165</f>
        <v>Alaska</v>
      </c>
      <c r="J136" s="17"/>
      <c r="K136" s="86" t="n">
        <f ca="1">searchValues!E165-3650</f>
        <v>40930.0</v>
      </c>
      <c r="L136" s="105" t="n">
        <f ca="1">searchValues!E165-3250</f>
        <v>41330.0</v>
      </c>
      <c r="M136" s="85" t="s">
        <v>132</v>
      </c>
      <c r="N136" s="85" t="s">
        <v>135</v>
      </c>
      <c r="O136" s="85">
        <v>0</v>
      </c>
      <c r="P136" s="85">
        <v>0</v>
      </c>
      <c r="Q136" s="85">
        <v>0</v>
      </c>
      <c r="R136" s="85">
        <v>0</v>
      </c>
      <c r="S136" s="88" t="s">
        <v>1079</v>
      </c>
      <c r="T136" s="106" t="str">
        <f>searchValues!L165</f>
        <v>Alaska</v>
      </c>
      <c r="U136" s="88" t="s">
        <v>109</v>
      </c>
      <c r="V136" s="88"/>
      <c r="W136" s="139"/>
      <c r="X136" s="19" t="str">
        <f>searchValues!F165</f>
        <v>jAvgAlWgn Automation</v>
      </c>
    </row>
    <row r="137" spans="1:24" x14ac:dyDescent="0.25">
      <c r="A137" s="4" t="s">
        <v>1019</v>
      </c>
      <c r="B137" s="19" t="s">
        <v>376</v>
      </c>
      <c r="C137" s="19" t="str">
        <f>searchValues!F166</f>
        <v>MONOwLoWh Automation</v>
      </c>
      <c r="D137" s="17"/>
      <c r="E137" s="17"/>
      <c r="F137" s="17" t="s">
        <v>1079</v>
      </c>
      <c r="G137" s="104" t="n">
        <f ca="1">searchValues!E166-10000</f>
        <v>34580.0</v>
      </c>
      <c r="H137" s="83" t="n">
        <f t="shared" ca="1" si="2"/>
        <v>44580.91703503472</v>
      </c>
      <c r="I137" s="200" t="str">
        <f>searchValues!L166</f>
        <v>Alaska</v>
      </c>
      <c r="J137" s="17"/>
      <c r="K137" s="86" t="n">
        <f ca="1">searchValues!E166-3650</f>
        <v>40930.0</v>
      </c>
      <c r="L137" s="105" t="n">
        <f ca="1">searchValues!E166-3250</f>
        <v>41330.0</v>
      </c>
      <c r="M137" s="85" t="s">
        <v>132</v>
      </c>
      <c r="N137" s="85" t="s">
        <v>135</v>
      </c>
      <c r="O137" s="85">
        <v>0</v>
      </c>
      <c r="P137" s="85">
        <v>0</v>
      </c>
      <c r="Q137" s="85">
        <v>0</v>
      </c>
      <c r="R137" s="85">
        <v>0</v>
      </c>
      <c r="S137" s="88" t="s">
        <v>1079</v>
      </c>
      <c r="T137" s="106" t="str">
        <f>searchValues!L166</f>
        <v>Alaska</v>
      </c>
      <c r="U137" s="88" t="s">
        <v>109</v>
      </c>
      <c r="V137" s="88"/>
      <c r="W137" s="139"/>
      <c r="X137" s="19" t="str">
        <f>searchValues!F166</f>
        <v>MONOwLoWh Automation</v>
      </c>
    </row>
    <row r="138" spans="1:24" x14ac:dyDescent="0.25">
      <c r="A138" s="4" t="s">
        <v>1020</v>
      </c>
      <c r="B138" s="19" t="s">
        <v>376</v>
      </c>
      <c r="C138" s="19" t="str">
        <f>searchValues!F167</f>
        <v>yyPswAFLO Automation</v>
      </c>
      <c r="D138" s="17"/>
      <c r="E138" s="17"/>
      <c r="F138" s="17" t="s">
        <v>1079</v>
      </c>
      <c r="G138" s="104" t="n">
        <f ca="1">searchValues!E167-10000</f>
        <v>34580.0</v>
      </c>
      <c r="H138" s="83" t="n">
        <f t="shared" ca="1" si="2"/>
        <v>44580.91703503472</v>
      </c>
      <c r="I138" s="200" t="str">
        <f>searchValues!L167</f>
        <v>Alaska</v>
      </c>
      <c r="J138" s="17"/>
      <c r="K138" s="86" t="n">
        <f ca="1">searchValues!E167-3650</f>
        <v>40930.0</v>
      </c>
      <c r="L138" s="105" t="n">
        <f ca="1">searchValues!E167-3250</f>
        <v>41330.0</v>
      </c>
      <c r="M138" s="85" t="s">
        <v>132</v>
      </c>
      <c r="N138" s="85" t="s">
        <v>135</v>
      </c>
      <c r="O138" s="85">
        <v>0</v>
      </c>
      <c r="P138" s="85">
        <v>0</v>
      </c>
      <c r="Q138" s="85">
        <v>0</v>
      </c>
      <c r="R138" s="85">
        <v>0</v>
      </c>
      <c r="S138" s="88" t="s">
        <v>1079</v>
      </c>
      <c r="T138" s="106" t="str">
        <f>searchValues!L167</f>
        <v>Alaska</v>
      </c>
      <c r="U138" s="88" t="s">
        <v>109</v>
      </c>
      <c r="V138" s="88"/>
      <c r="W138" s="139"/>
      <c r="X138" s="19" t="str">
        <f>searchValues!F167</f>
        <v>yyPswAFLO Automation</v>
      </c>
    </row>
    <row r="139" spans="1:24" x14ac:dyDescent="0.25">
      <c r="A139" s="4" t="s">
        <v>1157</v>
      </c>
      <c r="B139" s="19" t="s">
        <v>376</v>
      </c>
      <c r="C139" s="19" t="str">
        <f>searchValues!F168</f>
        <v>eOCqcfzwH Automation</v>
      </c>
      <c r="D139" s="17"/>
      <c r="E139" s="17"/>
      <c r="F139" s="17" t="s">
        <v>1079</v>
      </c>
      <c r="G139" s="104" t="n">
        <f ca="1">searchValues!E168-10000</f>
        <v>34580.0</v>
      </c>
      <c r="H139" s="83" t="n">
        <f t="shared" ca="1" si="2"/>
        <v>44580.91703503472</v>
      </c>
      <c r="I139" s="200" t="str">
        <f>searchValues!L168</f>
        <v>Alaska</v>
      </c>
      <c r="J139" s="17"/>
      <c r="K139" s="86" t="n">
        <f ca="1">searchValues!E168-3650</f>
        <v>40930.0</v>
      </c>
      <c r="L139" s="105" t="n">
        <f ca="1">searchValues!E168-3250</f>
        <v>41330.0</v>
      </c>
      <c r="M139" s="85" t="s">
        <v>132</v>
      </c>
      <c r="N139" s="85" t="s">
        <v>135</v>
      </c>
      <c r="O139" s="85">
        <v>0</v>
      </c>
      <c r="P139" s="85">
        <v>0</v>
      </c>
      <c r="Q139" s="85">
        <v>0</v>
      </c>
      <c r="R139" s="85">
        <v>0</v>
      </c>
      <c r="S139" s="88" t="s">
        <v>1079</v>
      </c>
      <c r="T139" s="106" t="str">
        <f>searchValues!L168</f>
        <v>Alaska</v>
      </c>
      <c r="U139" s="88" t="s">
        <v>109</v>
      </c>
      <c r="V139" s="88"/>
      <c r="W139" s="139"/>
      <c r="X139" s="19" t="str">
        <f>searchValues!F168</f>
        <v>eOCqcfzwH Automation</v>
      </c>
    </row>
    <row r="140" spans="1:24" x14ac:dyDescent="0.25">
      <c r="A140" s="4" t="s">
        <v>1158</v>
      </c>
      <c r="B140" s="19" t="s">
        <v>376</v>
      </c>
      <c r="C140" s="19" t="str">
        <f>searchValues!F169</f>
        <v>ZuLcFkmYZ Automation</v>
      </c>
      <c r="D140" s="17"/>
      <c r="E140" s="17"/>
      <c r="F140" s="17" t="s">
        <v>1079</v>
      </c>
      <c r="G140" s="104" t="n">
        <f ca="1">searchValues!E169-10000</f>
        <v>34580.0</v>
      </c>
      <c r="H140" s="83" t="n">
        <f t="shared" ca="1" si="2"/>
        <v>44580.91703503472</v>
      </c>
      <c r="I140" s="200" t="str">
        <f>searchValues!L169</f>
        <v>Alaska</v>
      </c>
      <c r="J140" s="17"/>
      <c r="K140" s="86" t="n">
        <f ca="1">searchValues!E169-3650</f>
        <v>40930.0</v>
      </c>
      <c r="L140" s="105" t="n">
        <f ca="1">searchValues!E169-3250</f>
        <v>41330.0</v>
      </c>
      <c r="M140" s="85" t="s">
        <v>132</v>
      </c>
      <c r="N140" s="85" t="s">
        <v>135</v>
      </c>
      <c r="O140" s="85">
        <v>0</v>
      </c>
      <c r="P140" s="85">
        <v>0</v>
      </c>
      <c r="Q140" s="85">
        <v>0</v>
      </c>
      <c r="R140" s="85">
        <v>0</v>
      </c>
      <c r="S140" s="88" t="s">
        <v>1079</v>
      </c>
      <c r="T140" s="106" t="str">
        <f>searchValues!L169</f>
        <v>Alaska</v>
      </c>
      <c r="U140" s="88" t="s">
        <v>109</v>
      </c>
      <c r="V140" s="88"/>
      <c r="W140" s="139"/>
      <c r="X140" s="19" t="str">
        <f>searchValues!F169</f>
        <v>ZuLcFkmYZ Automation</v>
      </c>
    </row>
    <row r="141" spans="1:24" x14ac:dyDescent="0.25">
      <c r="A141" s="4" t="s">
        <v>1021</v>
      </c>
      <c r="B141" s="19" t="s">
        <v>376</v>
      </c>
      <c r="C141" s="19" t="str">
        <f>searchValues!F170</f>
        <v>ZuLcFkmYZ Automation</v>
      </c>
      <c r="D141" s="17"/>
      <c r="E141" s="17"/>
      <c r="F141" s="17" t="s">
        <v>1079</v>
      </c>
      <c r="G141" s="104" t="n">
        <f ca="1">searchValues!E170-10000</f>
        <v>34580.0</v>
      </c>
      <c r="H141" s="83" t="n">
        <f t="shared" ca="1" si="2"/>
        <v>44580.91703503472</v>
      </c>
      <c r="I141" s="200" t="str">
        <f>searchValues!L170</f>
        <v>Alaska</v>
      </c>
      <c r="J141" s="17"/>
      <c r="K141" s="86" t="n">
        <f ca="1">searchValues!E170-3650</f>
        <v>40930.0</v>
      </c>
      <c r="L141" s="105" t="n">
        <f ca="1">searchValues!E170-3250</f>
        <v>41330.0</v>
      </c>
      <c r="M141" s="85" t="s">
        <v>132</v>
      </c>
      <c r="N141" s="85" t="s">
        <v>135</v>
      </c>
      <c r="O141" s="85">
        <v>0</v>
      </c>
      <c r="P141" s="85">
        <v>0</v>
      </c>
      <c r="Q141" s="85">
        <v>0</v>
      </c>
      <c r="R141" s="85">
        <v>0</v>
      </c>
      <c r="S141" s="88" t="s">
        <v>1079</v>
      </c>
      <c r="T141" s="106" t="str">
        <f>searchValues!L170</f>
        <v>Alaska</v>
      </c>
      <c r="U141" s="88" t="s">
        <v>109</v>
      </c>
      <c r="V141" s="88"/>
      <c r="W141" s="139"/>
      <c r="X141" s="19" t="str">
        <f>searchValues!F170</f>
        <v>ZuLcFkmYZ Automation</v>
      </c>
    </row>
    <row r="142" spans="1:24" x14ac:dyDescent="0.25">
      <c r="A142" s="4" t="s">
        <v>1022</v>
      </c>
      <c r="B142" s="19" t="s">
        <v>376</v>
      </c>
      <c r="C142" s="19" t="str">
        <f>searchValues!F171</f>
        <v>lrBQsqnPm Automation</v>
      </c>
      <c r="D142" s="17"/>
      <c r="E142" s="17"/>
      <c r="F142" s="17" t="s">
        <v>1079</v>
      </c>
      <c r="G142" s="104" t="n">
        <f ca="1">searchValues!E171-10000</f>
        <v>34580.0</v>
      </c>
      <c r="H142" s="83" t="n">
        <f t="shared" ca="1" si="2"/>
        <v>44580.91703503472</v>
      </c>
      <c r="I142" s="200" t="str">
        <f>searchValues!L171</f>
        <v>Alaska</v>
      </c>
      <c r="J142" s="17"/>
      <c r="K142" s="86" t="n">
        <f ca="1">searchValues!E171-3650</f>
        <v>40930.0</v>
      </c>
      <c r="L142" s="105" t="n">
        <f ca="1">searchValues!E171-3250</f>
        <v>41330.0</v>
      </c>
      <c r="M142" s="85" t="s">
        <v>132</v>
      </c>
      <c r="N142" s="85" t="s">
        <v>135</v>
      </c>
      <c r="O142" s="85">
        <v>0</v>
      </c>
      <c r="P142" s="85">
        <v>0</v>
      </c>
      <c r="Q142" s="85">
        <v>0</v>
      </c>
      <c r="R142" s="85">
        <v>0</v>
      </c>
      <c r="S142" s="88" t="s">
        <v>1079</v>
      </c>
      <c r="T142" s="106" t="str">
        <f>searchValues!L171</f>
        <v>Alaska</v>
      </c>
      <c r="U142" s="88" t="s">
        <v>109</v>
      </c>
      <c r="V142" s="88"/>
      <c r="W142" s="139"/>
      <c r="X142" s="19" t="str">
        <f>searchValues!F171</f>
        <v>lrBQsqnPm Automation</v>
      </c>
    </row>
    <row r="143" spans="1:24" x14ac:dyDescent="0.25">
      <c r="A143" s="4" t="s">
        <v>1023</v>
      </c>
      <c r="B143" s="19" t="s">
        <v>376</v>
      </c>
      <c r="C143" s="19" t="str">
        <f>searchValues!F172</f>
        <v>cDmonRTGJ Automation</v>
      </c>
      <c r="D143" s="17"/>
      <c r="E143" s="17"/>
      <c r="F143" s="17" t="s">
        <v>1079</v>
      </c>
      <c r="G143" s="104" t="n">
        <f ca="1">searchValues!E172-10000</f>
        <v>34580.0</v>
      </c>
      <c r="H143" s="83" t="n">
        <f t="shared" ca="1" si="2"/>
        <v>44580.91703503472</v>
      </c>
      <c r="I143" s="200" t="str">
        <f>searchValues!L172</f>
        <v>Alaska</v>
      </c>
      <c r="J143" s="17"/>
      <c r="K143" s="86" t="n">
        <f ca="1">searchValues!E172-3650</f>
        <v>40930.0</v>
      </c>
      <c r="L143" s="105" t="n">
        <f ca="1">searchValues!E172-3250</f>
        <v>41330.0</v>
      </c>
      <c r="M143" s="85" t="s">
        <v>132</v>
      </c>
      <c r="N143" s="85" t="s">
        <v>135</v>
      </c>
      <c r="O143" s="85">
        <v>0</v>
      </c>
      <c r="P143" s="85">
        <v>0</v>
      </c>
      <c r="Q143" s="85">
        <v>0</v>
      </c>
      <c r="R143" s="85">
        <v>0</v>
      </c>
      <c r="S143" s="88" t="s">
        <v>1079</v>
      </c>
      <c r="T143" s="106" t="str">
        <f>searchValues!L172</f>
        <v>Alaska</v>
      </c>
      <c r="U143" s="88" t="s">
        <v>109</v>
      </c>
      <c r="V143" s="88"/>
      <c r="W143" s="139"/>
      <c r="X143" s="19" t="str">
        <f>searchValues!F172</f>
        <v>cDmonRTGJ Automation</v>
      </c>
    </row>
    <row r="144" spans="1:24" x14ac:dyDescent="0.25">
      <c r="A144" s="4" t="s">
        <v>1024</v>
      </c>
      <c r="B144" s="19" t="s">
        <v>376</v>
      </c>
      <c r="C144" s="19" t="str">
        <f>searchValues!F173</f>
        <v>SyKdtgaFA Automation</v>
      </c>
      <c r="D144" s="17"/>
      <c r="E144" s="17"/>
      <c r="F144" s="17" t="s">
        <v>1079</v>
      </c>
      <c r="G144" s="104" t="n">
        <f ca="1">searchValues!E173-10000</f>
        <v>34580.0</v>
      </c>
      <c r="H144" s="83" t="n">
        <f t="shared" ca="1" si="2"/>
        <v>44580.91703503472</v>
      </c>
      <c r="I144" s="200" t="str">
        <f>searchValues!L173</f>
        <v>Alaska</v>
      </c>
      <c r="J144" s="17"/>
      <c r="K144" s="86" t="n">
        <f ca="1">searchValues!E173-3650</f>
        <v>40930.0</v>
      </c>
      <c r="L144" s="105" t="n">
        <f ca="1">searchValues!E173-3250</f>
        <v>41330.0</v>
      </c>
      <c r="M144" s="85" t="s">
        <v>132</v>
      </c>
      <c r="N144" s="85" t="s">
        <v>135</v>
      </c>
      <c r="O144" s="85">
        <v>0</v>
      </c>
      <c r="P144" s="85">
        <v>0</v>
      </c>
      <c r="Q144" s="85">
        <v>0</v>
      </c>
      <c r="R144" s="85">
        <v>0</v>
      </c>
      <c r="S144" s="88" t="s">
        <v>1079</v>
      </c>
      <c r="T144" s="106" t="str">
        <f>searchValues!L173</f>
        <v>Alaska</v>
      </c>
      <c r="U144" s="88" t="s">
        <v>109</v>
      </c>
      <c r="V144" s="88"/>
      <c r="W144" s="139"/>
      <c r="X144" s="19" t="str">
        <f>searchValues!F173</f>
        <v>SyKdtgaFA Automation</v>
      </c>
    </row>
    <row r="145" spans="1:24" x14ac:dyDescent="0.25">
      <c r="A145" s="4" t="s">
        <v>1025</v>
      </c>
      <c r="B145" s="19" t="s">
        <v>376</v>
      </c>
      <c r="C145" s="19" t="str">
        <f>searchValues!F174</f>
        <v>EesuEECXF Automation</v>
      </c>
      <c r="D145" s="17"/>
      <c r="E145" s="17"/>
      <c r="F145" s="17" t="s">
        <v>1079</v>
      </c>
      <c r="G145" s="104" t="n">
        <f ca="1">searchValues!E174-10000</f>
        <v>34580.0</v>
      </c>
      <c r="H145" s="83" t="n">
        <f t="shared" ca="1" si="2"/>
        <v>44580.91703503472</v>
      </c>
      <c r="I145" s="200" t="str">
        <f>searchValues!L174</f>
        <v>Alaska</v>
      </c>
      <c r="J145" s="17"/>
      <c r="K145" s="86" t="n">
        <f ca="1">searchValues!E174-3650</f>
        <v>40930.0</v>
      </c>
      <c r="L145" s="105" t="n">
        <f ca="1">searchValues!E174-3250</f>
        <v>41330.0</v>
      </c>
      <c r="M145" s="85" t="s">
        <v>132</v>
      </c>
      <c r="N145" s="85" t="s">
        <v>135</v>
      </c>
      <c r="O145" s="85">
        <v>0</v>
      </c>
      <c r="P145" s="85">
        <v>0</v>
      </c>
      <c r="Q145" s="85">
        <v>0</v>
      </c>
      <c r="R145" s="85">
        <v>0</v>
      </c>
      <c r="S145" s="88" t="s">
        <v>1079</v>
      </c>
      <c r="T145" s="106" t="str">
        <f>searchValues!L174</f>
        <v>Alaska</v>
      </c>
      <c r="U145" s="88" t="s">
        <v>109</v>
      </c>
      <c r="V145" s="88"/>
      <c r="W145" s="139"/>
      <c r="X145" s="19" t="str">
        <f>searchValues!F174</f>
        <v>EesuEECXF Automation</v>
      </c>
    </row>
    <row r="146" spans="1:24" x14ac:dyDescent="0.25">
      <c r="A146" s="4" t="s">
        <v>1026</v>
      </c>
      <c r="B146" s="19" t="s">
        <v>376</v>
      </c>
      <c r="C146" s="19" t="str">
        <f>searchValues!F175</f>
        <v>BzovGpgNC Automation</v>
      </c>
      <c r="D146" s="17"/>
      <c r="E146" s="17"/>
      <c r="F146" s="17" t="s">
        <v>1079</v>
      </c>
      <c r="G146" s="104" t="n">
        <f ca="1">searchValues!E175-10000</f>
        <v>34580.0</v>
      </c>
      <c r="H146" s="83" t="n">
        <f t="shared" ca="1" si="2"/>
        <v>44580.91703503472</v>
      </c>
      <c r="I146" s="200" t="str">
        <f>searchValues!L175</f>
        <v>Alaska</v>
      </c>
      <c r="J146" s="17"/>
      <c r="K146" s="86" t="n">
        <f ca="1">searchValues!E175-3650</f>
        <v>40930.0</v>
      </c>
      <c r="L146" s="105" t="n">
        <f ca="1">searchValues!E175-3250</f>
        <v>41330.0</v>
      </c>
      <c r="M146" s="85" t="s">
        <v>132</v>
      </c>
      <c r="N146" s="85" t="s">
        <v>135</v>
      </c>
      <c r="O146" s="85">
        <v>0</v>
      </c>
      <c r="P146" s="85">
        <v>0</v>
      </c>
      <c r="Q146" s="85">
        <v>0</v>
      </c>
      <c r="R146" s="85">
        <v>0</v>
      </c>
      <c r="S146" s="88" t="s">
        <v>1079</v>
      </c>
      <c r="T146" s="106" t="str">
        <f>searchValues!L175</f>
        <v>Alaska</v>
      </c>
      <c r="U146" s="88" t="s">
        <v>109</v>
      </c>
      <c r="V146" s="88"/>
      <c r="W146" s="139"/>
      <c r="X146" s="19" t="str">
        <f>searchValues!F175</f>
        <v>BzovGpgNC Automation</v>
      </c>
    </row>
    <row r="147" spans="1:24" x14ac:dyDescent="0.25">
      <c r="A147" s="4" t="s">
        <v>1027</v>
      </c>
      <c r="B147" s="19" t="s">
        <v>376</v>
      </c>
      <c r="C147" s="19" t="str">
        <f>searchValues!F176</f>
        <v>ZuLcFkmYZ Automation</v>
      </c>
      <c r="D147" s="17"/>
      <c r="E147" s="17"/>
      <c r="F147" s="17" t="s">
        <v>1079</v>
      </c>
      <c r="G147" s="104" t="n">
        <f ca="1">searchValues!E176-10000</f>
        <v>34580.0</v>
      </c>
      <c r="H147" s="83" t="n">
        <f t="shared" ca="1" si="2"/>
        <v>44580.917035046295</v>
      </c>
      <c r="I147" s="200" t="str">
        <f>searchValues!L176</f>
        <v>Alaska</v>
      </c>
      <c r="J147" s="17"/>
      <c r="K147" s="86" t="n">
        <f ca="1">searchValues!E176-3650</f>
        <v>40930.0</v>
      </c>
      <c r="L147" s="105" t="n">
        <f ca="1">searchValues!E176-3250</f>
        <v>41330.0</v>
      </c>
      <c r="M147" s="85" t="s">
        <v>132</v>
      </c>
      <c r="N147" s="85" t="s">
        <v>135</v>
      </c>
      <c r="O147" s="85">
        <v>0</v>
      </c>
      <c r="P147" s="85">
        <v>0</v>
      </c>
      <c r="Q147" s="85">
        <v>0</v>
      </c>
      <c r="R147" s="85">
        <v>0</v>
      </c>
      <c r="S147" s="88" t="s">
        <v>1079</v>
      </c>
      <c r="T147" s="106" t="str">
        <f>searchValues!L176</f>
        <v>Alaska</v>
      </c>
      <c r="U147" s="88" t="s">
        <v>109</v>
      </c>
      <c r="V147" s="88"/>
      <c r="W147" s="139"/>
      <c r="X147" s="19" t="str">
        <f>searchValues!F176</f>
        <v>ZuLcFkmYZ Automation</v>
      </c>
    </row>
    <row r="148" spans="1:24" x14ac:dyDescent="0.25">
      <c r="A148" s="4" t="s">
        <v>1028</v>
      </c>
      <c r="B148" s="19" t="s">
        <v>376</v>
      </c>
      <c r="C148" s="19" t="str">
        <f>searchValues!F177</f>
        <v>JXMPOuOeZ Automation</v>
      </c>
      <c r="D148" s="17"/>
      <c r="E148" s="17"/>
      <c r="F148" s="17" t="s">
        <v>1079</v>
      </c>
      <c r="G148" s="104" t="n">
        <f ca="1">searchValues!E177-10000</f>
        <v>34580.0</v>
      </c>
      <c r="H148" s="83" t="n">
        <f t="shared" ca="1" si="2"/>
        <v>44580.917035046295</v>
      </c>
      <c r="I148" s="200" t="str">
        <f>searchValues!L177</f>
        <v>Alaska</v>
      </c>
      <c r="J148" s="17"/>
      <c r="K148" s="86" t="n">
        <f ca="1">searchValues!E177-3650</f>
        <v>40930.0</v>
      </c>
      <c r="L148" s="105" t="n">
        <f ca="1">searchValues!E177-3250</f>
        <v>41330.0</v>
      </c>
      <c r="M148" s="85" t="s">
        <v>132</v>
      </c>
      <c r="N148" s="85" t="s">
        <v>135</v>
      </c>
      <c r="O148" s="85">
        <v>0</v>
      </c>
      <c r="P148" s="85">
        <v>0</v>
      </c>
      <c r="Q148" s="85">
        <v>0</v>
      </c>
      <c r="R148" s="85">
        <v>0</v>
      </c>
      <c r="S148" s="88" t="s">
        <v>1079</v>
      </c>
      <c r="T148" s="106" t="str">
        <f>searchValues!L177</f>
        <v>Alaska</v>
      </c>
      <c r="U148" s="88" t="s">
        <v>109</v>
      </c>
      <c r="V148" s="88"/>
      <c r="W148" s="139"/>
      <c r="X148" s="19" t="str">
        <f>searchValues!F177</f>
        <v>JXMPOuOeZ Automation</v>
      </c>
    </row>
    <row r="149" spans="1:24" x14ac:dyDescent="0.25">
      <c r="A149" s="4" t="s">
        <v>1033</v>
      </c>
      <c r="B149" s="19" t="s">
        <v>376</v>
      </c>
      <c r="C149" s="19" t="str">
        <f>searchValues!F178</f>
        <v>ZuLcFkmYZ Automation</v>
      </c>
      <c r="D149" s="17"/>
      <c r="E149" s="17"/>
      <c r="F149" s="17" t="s">
        <v>1079</v>
      </c>
      <c r="G149" s="104" t="n">
        <f ca="1">searchValues!E178-10000</f>
        <v>34580.0</v>
      </c>
      <c r="H149" s="83" t="n">
        <f t="shared" ca="1" si="2"/>
        <v>44580.917035046295</v>
      </c>
      <c r="I149" s="200" t="str">
        <f>searchValues!L178</f>
        <v>Alaska</v>
      </c>
      <c r="J149" s="17"/>
      <c r="K149" s="86" t="n">
        <f ca="1">searchValues!E178-3650</f>
        <v>40930.0</v>
      </c>
      <c r="L149" s="105" t="n">
        <f ca="1">searchValues!E178-3250</f>
        <v>41330.0</v>
      </c>
      <c r="M149" s="85" t="s">
        <v>132</v>
      </c>
      <c r="N149" s="85" t="s">
        <v>135</v>
      </c>
      <c r="O149" s="85">
        <v>0</v>
      </c>
      <c r="P149" s="85">
        <v>0</v>
      </c>
      <c r="Q149" s="85">
        <v>0</v>
      </c>
      <c r="R149" s="85">
        <v>0</v>
      </c>
      <c r="S149" s="88" t="s">
        <v>1079</v>
      </c>
      <c r="T149" s="106" t="str">
        <f>searchValues!L178</f>
        <v>Alaska</v>
      </c>
      <c r="U149" s="88" t="s">
        <v>109</v>
      </c>
      <c r="V149" s="88"/>
      <c r="W149" s="139"/>
      <c r="X149" s="19" t="str">
        <f>searchValues!F178</f>
        <v>ZuLcFkmYZ Automation</v>
      </c>
    </row>
    <row r="150" spans="1:24" x14ac:dyDescent="0.25">
      <c r="A150" s="4" t="s">
        <v>1034</v>
      </c>
      <c r="B150" s="19" t="s">
        <v>376</v>
      </c>
      <c r="C150" s="19" t="str">
        <f>searchValues!F179</f>
        <v>YinEeoQwO Automation</v>
      </c>
      <c r="D150" s="17"/>
      <c r="E150" s="17"/>
      <c r="F150" s="17" t="s">
        <v>1079</v>
      </c>
      <c r="G150" s="104" t="n">
        <f ca="1">searchValues!E179-10000</f>
        <v>34580.0</v>
      </c>
      <c r="H150" s="83" t="n">
        <f t="shared" ca="1" si="2"/>
        <v>44580.917035046295</v>
      </c>
      <c r="I150" s="200" t="str">
        <f>searchValues!L179</f>
        <v>Alaska</v>
      </c>
      <c r="J150" s="17"/>
      <c r="K150" s="86" t="n">
        <f ca="1">searchValues!E179-3650</f>
        <v>40930.0</v>
      </c>
      <c r="L150" s="105" t="n">
        <f ca="1">searchValues!E179-3250</f>
        <v>41330.0</v>
      </c>
      <c r="M150" s="85" t="s">
        <v>132</v>
      </c>
      <c r="N150" s="85" t="s">
        <v>135</v>
      </c>
      <c r="O150" s="85">
        <v>0</v>
      </c>
      <c r="P150" s="85">
        <v>0</v>
      </c>
      <c r="Q150" s="85">
        <v>0</v>
      </c>
      <c r="R150" s="85">
        <v>0</v>
      </c>
      <c r="S150" s="88" t="s">
        <v>1079</v>
      </c>
      <c r="T150" s="106" t="str">
        <f>searchValues!L179</f>
        <v>Alaska</v>
      </c>
      <c r="U150" s="88" t="s">
        <v>109</v>
      </c>
      <c r="V150" s="88"/>
      <c r="W150" s="139"/>
      <c r="X150" s="19" t="str">
        <f>searchValues!F179</f>
        <v>YinEeoQwO Automation</v>
      </c>
    </row>
    <row r="151" spans="1:24" x14ac:dyDescent="0.25">
      <c r="A151" s="4" t="s">
        <v>1030</v>
      </c>
      <c r="B151" s="19" t="s">
        <v>376</v>
      </c>
      <c r="C151" s="19" t="str">
        <f>searchValues!F180</f>
        <v>ZuLcFkmYZ Automation</v>
      </c>
      <c r="D151" s="17"/>
      <c r="E151" s="17"/>
      <c r="F151" s="17" t="s">
        <v>1079</v>
      </c>
      <c r="G151" s="104" t="n">
        <f ca="1">searchValues!E180-10000</f>
        <v>34580.0</v>
      </c>
      <c r="H151" s="83" t="n">
        <f t="shared" ca="1" si="2"/>
        <v>44580.917035046295</v>
      </c>
      <c r="I151" s="200" t="str">
        <f>searchValues!L180</f>
        <v>Alaska</v>
      </c>
      <c r="J151" s="17"/>
      <c r="K151" s="86" t="n">
        <f ca="1">searchValues!E180-3650</f>
        <v>40930.0</v>
      </c>
      <c r="L151" s="105" t="n">
        <f ca="1">searchValues!E180-3250</f>
        <v>41330.0</v>
      </c>
      <c r="M151" s="85" t="s">
        <v>132</v>
      </c>
      <c r="N151" s="85" t="s">
        <v>135</v>
      </c>
      <c r="O151" s="85">
        <v>0</v>
      </c>
      <c r="P151" s="85">
        <v>0</v>
      </c>
      <c r="Q151" s="85">
        <v>0</v>
      </c>
      <c r="R151" s="85">
        <v>0</v>
      </c>
      <c r="S151" s="88" t="s">
        <v>1079</v>
      </c>
      <c r="T151" s="106" t="str">
        <f>searchValues!L180</f>
        <v>Alaska</v>
      </c>
      <c r="U151" s="88" t="s">
        <v>109</v>
      </c>
      <c r="V151" s="88"/>
      <c r="W151" s="139"/>
      <c r="X151" s="19" t="str">
        <f>searchValues!F180</f>
        <v>ZuLcFkmYZ Automation</v>
      </c>
    </row>
    <row r="152" spans="1:24" x14ac:dyDescent="0.25">
      <c r="A152" s="4" t="s">
        <v>1031</v>
      </c>
      <c r="B152" s="19" t="s">
        <v>376</v>
      </c>
      <c r="C152" s="19" t="str">
        <f>searchValues!F181</f>
        <v>ZuLcFkmYZ Automation</v>
      </c>
      <c r="D152" s="17"/>
      <c r="E152" s="17"/>
      <c r="F152" s="17" t="s">
        <v>1079</v>
      </c>
      <c r="G152" s="104" t="n">
        <f ca="1">searchValues!E181-10000</f>
        <v>34580.0</v>
      </c>
      <c r="H152" s="83" t="n">
        <f t="shared" ca="1" si="2"/>
        <v>44580.917035046295</v>
      </c>
      <c r="I152" s="200" t="str">
        <f>searchValues!L181</f>
        <v>Alaska</v>
      </c>
      <c r="J152" s="17"/>
      <c r="K152" s="86" t="n">
        <f ca="1">searchValues!E181-3650</f>
        <v>40930.0</v>
      </c>
      <c r="L152" s="105" t="n">
        <f ca="1">searchValues!E181-3250</f>
        <v>41330.0</v>
      </c>
      <c r="M152" s="85" t="s">
        <v>132</v>
      </c>
      <c r="N152" s="85" t="s">
        <v>135</v>
      </c>
      <c r="O152" s="85">
        <v>0</v>
      </c>
      <c r="P152" s="85">
        <v>0</v>
      </c>
      <c r="Q152" s="85">
        <v>0</v>
      </c>
      <c r="R152" s="85">
        <v>0</v>
      </c>
      <c r="S152" s="88" t="s">
        <v>1079</v>
      </c>
      <c r="T152" s="106" t="str">
        <f>searchValues!L181</f>
        <v>Alaska</v>
      </c>
      <c r="U152" s="88" t="s">
        <v>109</v>
      </c>
      <c r="V152" s="88"/>
      <c r="W152" s="139"/>
      <c r="X152" s="19" t="str">
        <f>searchValues!F181</f>
        <v>ZuLcFkmYZ Automation</v>
      </c>
    </row>
    <row r="153" spans="1:24" x14ac:dyDescent="0.25">
      <c r="A153" s="4" t="s">
        <v>1032</v>
      </c>
      <c r="B153" s="19" t="s">
        <v>376</v>
      </c>
      <c r="C153" s="19" t="str">
        <f>searchValues!F182</f>
        <v>jepTqsdxx Automation</v>
      </c>
      <c r="D153" s="17"/>
      <c r="E153" s="17"/>
      <c r="F153" s="17" t="s">
        <v>1079</v>
      </c>
      <c r="G153" s="104" t="n">
        <f ca="1">searchValues!E182-10000</f>
        <v>34580.0</v>
      </c>
      <c r="H153" s="83" t="n">
        <f t="shared" ca="1" si="2"/>
        <v>44580.917035046295</v>
      </c>
      <c r="I153" s="200" t="str">
        <f>searchValues!L182</f>
        <v>Alaska</v>
      </c>
      <c r="J153" s="17"/>
      <c r="K153" s="86" t="n">
        <f ca="1">searchValues!E182-3650</f>
        <v>40930.0</v>
      </c>
      <c r="L153" s="105" t="n">
        <f ca="1">searchValues!E182-3250</f>
        <v>41330.0</v>
      </c>
      <c r="M153" s="85" t="s">
        <v>132</v>
      </c>
      <c r="N153" s="85" t="s">
        <v>135</v>
      </c>
      <c r="O153" s="85">
        <v>0</v>
      </c>
      <c r="P153" s="85">
        <v>0</v>
      </c>
      <c r="Q153" s="85">
        <v>0</v>
      </c>
      <c r="R153" s="85">
        <v>0</v>
      </c>
      <c r="S153" s="88" t="s">
        <v>1079</v>
      </c>
      <c r="T153" s="106" t="str">
        <f>searchValues!L182</f>
        <v>Alaska</v>
      </c>
      <c r="U153" s="88" t="s">
        <v>109</v>
      </c>
      <c r="V153" s="88"/>
      <c r="W153" s="139"/>
      <c r="X153" s="19" t="str">
        <f>searchValues!F182</f>
        <v>jepTqsdxx Automation</v>
      </c>
    </row>
    <row r="154" spans="1:24" x14ac:dyDescent="0.25">
      <c r="A154" s="4" t="s">
        <v>1035</v>
      </c>
      <c r="B154" s="19" t="s">
        <v>376</v>
      </c>
      <c r="C154" s="19" t="str">
        <f>searchValues!F183</f>
        <v>LkqWgtYmf Automation</v>
      </c>
      <c r="D154" s="17"/>
      <c r="E154" s="17"/>
      <c r="F154" s="17" t="s">
        <v>1079</v>
      </c>
      <c r="G154" s="104" t="n">
        <f ca="1">searchValues!E183-10000</f>
        <v>34580.0</v>
      </c>
      <c r="H154" s="83" t="n">
        <f t="shared" ca="1" si="2"/>
        <v>44580.917035046295</v>
      </c>
      <c r="I154" s="200" t="str">
        <f>searchValues!L183</f>
        <v>Alaska</v>
      </c>
      <c r="J154" s="17"/>
      <c r="K154" s="86" t="n">
        <f ca="1">searchValues!E183-3650</f>
        <v>40930.0</v>
      </c>
      <c r="L154" s="105" t="n">
        <f ca="1">searchValues!E183-3250</f>
        <v>41330.0</v>
      </c>
      <c r="M154" s="85" t="s">
        <v>132</v>
      </c>
      <c r="N154" s="85" t="s">
        <v>135</v>
      </c>
      <c r="O154" s="85">
        <v>0</v>
      </c>
      <c r="P154" s="85">
        <v>0</v>
      </c>
      <c r="Q154" s="85">
        <v>0</v>
      </c>
      <c r="R154" s="85">
        <v>0</v>
      </c>
      <c r="S154" s="88" t="s">
        <v>1079</v>
      </c>
      <c r="T154" s="106" t="str">
        <f>searchValues!L183</f>
        <v>Alaska</v>
      </c>
      <c r="U154" s="88" t="s">
        <v>109</v>
      </c>
      <c r="V154" s="88"/>
      <c r="W154" s="139"/>
      <c r="X154" s="19" t="str">
        <f>searchValues!F183</f>
        <v>LkqWgtYmf Automation</v>
      </c>
    </row>
    <row r="155" spans="1:24" x14ac:dyDescent="0.25">
      <c r="A155" s="4" t="s">
        <v>1036</v>
      </c>
      <c r="B155" s="19" t="s">
        <v>376</v>
      </c>
      <c r="C155" s="19" t="str">
        <f>searchValues!F184</f>
        <v>ZuLcFkmYZ Automation</v>
      </c>
      <c r="D155" s="17"/>
      <c r="E155" s="17"/>
      <c r="F155" s="17" t="s">
        <v>1079</v>
      </c>
      <c r="G155" s="104" t="n">
        <f ca="1">searchValues!E184-10000</f>
        <v>34580.0</v>
      </c>
      <c r="H155" s="83" t="n">
        <f t="shared" ca="1" si="2"/>
        <v>44580.917035046295</v>
      </c>
      <c r="I155" s="200" t="str">
        <f>searchValues!L184</f>
        <v>Alaska</v>
      </c>
      <c r="J155" s="17"/>
      <c r="K155" s="86" t="n">
        <f ca="1">searchValues!E184-3650</f>
        <v>40930.0</v>
      </c>
      <c r="L155" s="105" t="n">
        <f ca="1">searchValues!E184-3250</f>
        <v>41330.0</v>
      </c>
      <c r="M155" s="85" t="s">
        <v>132</v>
      </c>
      <c r="N155" s="85" t="s">
        <v>135</v>
      </c>
      <c r="O155" s="85">
        <v>0</v>
      </c>
      <c r="P155" s="85">
        <v>0</v>
      </c>
      <c r="Q155" s="85">
        <v>0</v>
      </c>
      <c r="R155" s="85">
        <v>0</v>
      </c>
      <c r="S155" s="88" t="s">
        <v>1079</v>
      </c>
      <c r="T155" s="106" t="str">
        <f>searchValues!L184</f>
        <v>Alaska</v>
      </c>
      <c r="U155" s="88" t="s">
        <v>109</v>
      </c>
      <c r="V155" s="88"/>
      <c r="W155" s="139"/>
      <c r="X155" s="19" t="str">
        <f>searchValues!F184</f>
        <v>ZuLcFkmYZ Automation</v>
      </c>
    </row>
    <row r="156" spans="1:24" x14ac:dyDescent="0.25">
      <c r="A156" s="4" t="s">
        <v>1037</v>
      </c>
      <c r="B156" s="19" t="s">
        <v>376</v>
      </c>
      <c r="C156" s="19" t="str">
        <f>searchValues!F185</f>
        <v>AcgdpWoPF Automation</v>
      </c>
      <c r="D156" s="17"/>
      <c r="E156" s="17"/>
      <c r="F156" s="17" t="s">
        <v>1079</v>
      </c>
      <c r="G156" s="104" t="n">
        <f ca="1">searchValues!E185-10000</f>
        <v>34580.0</v>
      </c>
      <c r="H156" s="83" t="n">
        <f t="shared" ca="1" si="2"/>
        <v>44580.917035046295</v>
      </c>
      <c r="I156" s="200" t="str">
        <f>searchValues!L185</f>
        <v>Alaska</v>
      </c>
      <c r="J156" s="17"/>
      <c r="K156" s="86" t="n">
        <f ca="1">searchValues!E185-3650</f>
        <v>40930.0</v>
      </c>
      <c r="L156" s="105" t="n">
        <f ca="1">searchValues!E185-3250</f>
        <v>41330.0</v>
      </c>
      <c r="M156" s="85" t="s">
        <v>132</v>
      </c>
      <c r="N156" s="85" t="s">
        <v>135</v>
      </c>
      <c r="O156" s="85">
        <v>0</v>
      </c>
      <c r="P156" s="85">
        <v>0</v>
      </c>
      <c r="Q156" s="85">
        <v>0</v>
      </c>
      <c r="R156" s="85">
        <v>0</v>
      </c>
      <c r="S156" s="88" t="s">
        <v>1079</v>
      </c>
      <c r="T156" s="106" t="str">
        <f>searchValues!L185</f>
        <v>Alaska</v>
      </c>
      <c r="U156" s="88" t="s">
        <v>109</v>
      </c>
      <c r="V156" s="88"/>
      <c r="W156" s="139"/>
      <c r="X156" s="19" t="str">
        <f>searchValues!F185</f>
        <v>AcgdpWoPF Automation</v>
      </c>
    </row>
    <row r="157" spans="1:24" x14ac:dyDescent="0.25">
      <c r="A157" s="4" t="s">
        <v>1038</v>
      </c>
      <c r="B157" s="19" t="s">
        <v>376</v>
      </c>
      <c r="C157" s="19" t="str">
        <f>searchValues!F186</f>
        <v>ZuLcFkmYZ Automation</v>
      </c>
      <c r="D157" s="17"/>
      <c r="E157" s="17"/>
      <c r="F157" s="17" t="s">
        <v>1079</v>
      </c>
      <c r="G157" s="104" t="n">
        <f ca="1">searchValues!E186-10000</f>
        <v>34580.0</v>
      </c>
      <c r="H157" s="83" t="n">
        <f t="shared" ca="1" si="2"/>
        <v>44580.91703505787</v>
      </c>
      <c r="I157" s="200" t="str">
        <f>searchValues!L186</f>
        <v>Alaska</v>
      </c>
      <c r="J157" s="17"/>
      <c r="K157" s="86" t="n">
        <f ca="1">searchValues!E186-3650</f>
        <v>40930.0</v>
      </c>
      <c r="L157" s="105" t="n">
        <f ca="1">searchValues!E186-3250</f>
        <v>41330.0</v>
      </c>
      <c r="M157" s="85" t="s">
        <v>132</v>
      </c>
      <c r="N157" s="85" t="s">
        <v>135</v>
      </c>
      <c r="O157" s="85">
        <v>0</v>
      </c>
      <c r="P157" s="85">
        <v>0</v>
      </c>
      <c r="Q157" s="85">
        <v>0</v>
      </c>
      <c r="R157" s="85">
        <v>0</v>
      </c>
      <c r="S157" s="88" t="s">
        <v>1079</v>
      </c>
      <c r="T157" s="106" t="str">
        <f>searchValues!L186</f>
        <v>Alaska</v>
      </c>
      <c r="U157" s="88" t="s">
        <v>109</v>
      </c>
      <c r="V157" s="88"/>
      <c r="W157" s="139"/>
      <c r="X157" s="19" t="str">
        <f>searchValues!F186</f>
        <v>ZuLcFkmYZ Automation</v>
      </c>
    </row>
    <row r="158" spans="1:24" x14ac:dyDescent="0.25">
      <c r="A158" s="4" t="s">
        <v>1039</v>
      </c>
      <c r="B158" s="19" t="s">
        <v>376</v>
      </c>
      <c r="C158" s="19" t="str">
        <f>searchValues!F187</f>
        <v>ZuLcFkmYZ Automation</v>
      </c>
      <c r="D158" s="17"/>
      <c r="E158" s="17"/>
      <c r="F158" s="17" t="s">
        <v>1079</v>
      </c>
      <c r="G158" s="104" t="n">
        <f ca="1">searchValues!E187-10000</f>
        <v>34580.0</v>
      </c>
      <c r="H158" s="83" t="n">
        <f t="shared" ca="1" si="2"/>
        <v>44580.91703505787</v>
      </c>
      <c r="I158" s="200" t="str">
        <f>searchValues!L187</f>
        <v>Alaska</v>
      </c>
      <c r="J158" s="17"/>
      <c r="K158" s="86" t="n">
        <f ca="1">searchValues!E187-3650</f>
        <v>40930.0</v>
      </c>
      <c r="L158" s="105" t="n">
        <f ca="1">searchValues!E187-3250</f>
        <v>41330.0</v>
      </c>
      <c r="M158" s="85" t="s">
        <v>132</v>
      </c>
      <c r="N158" s="85" t="s">
        <v>135</v>
      </c>
      <c r="O158" s="85">
        <v>0</v>
      </c>
      <c r="P158" s="85">
        <v>0</v>
      </c>
      <c r="Q158" s="85">
        <v>0</v>
      </c>
      <c r="R158" s="85">
        <v>0</v>
      </c>
      <c r="S158" s="88" t="s">
        <v>1079</v>
      </c>
      <c r="T158" s="106" t="str">
        <f>searchValues!L187</f>
        <v>Alaska</v>
      </c>
      <c r="U158" s="88" t="s">
        <v>109</v>
      </c>
      <c r="V158" s="88"/>
      <c r="W158" s="139"/>
      <c r="X158" s="19" t="str">
        <f>searchValues!F187</f>
        <v>ZuLcFkmYZ Automation</v>
      </c>
    </row>
    <row r="159" spans="1:24" x14ac:dyDescent="0.25">
      <c r="A159" s="4" t="s">
        <v>1029</v>
      </c>
      <c r="B159" s="19" t="s">
        <v>376</v>
      </c>
      <c r="C159" s="19" t="str">
        <f>searchValues!F188</f>
        <v>ZuLcFkmYZ Automation</v>
      </c>
      <c r="D159" s="17"/>
      <c r="E159" s="17"/>
      <c r="F159" s="17" t="s">
        <v>1079</v>
      </c>
      <c r="G159" s="104" t="n">
        <f ca="1">searchValues!E188-10000</f>
        <v>34580.0</v>
      </c>
      <c r="H159" s="83" t="n">
        <f t="shared" ca="1" si="2"/>
        <v>44580.91703505787</v>
      </c>
      <c r="I159" s="200" t="str">
        <f>searchValues!L188</f>
        <v>Alaska</v>
      </c>
      <c r="J159" s="17"/>
      <c r="K159" s="86" t="n">
        <f ca="1">searchValues!E188-3650</f>
        <v>40930.0</v>
      </c>
      <c r="L159" s="105" t="n">
        <f ca="1">searchValues!E188-3250</f>
        <v>41330.0</v>
      </c>
      <c r="M159" s="85" t="s">
        <v>132</v>
      </c>
      <c r="N159" s="85" t="s">
        <v>135</v>
      </c>
      <c r="O159" s="85">
        <v>0</v>
      </c>
      <c r="P159" s="85">
        <v>0</v>
      </c>
      <c r="Q159" s="85">
        <v>0</v>
      </c>
      <c r="R159" s="85">
        <v>0</v>
      </c>
      <c r="S159" s="88" t="s">
        <v>1079</v>
      </c>
      <c r="T159" s="106" t="str">
        <f>searchValues!L188</f>
        <v>Alaska</v>
      </c>
      <c r="U159" s="88" t="s">
        <v>109</v>
      </c>
      <c r="V159" s="88"/>
      <c r="W159" s="139"/>
      <c r="X159" s="19" t="str">
        <f>searchValues!F188</f>
        <v>ZuLcFkmYZ Automation</v>
      </c>
    </row>
    <row r="160" spans="1:24" x14ac:dyDescent="0.25">
      <c r="A160" s="4" t="s">
        <v>1040</v>
      </c>
      <c r="B160" s="19" t="s">
        <v>376</v>
      </c>
      <c r="C160" s="19" t="str">
        <f>searchValues!F189</f>
        <v>ZuLcFkmYZ Automation</v>
      </c>
      <c r="D160" s="17"/>
      <c r="E160" s="17"/>
      <c r="F160" s="17" t="s">
        <v>1079</v>
      </c>
      <c r="G160" s="104" t="n">
        <f ca="1">searchValues!E189-10000</f>
        <v>34580.0</v>
      </c>
      <c r="H160" s="83" t="n">
        <f t="shared" ca="1" si="2"/>
        <v>44580.91703505787</v>
      </c>
      <c r="I160" s="200" t="str">
        <f>searchValues!L189</f>
        <v>Alaska</v>
      </c>
      <c r="J160" s="17"/>
      <c r="K160" s="86" t="n">
        <f ca="1">searchValues!E189-3650</f>
        <v>40930.0</v>
      </c>
      <c r="L160" s="105" t="n">
        <f ca="1">searchValues!E189-3250</f>
        <v>41330.0</v>
      </c>
      <c r="M160" s="85" t="s">
        <v>132</v>
      </c>
      <c r="N160" s="85" t="s">
        <v>135</v>
      </c>
      <c r="O160" s="85">
        <v>0</v>
      </c>
      <c r="P160" s="85">
        <v>0</v>
      </c>
      <c r="Q160" s="85">
        <v>0</v>
      </c>
      <c r="R160" s="85">
        <v>0</v>
      </c>
      <c r="S160" s="88" t="s">
        <v>1079</v>
      </c>
      <c r="T160" s="106" t="str">
        <f>searchValues!L189</f>
        <v>Alaska</v>
      </c>
      <c r="U160" s="88" t="s">
        <v>109</v>
      </c>
      <c r="V160" s="88"/>
      <c r="W160" s="139"/>
      <c r="X160" s="19" t="str">
        <f>searchValues!F189</f>
        <v>ZuLcFkmYZ Automation</v>
      </c>
    </row>
    <row r="161" spans="1:24" x14ac:dyDescent="0.25">
      <c r="A161" s="4" t="s">
        <v>1041</v>
      </c>
      <c r="B161" s="19" t="s">
        <v>376</v>
      </c>
      <c r="C161" s="19" t="str">
        <f>searchValues!F190</f>
        <v>ZuLcFkmYZ Automation</v>
      </c>
      <c r="D161" s="17"/>
      <c r="E161" s="17"/>
      <c r="F161" s="17" t="s">
        <v>1079</v>
      </c>
      <c r="G161" s="104" t="n">
        <f ca="1">searchValues!E190-10000</f>
        <v>34580.0</v>
      </c>
      <c r="H161" s="83" t="n">
        <f t="shared" ca="1" si="2"/>
        <v>44580.91703505787</v>
      </c>
      <c r="I161" s="200" t="str">
        <f>searchValues!L190</f>
        <v>Alaska</v>
      </c>
      <c r="J161" s="17"/>
      <c r="K161" s="86" t="n">
        <f ca="1">searchValues!E190-3650</f>
        <v>40930.0</v>
      </c>
      <c r="L161" s="105" t="n">
        <f ca="1">searchValues!E190-3250</f>
        <v>41330.0</v>
      </c>
      <c r="M161" s="85" t="s">
        <v>132</v>
      </c>
      <c r="N161" s="85" t="s">
        <v>135</v>
      </c>
      <c r="O161" s="85">
        <v>0</v>
      </c>
      <c r="P161" s="85">
        <v>0</v>
      </c>
      <c r="Q161" s="85">
        <v>0</v>
      </c>
      <c r="R161" s="85">
        <v>0</v>
      </c>
      <c r="S161" s="88" t="s">
        <v>1079</v>
      </c>
      <c r="T161" s="106" t="str">
        <f>searchValues!L190</f>
        <v>Alaska</v>
      </c>
      <c r="U161" s="88" t="s">
        <v>109</v>
      </c>
      <c r="V161" s="88"/>
      <c r="W161" s="139"/>
      <c r="X161" s="19" t="str">
        <f>searchValues!F190</f>
        <v>ZuLcFkmYZ Automation</v>
      </c>
    </row>
    <row r="162" spans="1:24" x14ac:dyDescent="0.25">
      <c r="A162" s="4" t="s">
        <v>1042</v>
      </c>
      <c r="B162" s="19" t="s">
        <v>376</v>
      </c>
      <c r="C162" s="19" t="str">
        <f>searchValues!F191</f>
        <v>ZuLcFkmYZ Automation</v>
      </c>
      <c r="D162" s="17"/>
      <c r="E162" s="17"/>
      <c r="F162" s="17" t="s">
        <v>1079</v>
      </c>
      <c r="G162" s="104" t="n">
        <f ca="1">searchValues!E191-10000</f>
        <v>34580.0</v>
      </c>
      <c r="H162" s="83" t="n">
        <f t="shared" ca="1" si="2"/>
        <v>44580.91703505787</v>
      </c>
      <c r="I162" s="200" t="str">
        <f>searchValues!L191</f>
        <v>Alaska</v>
      </c>
      <c r="J162" s="17"/>
      <c r="K162" s="86" t="n">
        <f ca="1">searchValues!E191-3650</f>
        <v>40930.0</v>
      </c>
      <c r="L162" s="105" t="n">
        <f ca="1">searchValues!E191-3250</f>
        <v>41330.0</v>
      </c>
      <c r="M162" s="85" t="s">
        <v>132</v>
      </c>
      <c r="N162" s="85" t="s">
        <v>135</v>
      </c>
      <c r="O162" s="85">
        <v>0</v>
      </c>
      <c r="P162" s="85">
        <v>0</v>
      </c>
      <c r="Q162" s="85">
        <v>0</v>
      </c>
      <c r="R162" s="85">
        <v>0</v>
      </c>
      <c r="S162" s="88" t="s">
        <v>1079</v>
      </c>
      <c r="T162" s="106" t="str">
        <f>searchValues!L191</f>
        <v>Alaska</v>
      </c>
      <c r="U162" s="88" t="s">
        <v>109</v>
      </c>
      <c r="V162" s="88"/>
      <c r="W162" s="139"/>
      <c r="X162" s="19" t="str">
        <f>searchValues!F191</f>
        <v>ZuLcFkmYZ Automation</v>
      </c>
    </row>
    <row r="163" spans="1:24" x14ac:dyDescent="0.25">
      <c r="A163" s="4" t="s">
        <v>1043</v>
      </c>
      <c r="B163" s="19" t="s">
        <v>376</v>
      </c>
      <c r="C163" s="19" t="str">
        <f>searchValues!F192</f>
        <v>ZuLcFkmYZ Automation</v>
      </c>
      <c r="D163" s="17"/>
      <c r="E163" s="17"/>
      <c r="F163" s="17" t="s">
        <v>1079</v>
      </c>
      <c r="G163" s="104" t="n">
        <f ca="1">searchValues!E192-10000</f>
        <v>34580.0</v>
      </c>
      <c r="H163" s="83" t="n">
        <f t="shared" ca="1" si="2"/>
        <v>44580.91703505787</v>
      </c>
      <c r="I163" s="200" t="str">
        <f>searchValues!L192</f>
        <v>Alaska</v>
      </c>
      <c r="J163" s="17"/>
      <c r="K163" s="86" t="n">
        <f ca="1">searchValues!E192-3650</f>
        <v>40930.0</v>
      </c>
      <c r="L163" s="105" t="n">
        <f ca="1">searchValues!E192-3250</f>
        <v>41330.0</v>
      </c>
      <c r="M163" s="85" t="s">
        <v>132</v>
      </c>
      <c r="N163" s="85" t="s">
        <v>135</v>
      </c>
      <c r="O163" s="85">
        <v>0</v>
      </c>
      <c r="P163" s="85">
        <v>0</v>
      </c>
      <c r="Q163" s="85">
        <v>0</v>
      </c>
      <c r="R163" s="85">
        <v>0</v>
      </c>
      <c r="S163" s="88" t="s">
        <v>1079</v>
      </c>
      <c r="T163" s="106" t="str">
        <f>searchValues!L192</f>
        <v>Alaska</v>
      </c>
      <c r="U163" s="88" t="s">
        <v>109</v>
      </c>
      <c r="V163" s="88"/>
      <c r="W163" s="139"/>
      <c r="X163" s="19" t="str">
        <f>searchValues!F192</f>
        <v>ZuLcFkmYZ Automation</v>
      </c>
    </row>
    <row r="164" spans="1:24" x14ac:dyDescent="0.25">
      <c r="A164" s="4" t="s">
        <v>1044</v>
      </c>
      <c r="B164" s="19" t="s">
        <v>376</v>
      </c>
      <c r="C164" s="19" t="str">
        <f>searchValues!F193</f>
        <v>ZuLcFkmYZ Automation</v>
      </c>
      <c r="D164" s="17"/>
      <c r="E164" s="17"/>
      <c r="F164" s="17" t="s">
        <v>1079</v>
      </c>
      <c r="G164" s="104" t="n">
        <f ca="1">searchValues!E193-10000</f>
        <v>34580.0</v>
      </c>
      <c r="H164" s="83" t="n">
        <f t="shared" ca="1" si="2"/>
        <v>44580.91703505787</v>
      </c>
      <c r="I164" s="200" t="str">
        <f>searchValues!L193</f>
        <v>Alaska</v>
      </c>
      <c r="J164" s="17"/>
      <c r="K164" s="86" t="n">
        <f ca="1">searchValues!E193-3650</f>
        <v>40930.0</v>
      </c>
      <c r="L164" s="105" t="n">
        <f ca="1">searchValues!E193-3250</f>
        <v>41330.0</v>
      </c>
      <c r="M164" s="85" t="s">
        <v>132</v>
      </c>
      <c r="N164" s="85" t="s">
        <v>135</v>
      </c>
      <c r="O164" s="85">
        <v>0</v>
      </c>
      <c r="P164" s="85">
        <v>0</v>
      </c>
      <c r="Q164" s="85">
        <v>0</v>
      </c>
      <c r="R164" s="85">
        <v>0</v>
      </c>
      <c r="S164" s="88" t="s">
        <v>1079</v>
      </c>
      <c r="T164" s="106" t="str">
        <f>searchValues!L193</f>
        <v>Alaska</v>
      </c>
      <c r="U164" s="88" t="s">
        <v>109</v>
      </c>
      <c r="V164" s="88"/>
      <c r="W164" s="139"/>
      <c r="X164" s="19" t="str">
        <f>searchValues!F193</f>
        <v>ZuLcFkmYZ Automation</v>
      </c>
    </row>
    <row r="165" spans="1:24" x14ac:dyDescent="0.25">
      <c r="A165" s="5" t="s">
        <v>1045</v>
      </c>
      <c r="B165" s="19" t="s">
        <v>376</v>
      </c>
      <c r="C165" s="19" t="str">
        <f>searchValues!F194</f>
        <v>ZuLcFkmYZ Automation</v>
      </c>
      <c r="D165" s="17"/>
      <c r="E165" s="17"/>
      <c r="F165" s="17" t="s">
        <v>1079</v>
      </c>
      <c r="G165" s="104" t="n">
        <f ca="1">searchValues!E194-10000</f>
        <v>34580.0</v>
      </c>
      <c r="H165" s="83" t="n">
        <f t="shared" ca="1" si="2"/>
        <v>44580.91703506945</v>
      </c>
      <c r="I165" s="200" t="str">
        <f>searchValues!L194</f>
        <v>Alaska</v>
      </c>
      <c r="J165" s="17"/>
      <c r="K165" s="86" t="n">
        <f ca="1">searchValues!E194-3650</f>
        <v>40930.0</v>
      </c>
      <c r="L165" s="105" t="n">
        <f ca="1">searchValues!E194-3250</f>
        <v>41330.0</v>
      </c>
      <c r="M165" s="85" t="s">
        <v>132</v>
      </c>
      <c r="N165" s="85" t="s">
        <v>135</v>
      </c>
      <c r="O165" s="85">
        <v>0</v>
      </c>
      <c r="P165" s="85">
        <v>0</v>
      </c>
      <c r="Q165" s="85">
        <v>0</v>
      </c>
      <c r="R165" s="85">
        <v>0</v>
      </c>
      <c r="S165" s="88" t="s">
        <v>1079</v>
      </c>
      <c r="T165" s="106" t="str">
        <f>searchValues!L194</f>
        <v>Alaska</v>
      </c>
      <c r="U165" s="88" t="s">
        <v>109</v>
      </c>
      <c r="V165" s="88"/>
      <c r="W165" s="139"/>
      <c r="X165" s="19" t="str">
        <f>searchValues!F194</f>
        <v>ZuLcFkmYZ Automation</v>
      </c>
    </row>
    <row r="166" spans="1:24" x14ac:dyDescent="0.25">
      <c r="A166" s="5" t="s">
        <v>1046</v>
      </c>
      <c r="B166" s="19" t="s">
        <v>376</v>
      </c>
      <c r="C166" s="19" t="str">
        <f>searchValues!F195</f>
        <v>ZuLcFkmYZ Automation</v>
      </c>
      <c r="D166" s="17"/>
      <c r="E166" s="17"/>
      <c r="F166" s="17" t="s">
        <v>1079</v>
      </c>
      <c r="G166" s="104" t="n">
        <f ca="1">searchValues!E195-10000</f>
        <v>34580.0</v>
      </c>
      <c r="H166" s="83" t="n">
        <f t="shared" ca="1" si="2"/>
        <v>44580.91703506945</v>
      </c>
      <c r="I166" s="200" t="str">
        <f>searchValues!L195</f>
        <v>Alaska</v>
      </c>
      <c r="J166" s="17"/>
      <c r="K166" s="86" t="n">
        <f ca="1">searchValues!E195-3650</f>
        <v>40930.0</v>
      </c>
      <c r="L166" s="105" t="n">
        <f ca="1">searchValues!E195-3250</f>
        <v>41330.0</v>
      </c>
      <c r="M166" s="85" t="s">
        <v>132</v>
      </c>
      <c r="N166" s="85" t="s">
        <v>135</v>
      </c>
      <c r="O166" s="85">
        <v>0</v>
      </c>
      <c r="P166" s="85">
        <v>0</v>
      </c>
      <c r="Q166" s="85">
        <v>0</v>
      </c>
      <c r="R166" s="85">
        <v>0</v>
      </c>
      <c r="S166" s="88" t="s">
        <v>1079</v>
      </c>
      <c r="T166" s="106" t="str">
        <f>searchValues!L195</f>
        <v>Alaska</v>
      </c>
      <c r="U166" s="88" t="s">
        <v>109</v>
      </c>
      <c r="V166" s="88"/>
      <c r="W166" s="139"/>
      <c r="X166" s="19" t="str">
        <f>searchValues!F195</f>
        <v>ZuLcFkmYZ Automation</v>
      </c>
    </row>
    <row r="167" spans="1:24" x14ac:dyDescent="0.25">
      <c r="A167" s="5" t="s">
        <v>1047</v>
      </c>
      <c r="B167" s="19" t="s">
        <v>376</v>
      </c>
      <c r="C167" s="19" t="str">
        <f>searchValues!F196</f>
        <v>ZuLcFkmYZ Automation</v>
      </c>
      <c r="D167" s="17"/>
      <c r="E167" s="17"/>
      <c r="F167" s="17" t="s">
        <v>1079</v>
      </c>
      <c r="G167" s="104" t="n">
        <f ca="1">searchValues!E196-10000</f>
        <v>34580.0</v>
      </c>
      <c r="H167" s="83" t="n">
        <f t="shared" ca="1" si="2"/>
        <v>44580.91703506945</v>
      </c>
      <c r="I167" s="200" t="str">
        <f>searchValues!L196</f>
        <v>Alaska</v>
      </c>
      <c r="J167" s="17"/>
      <c r="K167" s="86" t="n">
        <f ca="1">searchValues!E196-3650</f>
        <v>40930.0</v>
      </c>
      <c r="L167" s="105" t="n">
        <f ca="1">searchValues!E196-3250</f>
        <v>41330.0</v>
      </c>
      <c r="M167" s="85" t="s">
        <v>132</v>
      </c>
      <c r="N167" s="85" t="s">
        <v>135</v>
      </c>
      <c r="O167" s="85">
        <v>0</v>
      </c>
      <c r="P167" s="85">
        <v>0</v>
      </c>
      <c r="Q167" s="85">
        <v>0</v>
      </c>
      <c r="R167" s="85">
        <v>0</v>
      </c>
      <c r="S167" s="88" t="s">
        <v>1079</v>
      </c>
      <c r="T167" s="106" t="str">
        <f>searchValues!L196</f>
        <v>Alaska</v>
      </c>
      <c r="U167" s="88" t="s">
        <v>109</v>
      </c>
      <c r="V167" s="88"/>
      <c r="W167" s="139"/>
      <c r="X167" s="19" t="str">
        <f>searchValues!F196</f>
        <v>ZuLcFkmYZ Automation</v>
      </c>
    </row>
    <row r="168" spans="1:24" x14ac:dyDescent="0.25">
      <c r="A168" s="5" t="s">
        <v>778</v>
      </c>
      <c r="B168" s="19" t="s">
        <v>376</v>
      </c>
      <c r="C168" s="19" t="str">
        <f>searchValues!F197</f>
        <v>xPNheCfYM Automation</v>
      </c>
      <c r="D168" s="17"/>
      <c r="E168" s="17"/>
      <c r="F168" s="17" t="s">
        <v>1079</v>
      </c>
      <c r="G168" s="104" t="n">
        <f ca="1">searchValues!E197-10000</f>
        <v>34580.0</v>
      </c>
      <c r="H168" s="83" t="n">
        <f t="shared" ca="1" si="2"/>
        <v>44580.91703506945</v>
      </c>
      <c r="I168" s="200" t="str">
        <f>searchValues!L197</f>
        <v>Alaska</v>
      </c>
      <c r="J168" s="17"/>
      <c r="K168" s="86" t="n">
        <f ca="1">searchValues!E197-3650</f>
        <v>40930.0</v>
      </c>
      <c r="L168" s="105" t="n">
        <f ca="1">searchValues!E197-3250</f>
        <v>41330.0</v>
      </c>
      <c r="M168" s="85" t="s">
        <v>132</v>
      </c>
      <c r="N168" s="85" t="s">
        <v>135</v>
      </c>
      <c r="O168" s="85">
        <v>0</v>
      </c>
      <c r="P168" s="85">
        <v>0</v>
      </c>
      <c r="Q168" s="85">
        <v>0</v>
      </c>
      <c r="R168" s="85">
        <v>0</v>
      </c>
      <c r="S168" s="88" t="s">
        <v>1079</v>
      </c>
      <c r="T168" s="106" t="str">
        <f>searchValues!L197</f>
        <v>Alaska</v>
      </c>
      <c r="U168" s="88" t="s">
        <v>109</v>
      </c>
      <c r="V168" s="88"/>
      <c r="W168" s="139"/>
      <c r="X168" s="19" t="str">
        <f>searchValues!F197</f>
        <v>xPNheCfYM Automation</v>
      </c>
    </row>
    <row r="169" spans="1:24" x14ac:dyDescent="0.25">
      <c r="A169" s="5" t="s">
        <v>780</v>
      </c>
      <c r="B169" s="19" t="s">
        <v>376</v>
      </c>
      <c r="C169" s="19" t="str">
        <f>searchValues!F198</f>
        <v>zYlKZREeT Automation</v>
      </c>
      <c r="D169" s="17"/>
      <c r="E169" s="17"/>
      <c r="F169" s="17" t="s">
        <v>1079</v>
      </c>
      <c r="G169" s="104" t="n">
        <f ca="1">searchValues!E198-10000</f>
        <v>34580.0</v>
      </c>
      <c r="H169" s="83" t="n">
        <f t="shared" ca="1" si="2"/>
        <v>44580.91703506945</v>
      </c>
      <c r="I169" s="200" t="str">
        <f>searchValues!L198</f>
        <v>Alaska</v>
      </c>
      <c r="J169" s="17"/>
      <c r="K169" s="86" t="n">
        <f ca="1">searchValues!E198-3650</f>
        <v>40930.0</v>
      </c>
      <c r="L169" s="105" t="n">
        <f ca="1">searchValues!E198-3250</f>
        <v>41330.0</v>
      </c>
      <c r="M169" s="85" t="s">
        <v>132</v>
      </c>
      <c r="N169" s="85" t="s">
        <v>135</v>
      </c>
      <c r="O169" s="85">
        <v>0</v>
      </c>
      <c r="P169" s="85">
        <v>0</v>
      </c>
      <c r="Q169" s="85">
        <v>0</v>
      </c>
      <c r="R169" s="85">
        <v>0</v>
      </c>
      <c r="S169" s="88" t="s">
        <v>1079</v>
      </c>
      <c r="T169" s="106" t="str">
        <f>searchValues!L198</f>
        <v>Alaska</v>
      </c>
      <c r="U169" s="88" t="s">
        <v>109</v>
      </c>
      <c r="V169" s="88"/>
      <c r="W169" s="139"/>
      <c r="X169" s="19" t="str">
        <f>searchValues!F198</f>
        <v>zYlKZREeT Automation</v>
      </c>
    </row>
    <row r="170" spans="1:24" x14ac:dyDescent="0.25">
      <c r="A170" s="5" t="s">
        <v>777</v>
      </c>
      <c r="B170" s="19" t="s">
        <v>376</v>
      </c>
      <c r="C170" s="19" t="str">
        <f>searchValues!F199</f>
        <v>oEgfYhHmP Automation</v>
      </c>
      <c r="D170" s="17"/>
      <c r="E170" s="17"/>
      <c r="F170" s="17" t="s">
        <v>1079</v>
      </c>
      <c r="G170" s="104" t="n">
        <f ca="1">searchValues!E199-10000</f>
        <v>34580.0</v>
      </c>
      <c r="H170" s="83" t="n">
        <f t="shared" ca="1" si="2"/>
        <v>44580.91703506945</v>
      </c>
      <c r="I170" s="200" t="str">
        <f>searchValues!L199</f>
        <v>Alaska</v>
      </c>
      <c r="J170" s="17"/>
      <c r="K170" s="86" t="n">
        <f ca="1">searchValues!E199-3650</f>
        <v>40930.0</v>
      </c>
      <c r="L170" s="105" t="n">
        <f ca="1">searchValues!E199-3250</f>
        <v>41330.0</v>
      </c>
      <c r="M170" s="85" t="s">
        <v>132</v>
      </c>
      <c r="N170" s="85" t="s">
        <v>135</v>
      </c>
      <c r="O170" s="85">
        <v>0</v>
      </c>
      <c r="P170" s="85">
        <v>0</v>
      </c>
      <c r="Q170" s="85">
        <v>0</v>
      </c>
      <c r="R170" s="85">
        <v>0</v>
      </c>
      <c r="S170" s="88" t="s">
        <v>1079</v>
      </c>
      <c r="T170" s="106" t="str">
        <f>searchValues!L199</f>
        <v>Alaska</v>
      </c>
      <c r="U170" s="88" t="s">
        <v>109</v>
      </c>
      <c r="V170" s="88"/>
      <c r="W170" s="139"/>
      <c r="X170" s="19" t="str">
        <f>searchValues!F199</f>
        <v>oEgfYhHmP Automation</v>
      </c>
    </row>
    <row r="171" spans="1:24" x14ac:dyDescent="0.25">
      <c r="A171" s="5" t="s">
        <v>779</v>
      </c>
      <c r="B171" s="19" t="s">
        <v>376</v>
      </c>
      <c r="C171" s="19" t="str">
        <f>searchValues!F200</f>
        <v>XyohyvNsN Automation</v>
      </c>
      <c r="D171" s="17"/>
      <c r="E171" s="17"/>
      <c r="F171" s="17" t="s">
        <v>1079</v>
      </c>
      <c r="G171" s="104" t="n">
        <f ca="1">searchValues!E200-10000</f>
        <v>34580.0</v>
      </c>
      <c r="H171" s="83" t="n">
        <f t="shared" ca="1" si="2"/>
        <v>44580.91703506945</v>
      </c>
      <c r="I171" s="200" t="str">
        <f>searchValues!L200</f>
        <v>Alaska</v>
      </c>
      <c r="J171" s="17"/>
      <c r="K171" s="86" t="n">
        <f ca="1">searchValues!E200-3650</f>
        <v>40930.0</v>
      </c>
      <c r="L171" s="105" t="n">
        <f ca="1">searchValues!E200-3250</f>
        <v>41330.0</v>
      </c>
      <c r="M171" s="85" t="s">
        <v>132</v>
      </c>
      <c r="N171" s="85" t="s">
        <v>135</v>
      </c>
      <c r="O171" s="85">
        <v>0</v>
      </c>
      <c r="P171" s="85">
        <v>0</v>
      </c>
      <c r="Q171" s="85">
        <v>0</v>
      </c>
      <c r="R171" s="85">
        <v>0</v>
      </c>
      <c r="S171" s="88" t="s">
        <v>1079</v>
      </c>
      <c r="T171" s="106" t="str">
        <f>searchValues!L200</f>
        <v>Alaska</v>
      </c>
      <c r="U171" s="88" t="s">
        <v>109</v>
      </c>
      <c r="V171" s="88"/>
      <c r="W171" s="139"/>
      <c r="X171" s="19" t="str">
        <f>searchValues!F200</f>
        <v>XyohyvNsN Automation</v>
      </c>
    </row>
    <row r="172" spans="1:24" x14ac:dyDescent="0.25">
      <c r="A172" s="5" t="s">
        <v>781</v>
      </c>
      <c r="B172" s="19" t="s">
        <v>376</v>
      </c>
      <c r="C172" s="19" t="str">
        <f>searchValues!F201</f>
        <v>IVFgSVSpQ Automation</v>
      </c>
      <c r="D172" s="17"/>
      <c r="E172" s="17"/>
      <c r="F172" s="17" t="s">
        <v>1079</v>
      </c>
      <c r="G172" s="104" t="n">
        <f ca="1">searchValues!E201-10000</f>
        <v>34580.0</v>
      </c>
      <c r="H172" s="83" t="n">
        <f t="shared" ca="1" si="2"/>
        <v>44580.91703506945</v>
      </c>
      <c r="I172" s="200" t="str">
        <f>searchValues!L201</f>
        <v>Alaska</v>
      </c>
      <c r="J172" s="17"/>
      <c r="K172" s="86" t="n">
        <f ca="1">searchValues!E201-3650</f>
        <v>40930.0</v>
      </c>
      <c r="L172" s="105" t="n">
        <f ca="1">searchValues!E201-3250</f>
        <v>41330.0</v>
      </c>
      <c r="M172" s="85" t="s">
        <v>132</v>
      </c>
      <c r="N172" s="85" t="s">
        <v>135</v>
      </c>
      <c r="O172" s="85">
        <v>0</v>
      </c>
      <c r="P172" s="85">
        <v>0</v>
      </c>
      <c r="Q172" s="85">
        <v>0</v>
      </c>
      <c r="R172" s="85">
        <v>0</v>
      </c>
      <c r="S172" s="88" t="s">
        <v>1079</v>
      </c>
      <c r="T172" s="106" t="str">
        <f>searchValues!L201</f>
        <v>Alaska</v>
      </c>
      <c r="U172" s="88" t="s">
        <v>109</v>
      </c>
      <c r="V172" s="88"/>
      <c r="W172" s="139"/>
      <c r="X172" s="19" t="str">
        <f>searchValues!F201</f>
        <v>IVFgSVSpQ Automation</v>
      </c>
    </row>
    <row r="173" spans="1:24" x14ac:dyDescent="0.25">
      <c r="A173" s="5" t="s">
        <v>783</v>
      </c>
      <c r="B173" s="19" t="s">
        <v>376</v>
      </c>
      <c r="C173" s="19" t="str">
        <f>searchValues!F202</f>
        <v>iVIBUxkwg Automation</v>
      </c>
      <c r="D173" s="17"/>
      <c r="E173" s="17"/>
      <c r="F173" s="17" t="s">
        <v>1079</v>
      </c>
      <c r="G173" s="104" t="n">
        <f ca="1">searchValues!E202-10000</f>
        <v>34580.0</v>
      </c>
      <c r="H173" s="83" t="n">
        <f t="shared" ca="1" si="2"/>
        <v>44580.91703508102</v>
      </c>
      <c r="I173" s="200" t="str">
        <f>searchValues!L202</f>
        <v>Alaska</v>
      </c>
      <c r="J173" s="17"/>
      <c r="K173" s="86" t="n">
        <f ca="1">searchValues!E202-3650</f>
        <v>40930.0</v>
      </c>
      <c r="L173" s="105" t="n">
        <f ca="1">searchValues!E202-3250</f>
        <v>41330.0</v>
      </c>
      <c r="M173" s="85" t="s">
        <v>132</v>
      </c>
      <c r="N173" s="85" t="s">
        <v>135</v>
      </c>
      <c r="O173" s="85">
        <v>0</v>
      </c>
      <c r="P173" s="85">
        <v>0</v>
      </c>
      <c r="Q173" s="85">
        <v>0</v>
      </c>
      <c r="R173" s="85">
        <v>0</v>
      </c>
      <c r="S173" s="88" t="s">
        <v>1079</v>
      </c>
      <c r="T173" s="106" t="str">
        <f>searchValues!L202</f>
        <v>Alaska</v>
      </c>
      <c r="U173" s="88" t="s">
        <v>109</v>
      </c>
      <c r="V173" s="88"/>
      <c r="W173" s="139"/>
      <c r="X173" s="19" t="str">
        <f>searchValues!F202</f>
        <v>iVIBUxkwg Automation</v>
      </c>
    </row>
    <row r="174" spans="1:24" x14ac:dyDescent="0.25">
      <c r="A174" s="5" t="s">
        <v>782</v>
      </c>
      <c r="B174" s="19" t="s">
        <v>376</v>
      </c>
      <c r="C174" s="19" t="str">
        <f>searchValues!F203</f>
        <v>HSrHKIQbY Automation</v>
      </c>
      <c r="D174" s="17"/>
      <c r="E174" s="17"/>
      <c r="F174" s="17" t="s">
        <v>1079</v>
      </c>
      <c r="G174" s="104" t="n">
        <f ca="1">searchValues!E203-10000</f>
        <v>34580.0</v>
      </c>
      <c r="H174" s="83" t="n">
        <f t="shared" ca="1" si="2"/>
        <v>44580.91703508102</v>
      </c>
      <c r="I174" s="200" t="str">
        <f>searchValues!L203</f>
        <v>Alaska</v>
      </c>
      <c r="J174" s="17"/>
      <c r="K174" s="86" t="n">
        <f ca="1">searchValues!E203-3650</f>
        <v>40930.0</v>
      </c>
      <c r="L174" s="105" t="n">
        <f ca="1">searchValues!E203-3250</f>
        <v>41330.0</v>
      </c>
      <c r="M174" s="85" t="s">
        <v>132</v>
      </c>
      <c r="N174" s="85" t="s">
        <v>135</v>
      </c>
      <c r="O174" s="85">
        <v>0</v>
      </c>
      <c r="P174" s="85">
        <v>0</v>
      </c>
      <c r="Q174" s="85">
        <v>0</v>
      </c>
      <c r="R174" s="85">
        <v>0</v>
      </c>
      <c r="S174" s="88" t="s">
        <v>1079</v>
      </c>
      <c r="T174" s="106" t="str">
        <f>searchValues!L203</f>
        <v>Alaska</v>
      </c>
      <c r="U174" s="88" t="s">
        <v>109</v>
      </c>
      <c r="V174" s="88"/>
      <c r="W174" s="139"/>
      <c r="X174" s="19" t="str">
        <f>searchValues!F203</f>
        <v>HSrHKIQbY Automation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U174"/>
  <sheetViews>
    <sheetView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bestFit="true" customWidth="true" style="26" width="85.42578125" collapsed="true"/>
    <col min="2" max="2" bestFit="true" customWidth="true" style="26" width="23.28515625" collapsed="true"/>
    <col min="3" max="3" bestFit="true" customWidth="true" style="26" width="15.28515625" collapsed="true"/>
    <col min="4" max="4" bestFit="true" customWidth="true" style="26" width="16.7109375" collapsed="true"/>
    <col min="5" max="5" bestFit="true" customWidth="true" style="26" width="20.85546875" collapsed="true"/>
    <col min="6" max="6" bestFit="true" customWidth="true" style="26" width="23.42578125" collapsed="true"/>
    <col min="7" max="7" bestFit="true" customWidth="true" style="26" width="20.140625" collapsed="true"/>
    <col min="8" max="8" bestFit="true" customWidth="true" style="26" width="23.140625" collapsed="true"/>
    <col min="9" max="9" bestFit="true" customWidth="true" style="26" width="25.85546875" collapsed="true"/>
    <col min="10" max="10" bestFit="true" customWidth="true" style="26" width="22.42578125" collapsed="true"/>
    <col min="11" max="11" bestFit="true" customWidth="true" style="26" width="39.140625" collapsed="true"/>
    <col min="12" max="12" bestFit="true" customWidth="true" style="26" width="39.0" collapsed="true"/>
    <col min="13" max="13" bestFit="true" customWidth="true" style="26" width="34.0" collapsed="true"/>
    <col min="14" max="14" bestFit="true" customWidth="true" style="26" width="24.0" collapsed="true"/>
    <col min="15" max="15" bestFit="true" customWidth="true" style="26" width="19.42578125" collapsed="true"/>
    <col min="16" max="16" bestFit="true" customWidth="true" style="26" width="24.0" collapsed="true"/>
    <col min="17" max="17" bestFit="true" customWidth="true" style="26" width="23.0" collapsed="true"/>
    <col min="18" max="18" bestFit="true" customWidth="true" style="26" width="25.7109375" collapsed="true"/>
    <col min="19" max="19" bestFit="true" customWidth="true" style="26" width="22.85546875" collapsed="true"/>
    <col min="20" max="16384" style="26" width="9.140625" collapsed="true"/>
  </cols>
  <sheetData>
    <row r="1" spans="1:21" s="92" customFormat="1" x14ac:dyDescent="0.25">
      <c r="A1" s="90" t="s">
        <v>2</v>
      </c>
      <c r="B1" s="91" t="s">
        <v>383</v>
      </c>
      <c r="C1" s="91" t="s">
        <v>385</v>
      </c>
      <c r="D1" s="91" t="s">
        <v>584</v>
      </c>
      <c r="E1" s="91" t="s">
        <v>386</v>
      </c>
      <c r="F1" s="91" t="s">
        <v>387</v>
      </c>
      <c r="G1" s="91" t="s">
        <v>388</v>
      </c>
      <c r="H1" s="91" t="s">
        <v>389</v>
      </c>
      <c r="I1" s="91" t="s">
        <v>390</v>
      </c>
      <c r="J1" s="91" t="s">
        <v>391</v>
      </c>
      <c r="K1" s="91" t="s">
        <v>502</v>
      </c>
      <c r="L1" s="91" t="s">
        <v>503</v>
      </c>
      <c r="M1" s="91" t="s">
        <v>504</v>
      </c>
      <c r="N1" s="91" t="s">
        <v>393</v>
      </c>
      <c r="O1" s="91" t="s">
        <v>392</v>
      </c>
      <c r="P1" s="91" t="s">
        <v>394</v>
      </c>
      <c r="Q1" s="91" t="s">
        <v>395</v>
      </c>
      <c r="R1" s="91" t="s">
        <v>396</v>
      </c>
      <c r="S1" s="91" t="s">
        <v>397</v>
      </c>
      <c r="T1" s="91"/>
      <c r="U1" s="91"/>
    </row>
    <row r="2" spans="1:21" x14ac:dyDescent="0.25">
      <c r="A2" s="4" t="s">
        <v>884</v>
      </c>
      <c r="B2" s="5" t="s">
        <v>384</v>
      </c>
      <c r="C2" s="5" t="s">
        <v>103</v>
      </c>
      <c r="D2" s="5" t="s">
        <v>585</v>
      </c>
      <c r="E2" s="5" t="s">
        <v>398</v>
      </c>
      <c r="F2" s="201" t="str">
        <f>searchValues!L31</f>
        <v>Alaska</v>
      </c>
      <c r="G2" s="5">
        <v>10000</v>
      </c>
      <c r="H2" s="5">
        <v>5000</v>
      </c>
      <c r="I2" s="5">
        <v>2345</v>
      </c>
      <c r="J2" s="5" t="s">
        <v>399</v>
      </c>
      <c r="K2" s="5" t="s">
        <v>135</v>
      </c>
      <c r="L2" s="5" t="s">
        <v>135</v>
      </c>
      <c r="M2" s="5" t="s">
        <v>400</v>
      </c>
      <c r="N2" s="5" t="str">
        <f>searchValues!F31</f>
        <v>ZuLcFkmYZ Automation</v>
      </c>
      <c r="O2" s="5"/>
      <c r="P2" s="5" t="str">
        <f>searchValues!F31</f>
        <v>ZuLcFkmYZ Automation</v>
      </c>
      <c r="Q2" s="5" t="s">
        <v>401</v>
      </c>
      <c r="R2" s="5" t="s">
        <v>135</v>
      </c>
      <c r="S2" s="5" t="s">
        <v>103</v>
      </c>
    </row>
    <row r="3" spans="1:21" x14ac:dyDescent="0.25">
      <c r="A3" s="4" t="s">
        <v>885</v>
      </c>
      <c r="B3" s="5" t="s">
        <v>384</v>
      </c>
      <c r="C3" s="5" t="s">
        <v>103</v>
      </c>
      <c r="D3" s="5" t="s">
        <v>585</v>
      </c>
      <c r="E3" s="5" t="s">
        <v>398</v>
      </c>
      <c r="F3" s="201" t="str">
        <f>searchValues!L32</f>
        <v>Alaska</v>
      </c>
      <c r="G3" s="5">
        <v>10000</v>
      </c>
      <c r="H3" s="5">
        <v>5000</v>
      </c>
      <c r="I3" s="5">
        <v>2345</v>
      </c>
      <c r="J3" s="5" t="s">
        <v>399</v>
      </c>
      <c r="K3" s="5" t="s">
        <v>135</v>
      </c>
      <c r="L3" s="5" t="s">
        <v>135</v>
      </c>
      <c r="M3" s="5" t="s">
        <v>400</v>
      </c>
      <c r="N3" s="5" t="str">
        <f>searchValues!F32</f>
        <v>Ronald Ross</v>
      </c>
      <c r="O3" s="5"/>
      <c r="P3" s="5" t="str">
        <f>searchValues!F32</f>
        <v>Ronald Ross</v>
      </c>
      <c r="Q3" s="5" t="s">
        <v>401</v>
      </c>
      <c r="R3" s="5" t="s">
        <v>135</v>
      </c>
      <c r="S3" s="5" t="s">
        <v>103</v>
      </c>
    </row>
    <row r="4" spans="1:21" x14ac:dyDescent="0.25">
      <c r="A4" s="4" t="s">
        <v>886</v>
      </c>
      <c r="B4" s="5" t="s">
        <v>384</v>
      </c>
      <c r="C4" s="5" t="s">
        <v>103</v>
      </c>
      <c r="D4" s="5" t="s">
        <v>585</v>
      </c>
      <c r="E4" s="5" t="s">
        <v>398</v>
      </c>
      <c r="F4" s="201" t="str">
        <f>searchValues!L33</f>
        <v>Alaska</v>
      </c>
      <c r="G4" s="5">
        <v>10000</v>
      </c>
      <c r="H4" s="5">
        <v>5000</v>
      </c>
      <c r="I4" s="5">
        <v>2345</v>
      </c>
      <c r="J4" s="5" t="s">
        <v>399</v>
      </c>
      <c r="K4" s="5" t="s">
        <v>135</v>
      </c>
      <c r="L4" s="5" t="s">
        <v>135</v>
      </c>
      <c r="M4" s="5" t="s">
        <v>400</v>
      </c>
      <c r="N4" s="5" t="str">
        <f>searchValues!F33</f>
        <v>ecdUrUsFr Automation</v>
      </c>
      <c r="O4" s="5"/>
      <c r="P4" s="5" t="str">
        <f>searchValues!F33</f>
        <v>ecdUrUsFr Automation</v>
      </c>
      <c r="Q4" s="5" t="s">
        <v>401</v>
      </c>
      <c r="R4" s="5" t="s">
        <v>135</v>
      </c>
      <c r="S4" s="5" t="s">
        <v>103</v>
      </c>
    </row>
    <row r="5" spans="1:21" x14ac:dyDescent="0.25">
      <c r="A5" s="4" t="s">
        <v>887</v>
      </c>
      <c r="B5" s="5" t="s">
        <v>384</v>
      </c>
      <c r="C5" s="5" t="s">
        <v>103</v>
      </c>
      <c r="D5" s="5" t="s">
        <v>585</v>
      </c>
      <c r="E5" s="5" t="s">
        <v>398</v>
      </c>
      <c r="F5" s="201" t="str">
        <f>searchValues!L34</f>
        <v>Alaska</v>
      </c>
      <c r="G5" s="5">
        <v>10000</v>
      </c>
      <c r="H5" s="5">
        <v>5000</v>
      </c>
      <c r="I5" s="5">
        <v>2345</v>
      </c>
      <c r="J5" s="5" t="s">
        <v>399</v>
      </c>
      <c r="K5" s="5" t="s">
        <v>135</v>
      </c>
      <c r="L5" s="5" t="s">
        <v>135</v>
      </c>
      <c r="M5" s="5" t="s">
        <v>400</v>
      </c>
      <c r="N5" s="5" t="str">
        <f>searchValues!F34</f>
        <v>ZuLcFkmYZ Automation</v>
      </c>
      <c r="O5" s="5"/>
      <c r="P5" s="5" t="str">
        <f>searchValues!F34</f>
        <v>ZuLcFkmYZ Automation</v>
      </c>
      <c r="Q5" s="5" t="s">
        <v>401</v>
      </c>
      <c r="R5" s="5" t="s">
        <v>135</v>
      </c>
      <c r="S5" s="5" t="s">
        <v>103</v>
      </c>
    </row>
    <row r="6" spans="1:21" x14ac:dyDescent="0.25">
      <c r="A6" s="4" t="s">
        <v>888</v>
      </c>
      <c r="B6" s="5" t="s">
        <v>384</v>
      </c>
      <c r="C6" s="5" t="s">
        <v>103</v>
      </c>
      <c r="D6" s="5" t="s">
        <v>585</v>
      </c>
      <c r="E6" s="5" t="s">
        <v>398</v>
      </c>
      <c r="F6" s="201" t="str">
        <f>searchValues!L35</f>
        <v>Alaska</v>
      </c>
      <c r="G6" s="5">
        <v>10000</v>
      </c>
      <c r="H6" s="5">
        <v>5000</v>
      </c>
      <c r="I6" s="5">
        <v>2345</v>
      </c>
      <c r="J6" s="5" t="s">
        <v>399</v>
      </c>
      <c r="K6" s="5" t="s">
        <v>135</v>
      </c>
      <c r="L6" s="5" t="s">
        <v>135</v>
      </c>
      <c r="M6" s="5" t="s">
        <v>400</v>
      </c>
      <c r="N6" s="5" t="str">
        <f>searchValues!F35</f>
        <v>ZuLcFkmYZ Automation</v>
      </c>
      <c r="O6" s="5"/>
      <c r="P6" s="5" t="str">
        <f>searchValues!F35</f>
        <v>ZuLcFkmYZ Automation</v>
      </c>
      <c r="Q6" s="5" t="s">
        <v>401</v>
      </c>
      <c r="R6" s="5" t="s">
        <v>135</v>
      </c>
      <c r="S6" s="5" t="s">
        <v>103</v>
      </c>
    </row>
    <row r="7" spans="1:21" x14ac:dyDescent="0.25">
      <c r="A7" s="4" t="s">
        <v>889</v>
      </c>
      <c r="B7" s="5" t="s">
        <v>384</v>
      </c>
      <c r="C7" s="5" t="s">
        <v>103</v>
      </c>
      <c r="D7" s="5" t="s">
        <v>585</v>
      </c>
      <c r="E7" s="5" t="s">
        <v>398</v>
      </c>
      <c r="F7" s="201" t="str">
        <f>searchValues!L36</f>
        <v>Alaska</v>
      </c>
      <c r="G7" s="5">
        <v>10000</v>
      </c>
      <c r="H7" s="5">
        <v>5000</v>
      </c>
      <c r="I7" s="5">
        <v>2345</v>
      </c>
      <c r="J7" s="5" t="s">
        <v>399</v>
      </c>
      <c r="K7" s="5" t="s">
        <v>135</v>
      </c>
      <c r="L7" s="5" t="s">
        <v>135</v>
      </c>
      <c r="M7" s="5" t="s">
        <v>400</v>
      </c>
      <c r="N7" s="5" t="str">
        <f>searchValues!F36</f>
        <v>ZuLcFkmYZ Automation</v>
      </c>
      <c r="O7" s="5"/>
      <c r="P7" s="5" t="str">
        <f>searchValues!F36</f>
        <v>ZuLcFkmYZ Automation</v>
      </c>
      <c r="Q7" s="5" t="s">
        <v>401</v>
      </c>
      <c r="R7" s="5" t="s">
        <v>135</v>
      </c>
      <c r="S7" s="5" t="s">
        <v>103</v>
      </c>
    </row>
    <row r="8" spans="1:21" x14ac:dyDescent="0.25">
      <c r="A8" s="4" t="s">
        <v>890</v>
      </c>
      <c r="B8" s="5" t="s">
        <v>384</v>
      </c>
      <c r="C8" s="5" t="s">
        <v>103</v>
      </c>
      <c r="D8" s="5" t="s">
        <v>585</v>
      </c>
      <c r="E8" s="5" t="s">
        <v>398</v>
      </c>
      <c r="F8" s="201" t="str">
        <f>searchValues!L37</f>
        <v>Alaska</v>
      </c>
      <c r="G8" s="5">
        <v>10000</v>
      </c>
      <c r="H8" s="5">
        <v>5000</v>
      </c>
      <c r="I8" s="5">
        <v>2345</v>
      </c>
      <c r="J8" s="5" t="s">
        <v>399</v>
      </c>
      <c r="K8" s="5" t="s">
        <v>135</v>
      </c>
      <c r="L8" s="5" t="s">
        <v>135</v>
      </c>
      <c r="M8" s="5" t="s">
        <v>400</v>
      </c>
      <c r="N8" s="5" t="str">
        <f>searchValues!F37</f>
        <v>ZuLcFkmYZ Automation</v>
      </c>
      <c r="O8" s="5"/>
      <c r="P8" s="5" t="str">
        <f>searchValues!F37</f>
        <v>ZuLcFkmYZ Automation</v>
      </c>
      <c r="Q8" s="5" t="s">
        <v>401</v>
      </c>
      <c r="R8" s="5" t="s">
        <v>135</v>
      </c>
      <c r="S8" s="5" t="s">
        <v>103</v>
      </c>
    </row>
    <row r="9" spans="1:21" x14ac:dyDescent="0.25">
      <c r="A9" s="4" t="s">
        <v>891</v>
      </c>
      <c r="B9" s="5" t="s">
        <v>384</v>
      </c>
      <c r="C9" s="5" t="s">
        <v>103</v>
      </c>
      <c r="D9" s="5" t="s">
        <v>585</v>
      </c>
      <c r="E9" s="5" t="s">
        <v>398</v>
      </c>
      <c r="F9" s="201" t="str">
        <f>searchValues!L38</f>
        <v>Alaska</v>
      </c>
      <c r="G9" s="5">
        <v>10000</v>
      </c>
      <c r="H9" s="5">
        <v>5000</v>
      </c>
      <c r="I9" s="5">
        <v>2345</v>
      </c>
      <c r="J9" s="5" t="s">
        <v>399</v>
      </c>
      <c r="K9" s="5" t="s">
        <v>135</v>
      </c>
      <c r="L9" s="5" t="s">
        <v>135</v>
      </c>
      <c r="M9" s="5" t="s">
        <v>400</v>
      </c>
      <c r="N9" s="5" t="str">
        <f>searchValues!F38</f>
        <v>ZuLcFkmYZ Automation</v>
      </c>
      <c r="O9" s="5"/>
      <c r="P9" s="5" t="str">
        <f>searchValues!F38</f>
        <v>ZuLcFkmYZ Automation</v>
      </c>
      <c r="Q9" s="5" t="s">
        <v>401</v>
      </c>
      <c r="R9" s="5" t="s">
        <v>135</v>
      </c>
      <c r="S9" s="5" t="s">
        <v>103</v>
      </c>
    </row>
    <row r="10" spans="1:21" x14ac:dyDescent="0.25">
      <c r="A10" s="4" t="s">
        <v>892</v>
      </c>
      <c r="B10" s="5" t="s">
        <v>384</v>
      </c>
      <c r="C10" s="5" t="s">
        <v>103</v>
      </c>
      <c r="D10" s="5" t="s">
        <v>585</v>
      </c>
      <c r="E10" s="5" t="s">
        <v>398</v>
      </c>
      <c r="F10" s="201" t="str">
        <f>searchValues!L39</f>
        <v>Alaska</v>
      </c>
      <c r="G10" s="5">
        <v>10000</v>
      </c>
      <c r="H10" s="5">
        <v>5000</v>
      </c>
      <c r="I10" s="5">
        <v>2345</v>
      </c>
      <c r="J10" s="5" t="s">
        <v>399</v>
      </c>
      <c r="K10" s="5" t="s">
        <v>135</v>
      </c>
      <c r="L10" s="5" t="s">
        <v>135</v>
      </c>
      <c r="M10" s="5" t="s">
        <v>400</v>
      </c>
      <c r="N10" s="5" t="str">
        <f>searchValues!F39</f>
        <v>ZuLcFkmYZ Automation</v>
      </c>
      <c r="O10" s="5"/>
      <c r="P10" s="5" t="str">
        <f>searchValues!F39</f>
        <v>ZuLcFkmYZ Automation</v>
      </c>
      <c r="Q10" s="5" t="s">
        <v>401</v>
      </c>
      <c r="R10" s="5" t="s">
        <v>135</v>
      </c>
      <c r="S10" s="5" t="s">
        <v>103</v>
      </c>
    </row>
    <row r="11" spans="1:21" x14ac:dyDescent="0.25">
      <c r="A11" s="4" t="s">
        <v>893</v>
      </c>
      <c r="B11" s="5" t="s">
        <v>384</v>
      </c>
      <c r="C11" s="5" t="s">
        <v>103</v>
      </c>
      <c r="D11" s="5" t="s">
        <v>585</v>
      </c>
      <c r="E11" s="5" t="s">
        <v>398</v>
      </c>
      <c r="F11" s="201" t="str">
        <f>searchValues!L40</f>
        <v>Alaska</v>
      </c>
      <c r="G11" s="5">
        <v>10000</v>
      </c>
      <c r="H11" s="5">
        <v>5000</v>
      </c>
      <c r="I11" s="5">
        <v>2345</v>
      </c>
      <c r="J11" s="5" t="s">
        <v>399</v>
      </c>
      <c r="K11" s="5" t="s">
        <v>135</v>
      </c>
      <c r="L11" s="5" t="s">
        <v>135</v>
      </c>
      <c r="M11" s="5" t="s">
        <v>400</v>
      </c>
      <c r="N11" s="5" t="str">
        <f>searchValues!F40</f>
        <v>ZuLcFkmYZ Automation</v>
      </c>
      <c r="O11" s="5"/>
      <c r="P11" s="5" t="str">
        <f>searchValues!F40</f>
        <v>ZuLcFkmYZ Automation</v>
      </c>
      <c r="Q11" s="5" t="s">
        <v>401</v>
      </c>
      <c r="R11" s="5" t="s">
        <v>135</v>
      </c>
      <c r="S11" s="5" t="s">
        <v>103</v>
      </c>
    </row>
    <row r="12" spans="1:21" x14ac:dyDescent="0.25">
      <c r="A12" s="4" t="s">
        <v>894</v>
      </c>
      <c r="B12" s="5" t="s">
        <v>384</v>
      </c>
      <c r="C12" s="5" t="s">
        <v>103</v>
      </c>
      <c r="D12" s="5" t="s">
        <v>585</v>
      </c>
      <c r="E12" s="5" t="s">
        <v>398</v>
      </c>
      <c r="F12" s="201" t="str">
        <f>searchValues!L41</f>
        <v>Alaska</v>
      </c>
      <c r="G12" s="5">
        <v>10000</v>
      </c>
      <c r="H12" s="5">
        <v>5000</v>
      </c>
      <c r="I12" s="5">
        <v>2345</v>
      </c>
      <c r="J12" s="5" t="s">
        <v>399</v>
      </c>
      <c r="K12" s="5" t="s">
        <v>135</v>
      </c>
      <c r="L12" s="5" t="s">
        <v>135</v>
      </c>
      <c r="M12" s="5" t="s">
        <v>400</v>
      </c>
      <c r="N12" s="5" t="str">
        <f>searchValues!F41</f>
        <v>ZuLcFkmYZ Automation</v>
      </c>
      <c r="O12" s="5"/>
      <c r="P12" s="5" t="str">
        <f>searchValues!F41</f>
        <v>ZuLcFkmYZ Automation</v>
      </c>
      <c r="Q12" s="5" t="s">
        <v>401</v>
      </c>
      <c r="R12" s="5" t="s">
        <v>135</v>
      </c>
      <c r="S12" s="5" t="s">
        <v>103</v>
      </c>
    </row>
    <row r="13" spans="1:21" x14ac:dyDescent="0.25">
      <c r="A13" s="4" t="s">
        <v>895</v>
      </c>
      <c r="B13" s="5" t="s">
        <v>384</v>
      </c>
      <c r="C13" s="5" t="s">
        <v>103</v>
      </c>
      <c r="D13" s="5" t="s">
        <v>585</v>
      </c>
      <c r="E13" s="5" t="s">
        <v>398</v>
      </c>
      <c r="F13" s="201" t="str">
        <f>searchValues!L42</f>
        <v>Alaska</v>
      </c>
      <c r="G13" s="5">
        <v>10000</v>
      </c>
      <c r="H13" s="5">
        <v>5000</v>
      </c>
      <c r="I13" s="5">
        <v>2345</v>
      </c>
      <c r="J13" s="5" t="s">
        <v>399</v>
      </c>
      <c r="K13" s="5" t="s">
        <v>135</v>
      </c>
      <c r="L13" s="5" t="s">
        <v>135</v>
      </c>
      <c r="M13" s="5" t="s">
        <v>400</v>
      </c>
      <c r="N13" s="5" t="str">
        <f>searchValues!F42</f>
        <v>ZuLcFkmYZ Automation</v>
      </c>
      <c r="O13" s="5"/>
      <c r="P13" s="5" t="str">
        <f>searchValues!F42</f>
        <v>ZuLcFkmYZ Automation</v>
      </c>
      <c r="Q13" s="5" t="s">
        <v>401</v>
      </c>
      <c r="R13" s="5" t="s">
        <v>135</v>
      </c>
      <c r="S13" s="5" t="s">
        <v>103</v>
      </c>
    </row>
    <row r="14" spans="1:21" x14ac:dyDescent="0.25">
      <c r="A14" s="4" t="s">
        <v>896</v>
      </c>
      <c r="B14" s="5" t="s">
        <v>384</v>
      </c>
      <c r="C14" s="5" t="s">
        <v>103</v>
      </c>
      <c r="D14" s="5" t="s">
        <v>585</v>
      </c>
      <c r="E14" s="5" t="s">
        <v>398</v>
      </c>
      <c r="F14" s="201" t="str">
        <f>searchValues!L43</f>
        <v>Alaska</v>
      </c>
      <c r="G14" s="5">
        <v>10000</v>
      </c>
      <c r="H14" s="5">
        <v>5000</v>
      </c>
      <c r="I14" s="5">
        <v>2345</v>
      </c>
      <c r="J14" s="5" t="s">
        <v>399</v>
      </c>
      <c r="K14" s="5" t="s">
        <v>135</v>
      </c>
      <c r="L14" s="5" t="s">
        <v>135</v>
      </c>
      <c r="M14" s="5" t="s">
        <v>400</v>
      </c>
      <c r="N14" s="5" t="str">
        <f>searchValues!F43</f>
        <v>ZuLcFkmYZ Automation</v>
      </c>
      <c r="O14" s="5"/>
      <c r="P14" s="5" t="str">
        <f>searchValues!F43</f>
        <v>ZuLcFkmYZ Automation</v>
      </c>
      <c r="Q14" s="5" t="s">
        <v>401</v>
      </c>
      <c r="R14" s="5" t="s">
        <v>135</v>
      </c>
      <c r="S14" s="5" t="s">
        <v>103</v>
      </c>
    </row>
    <row r="15" spans="1:21" x14ac:dyDescent="0.25">
      <c r="A15" s="4" t="s">
        <v>897</v>
      </c>
      <c r="B15" s="5" t="s">
        <v>384</v>
      </c>
      <c r="C15" s="5" t="s">
        <v>103</v>
      </c>
      <c r="D15" s="5" t="s">
        <v>585</v>
      </c>
      <c r="E15" s="5" t="s">
        <v>398</v>
      </c>
      <c r="F15" s="201" t="str">
        <f>searchValues!L44</f>
        <v>Alaska</v>
      </c>
      <c r="G15" s="5">
        <v>10000</v>
      </c>
      <c r="H15" s="5">
        <v>5000</v>
      </c>
      <c r="I15" s="5">
        <v>2345</v>
      </c>
      <c r="J15" s="5" t="s">
        <v>399</v>
      </c>
      <c r="K15" s="5" t="s">
        <v>135</v>
      </c>
      <c r="L15" s="5" t="s">
        <v>135</v>
      </c>
      <c r="M15" s="5" t="s">
        <v>400</v>
      </c>
      <c r="N15" s="5" t="str">
        <f>searchValues!F44</f>
        <v>ZuLcFkmYZ Automation</v>
      </c>
      <c r="O15" s="5"/>
      <c r="P15" s="5" t="str">
        <f>searchValues!F44</f>
        <v>ZuLcFkmYZ Automation</v>
      </c>
      <c r="Q15" s="5" t="s">
        <v>401</v>
      </c>
      <c r="R15" s="5" t="s">
        <v>135</v>
      </c>
      <c r="S15" s="5" t="s">
        <v>103</v>
      </c>
    </row>
    <row r="16" spans="1:21" x14ac:dyDescent="0.25">
      <c r="A16" s="4" t="s">
        <v>898</v>
      </c>
      <c r="B16" s="5" t="s">
        <v>384</v>
      </c>
      <c r="C16" s="5" t="s">
        <v>103</v>
      </c>
      <c r="D16" s="5" t="s">
        <v>585</v>
      </c>
      <c r="E16" s="5" t="s">
        <v>398</v>
      </c>
      <c r="F16" s="201" t="str">
        <f>searchValues!L45</f>
        <v>Alaska</v>
      </c>
      <c r="G16" s="5">
        <v>10000</v>
      </c>
      <c r="H16" s="5">
        <v>5000</v>
      </c>
      <c r="I16" s="5">
        <v>2345</v>
      </c>
      <c r="J16" s="5" t="s">
        <v>399</v>
      </c>
      <c r="K16" s="5" t="s">
        <v>135</v>
      </c>
      <c r="L16" s="5" t="s">
        <v>135</v>
      </c>
      <c r="M16" s="5" t="s">
        <v>400</v>
      </c>
      <c r="N16" s="5" t="str">
        <f>searchValues!F45</f>
        <v>ZuLcFkmYZ Automation</v>
      </c>
      <c r="O16" s="5"/>
      <c r="P16" s="5" t="str">
        <f>searchValues!F45</f>
        <v>ZuLcFkmYZ Automation</v>
      </c>
      <c r="Q16" s="5" t="s">
        <v>401</v>
      </c>
      <c r="R16" s="5" t="s">
        <v>135</v>
      </c>
      <c r="S16" s="5" t="s">
        <v>103</v>
      </c>
    </row>
    <row r="17" spans="1:19" x14ac:dyDescent="0.25">
      <c r="A17" s="4" t="s">
        <v>899</v>
      </c>
      <c r="B17" s="5" t="s">
        <v>384</v>
      </c>
      <c r="C17" s="5" t="s">
        <v>103</v>
      </c>
      <c r="D17" s="5" t="s">
        <v>585</v>
      </c>
      <c r="E17" s="5" t="s">
        <v>398</v>
      </c>
      <c r="F17" s="201" t="str">
        <f>searchValues!L46</f>
        <v>Alaska</v>
      </c>
      <c r="G17" s="5">
        <v>10000</v>
      </c>
      <c r="H17" s="5">
        <v>5000</v>
      </c>
      <c r="I17" s="5">
        <v>2345</v>
      </c>
      <c r="J17" s="5" t="s">
        <v>399</v>
      </c>
      <c r="K17" s="5" t="s">
        <v>135</v>
      </c>
      <c r="L17" s="5" t="s">
        <v>135</v>
      </c>
      <c r="M17" s="5" t="s">
        <v>400</v>
      </c>
      <c r="N17" s="5" t="str">
        <f>searchValues!F46</f>
        <v>ZuLcFkmYZ Automation</v>
      </c>
      <c r="O17" s="5"/>
      <c r="P17" s="5" t="str">
        <f>searchValues!F46</f>
        <v>ZuLcFkmYZ Automation</v>
      </c>
      <c r="Q17" s="5" t="s">
        <v>401</v>
      </c>
      <c r="R17" s="5" t="s">
        <v>135</v>
      </c>
      <c r="S17" s="5" t="s">
        <v>103</v>
      </c>
    </row>
    <row r="18" spans="1:19" x14ac:dyDescent="0.25">
      <c r="A18" s="4" t="s">
        <v>900</v>
      </c>
      <c r="B18" s="5" t="s">
        <v>384</v>
      </c>
      <c r="C18" s="5" t="s">
        <v>103</v>
      </c>
      <c r="D18" s="5" t="s">
        <v>585</v>
      </c>
      <c r="E18" s="5" t="s">
        <v>398</v>
      </c>
      <c r="F18" s="201" t="str">
        <f>searchValues!L47</f>
        <v>Alaska</v>
      </c>
      <c r="G18" s="5">
        <v>10000</v>
      </c>
      <c r="H18" s="5">
        <v>5000</v>
      </c>
      <c r="I18" s="5">
        <v>2345</v>
      </c>
      <c r="J18" s="5" t="s">
        <v>399</v>
      </c>
      <c r="K18" s="5" t="s">
        <v>135</v>
      </c>
      <c r="L18" s="5" t="s">
        <v>135</v>
      </c>
      <c r="M18" s="5" t="s">
        <v>400</v>
      </c>
      <c r="N18" s="5" t="str">
        <f>searchValues!F47</f>
        <v>ZuLcFkmYZ Automation</v>
      </c>
      <c r="O18" s="5"/>
      <c r="P18" s="5" t="str">
        <f>searchValues!F47</f>
        <v>ZuLcFkmYZ Automation</v>
      </c>
      <c r="Q18" s="5" t="s">
        <v>401</v>
      </c>
      <c r="R18" s="5" t="s">
        <v>135</v>
      </c>
      <c r="S18" s="5" t="s">
        <v>103</v>
      </c>
    </row>
    <row r="19" spans="1:19" x14ac:dyDescent="0.25">
      <c r="A19" s="4" t="s">
        <v>901</v>
      </c>
      <c r="B19" s="5" t="s">
        <v>384</v>
      </c>
      <c r="C19" s="5" t="s">
        <v>103</v>
      </c>
      <c r="D19" s="5" t="s">
        <v>585</v>
      </c>
      <c r="E19" s="5" t="s">
        <v>398</v>
      </c>
      <c r="F19" s="201" t="str">
        <f>searchValues!L48</f>
        <v>Alaska</v>
      </c>
      <c r="G19" s="5">
        <v>10000</v>
      </c>
      <c r="H19" s="5">
        <v>5000</v>
      </c>
      <c r="I19" s="5">
        <v>2345</v>
      </c>
      <c r="J19" s="5" t="s">
        <v>399</v>
      </c>
      <c r="K19" s="5" t="s">
        <v>135</v>
      </c>
      <c r="L19" s="5" t="s">
        <v>135</v>
      </c>
      <c r="M19" s="5" t="s">
        <v>400</v>
      </c>
      <c r="N19" s="5" t="str">
        <f>searchValues!F48</f>
        <v>xcPkrzlKF Automation</v>
      </c>
      <c r="O19" s="5"/>
      <c r="P19" s="5" t="str">
        <f>searchValues!F48</f>
        <v>xcPkrzlKF Automation</v>
      </c>
      <c r="Q19" s="5" t="s">
        <v>401</v>
      </c>
      <c r="R19" s="5" t="s">
        <v>135</v>
      </c>
      <c r="S19" s="5" t="s">
        <v>103</v>
      </c>
    </row>
    <row r="20" spans="1:19" x14ac:dyDescent="0.25">
      <c r="A20" s="4" t="s">
        <v>902</v>
      </c>
      <c r="B20" s="5" t="s">
        <v>384</v>
      </c>
      <c r="C20" s="5" t="s">
        <v>103</v>
      </c>
      <c r="D20" s="5" t="s">
        <v>585</v>
      </c>
      <c r="E20" s="5" t="s">
        <v>398</v>
      </c>
      <c r="F20" s="201" t="str">
        <f>searchValues!L49</f>
        <v>Alaska</v>
      </c>
      <c r="G20" s="5">
        <v>10000</v>
      </c>
      <c r="H20" s="5">
        <v>5000</v>
      </c>
      <c r="I20" s="5">
        <v>2345</v>
      </c>
      <c r="J20" s="5" t="s">
        <v>399</v>
      </c>
      <c r="K20" s="5" t="s">
        <v>135</v>
      </c>
      <c r="L20" s="5" t="s">
        <v>135</v>
      </c>
      <c r="M20" s="5" t="s">
        <v>400</v>
      </c>
      <c r="N20" s="5" t="str">
        <f>searchValues!F49</f>
        <v>ZuLcFkmYZ Automation</v>
      </c>
      <c r="O20" s="5"/>
      <c r="P20" s="5" t="str">
        <f>searchValues!F49</f>
        <v>ZuLcFkmYZ Automation</v>
      </c>
      <c r="Q20" s="5" t="s">
        <v>401</v>
      </c>
      <c r="R20" s="5" t="s">
        <v>135</v>
      </c>
      <c r="S20" s="5" t="s">
        <v>103</v>
      </c>
    </row>
    <row r="21" spans="1:19" x14ac:dyDescent="0.25">
      <c r="A21" s="4" t="s">
        <v>903</v>
      </c>
      <c r="B21" s="5" t="s">
        <v>384</v>
      </c>
      <c r="C21" s="5" t="s">
        <v>103</v>
      </c>
      <c r="D21" s="5" t="s">
        <v>585</v>
      </c>
      <c r="E21" s="5" t="s">
        <v>398</v>
      </c>
      <c r="F21" s="201" t="str">
        <f>searchValues!L50</f>
        <v>Alaska</v>
      </c>
      <c r="G21" s="5">
        <v>10000</v>
      </c>
      <c r="H21" s="5">
        <v>5000</v>
      </c>
      <c r="I21" s="5">
        <v>2345</v>
      </c>
      <c r="J21" s="5" t="s">
        <v>399</v>
      </c>
      <c r="K21" s="5" t="s">
        <v>135</v>
      </c>
      <c r="L21" s="5" t="s">
        <v>135</v>
      </c>
      <c r="M21" s="5" t="s">
        <v>400</v>
      </c>
      <c r="N21" s="5" t="str">
        <f>searchValues!F50</f>
        <v>lczaBwXCr Automation</v>
      </c>
      <c r="O21" s="5"/>
      <c r="P21" s="5" t="str">
        <f>searchValues!F50</f>
        <v>lczaBwXCr Automation</v>
      </c>
      <c r="Q21" s="5" t="s">
        <v>401</v>
      </c>
      <c r="R21" s="5" t="s">
        <v>135</v>
      </c>
      <c r="S21" s="5" t="s">
        <v>103</v>
      </c>
    </row>
    <row r="22" spans="1:19" x14ac:dyDescent="0.25">
      <c r="A22" s="4" t="s">
        <v>904</v>
      </c>
      <c r="B22" s="5" t="s">
        <v>384</v>
      </c>
      <c r="C22" s="5" t="s">
        <v>103</v>
      </c>
      <c r="D22" s="5" t="s">
        <v>585</v>
      </c>
      <c r="E22" s="5" t="s">
        <v>398</v>
      </c>
      <c r="F22" s="201" t="str">
        <f>searchValues!L51</f>
        <v>Alaska</v>
      </c>
      <c r="G22" s="5">
        <v>10000</v>
      </c>
      <c r="H22" s="5">
        <v>5000</v>
      </c>
      <c r="I22" s="5">
        <v>2345</v>
      </c>
      <c r="J22" s="5" t="s">
        <v>399</v>
      </c>
      <c r="K22" s="5" t="s">
        <v>135</v>
      </c>
      <c r="L22" s="5" t="s">
        <v>135</v>
      </c>
      <c r="M22" s="5" t="s">
        <v>400</v>
      </c>
      <c r="N22" s="5" t="str">
        <f>searchValues!F51</f>
        <v>cOlVQNQER Automation</v>
      </c>
      <c r="O22" s="5"/>
      <c r="P22" s="5" t="str">
        <f>searchValues!F51</f>
        <v>cOlVQNQER Automation</v>
      </c>
      <c r="Q22" s="5" t="s">
        <v>401</v>
      </c>
      <c r="R22" s="5" t="s">
        <v>135</v>
      </c>
      <c r="S22" s="5" t="s">
        <v>103</v>
      </c>
    </row>
    <row r="23" spans="1:19" s="102" customFormat="1" x14ac:dyDescent="0.25">
      <c r="A23" s="4" t="s">
        <v>905</v>
      </c>
      <c r="B23" s="5" t="s">
        <v>384</v>
      </c>
      <c r="C23" s="5" t="s">
        <v>103</v>
      </c>
      <c r="D23" s="5" t="s">
        <v>585</v>
      </c>
      <c r="E23" s="5" t="s">
        <v>398</v>
      </c>
      <c r="F23" s="201" t="str">
        <f>searchValues!L52</f>
        <v>Alaska</v>
      </c>
      <c r="G23" s="5">
        <v>10000</v>
      </c>
      <c r="H23" s="5">
        <v>5000</v>
      </c>
      <c r="I23" s="5">
        <v>2345</v>
      </c>
      <c r="J23" s="5" t="s">
        <v>399</v>
      </c>
      <c r="K23" s="5" t="s">
        <v>135</v>
      </c>
      <c r="L23" s="5" t="s">
        <v>135</v>
      </c>
      <c r="M23" s="5" t="s">
        <v>400</v>
      </c>
      <c r="N23" s="5" t="str">
        <f>searchValues!F52</f>
        <v>GThXwWfDr Automation</v>
      </c>
      <c r="O23" s="5"/>
      <c r="P23" s="5" t="str">
        <f>searchValues!F52</f>
        <v>GThXwWfDr Automation</v>
      </c>
      <c r="Q23" s="5" t="s">
        <v>401</v>
      </c>
      <c r="R23" s="5" t="s">
        <v>135</v>
      </c>
      <c r="S23" s="5" t="s">
        <v>103</v>
      </c>
    </row>
    <row r="24" spans="1:19" x14ac:dyDescent="0.25">
      <c r="A24" s="4" t="s">
        <v>906</v>
      </c>
      <c r="B24" s="5" t="s">
        <v>384</v>
      </c>
      <c r="C24" s="5" t="s">
        <v>103</v>
      </c>
      <c r="D24" s="5" t="s">
        <v>585</v>
      </c>
      <c r="E24" s="5" t="s">
        <v>398</v>
      </c>
      <c r="F24" s="201" t="str">
        <f>searchValues!L53</f>
        <v>Alaska</v>
      </c>
      <c r="G24" s="5">
        <v>10000</v>
      </c>
      <c r="H24" s="5">
        <v>5000</v>
      </c>
      <c r="I24" s="5">
        <v>2345</v>
      </c>
      <c r="J24" s="5" t="s">
        <v>399</v>
      </c>
      <c r="K24" s="5" t="s">
        <v>135</v>
      </c>
      <c r="L24" s="5" t="s">
        <v>135</v>
      </c>
      <c r="M24" s="5" t="s">
        <v>400</v>
      </c>
      <c r="N24" s="5" t="str">
        <f>searchValues!F53</f>
        <v>FsutZdmWs Automation</v>
      </c>
      <c r="O24" s="5"/>
      <c r="P24" s="5" t="str">
        <f>searchValues!F53</f>
        <v>FsutZdmWs Automation</v>
      </c>
      <c r="Q24" s="5" t="s">
        <v>401</v>
      </c>
      <c r="R24" s="5" t="s">
        <v>135</v>
      </c>
      <c r="S24" s="5" t="s">
        <v>103</v>
      </c>
    </row>
    <row r="25" spans="1:19" x14ac:dyDescent="0.25">
      <c r="A25" s="4" t="s">
        <v>907</v>
      </c>
      <c r="B25" s="5" t="s">
        <v>384</v>
      </c>
      <c r="C25" s="5" t="s">
        <v>103</v>
      </c>
      <c r="D25" s="5" t="s">
        <v>585</v>
      </c>
      <c r="E25" s="5" t="s">
        <v>398</v>
      </c>
      <c r="F25" s="201" t="str">
        <f>searchValues!L54</f>
        <v>Alaska</v>
      </c>
      <c r="G25" s="5">
        <v>10000</v>
      </c>
      <c r="H25" s="5">
        <v>5000</v>
      </c>
      <c r="I25" s="5">
        <v>2345</v>
      </c>
      <c r="J25" s="5" t="s">
        <v>399</v>
      </c>
      <c r="K25" s="5" t="s">
        <v>135</v>
      </c>
      <c r="L25" s="5" t="s">
        <v>135</v>
      </c>
      <c r="M25" s="5" t="s">
        <v>400</v>
      </c>
      <c r="N25" s="5" t="str">
        <f>searchValues!F54</f>
        <v>cuNayvZVk Automation</v>
      </c>
      <c r="O25" s="5"/>
      <c r="P25" s="5" t="str">
        <f>searchValues!F54</f>
        <v>cuNayvZVk Automation</v>
      </c>
      <c r="Q25" s="5" t="s">
        <v>401</v>
      </c>
      <c r="R25" s="5" t="s">
        <v>135</v>
      </c>
      <c r="S25" s="5" t="s">
        <v>103</v>
      </c>
    </row>
    <row r="26" spans="1:19" x14ac:dyDescent="0.25">
      <c r="A26" s="4" t="s">
        <v>908</v>
      </c>
      <c r="B26" s="5" t="s">
        <v>384</v>
      </c>
      <c r="C26" s="5" t="s">
        <v>103</v>
      </c>
      <c r="D26" s="5" t="s">
        <v>585</v>
      </c>
      <c r="E26" s="5" t="s">
        <v>398</v>
      </c>
      <c r="F26" s="201" t="str">
        <f>searchValues!L55</f>
        <v>Alaska</v>
      </c>
      <c r="G26" s="5">
        <v>10000</v>
      </c>
      <c r="H26" s="5">
        <v>5000</v>
      </c>
      <c r="I26" s="5">
        <v>2345</v>
      </c>
      <c r="J26" s="5" t="s">
        <v>399</v>
      </c>
      <c r="K26" s="5" t="s">
        <v>135</v>
      </c>
      <c r="L26" s="5" t="s">
        <v>135</v>
      </c>
      <c r="M26" s="5" t="s">
        <v>400</v>
      </c>
      <c r="N26" s="5" t="str">
        <f>searchValues!F55</f>
        <v>epGyzZzTv Automation</v>
      </c>
      <c r="O26" s="5"/>
      <c r="P26" s="5" t="str">
        <f>searchValues!F55</f>
        <v>epGyzZzTv Automation</v>
      </c>
      <c r="Q26" s="5" t="s">
        <v>401</v>
      </c>
      <c r="R26" s="5" t="s">
        <v>135</v>
      </c>
      <c r="S26" s="5" t="s">
        <v>103</v>
      </c>
    </row>
    <row r="27" spans="1:19" x14ac:dyDescent="0.25">
      <c r="A27" s="4" t="s">
        <v>909</v>
      </c>
      <c r="B27" s="5" t="s">
        <v>384</v>
      </c>
      <c r="C27" s="5" t="s">
        <v>103</v>
      </c>
      <c r="D27" s="5" t="s">
        <v>585</v>
      </c>
      <c r="E27" s="5" t="s">
        <v>398</v>
      </c>
      <c r="F27" s="201" t="str">
        <f>searchValues!L56</f>
        <v>Alaska</v>
      </c>
      <c r="G27" s="5">
        <v>10000</v>
      </c>
      <c r="H27" s="5">
        <v>5000</v>
      </c>
      <c r="I27" s="5">
        <v>2345</v>
      </c>
      <c r="J27" s="5" t="s">
        <v>399</v>
      </c>
      <c r="K27" s="5" t="s">
        <v>135</v>
      </c>
      <c r="L27" s="5" t="s">
        <v>135</v>
      </c>
      <c r="M27" s="5" t="s">
        <v>400</v>
      </c>
      <c r="N27" s="5" t="str">
        <f>searchValues!F56</f>
        <v>FxsAyhNge Automation</v>
      </c>
      <c r="O27" s="5"/>
      <c r="P27" s="5" t="str">
        <f>searchValues!F56</f>
        <v>FxsAyhNge Automation</v>
      </c>
      <c r="Q27" s="5" t="s">
        <v>401</v>
      </c>
      <c r="R27" s="5" t="s">
        <v>135</v>
      </c>
      <c r="S27" s="5" t="s">
        <v>103</v>
      </c>
    </row>
    <row r="28" spans="1:19" x14ac:dyDescent="0.25">
      <c r="A28" s="4" t="s">
        <v>910</v>
      </c>
      <c r="B28" s="5" t="s">
        <v>384</v>
      </c>
      <c r="C28" s="5" t="s">
        <v>103</v>
      </c>
      <c r="D28" s="5" t="s">
        <v>585</v>
      </c>
      <c r="E28" s="5" t="s">
        <v>398</v>
      </c>
      <c r="F28" s="201" t="str">
        <f>searchValues!L57</f>
        <v>Alaska</v>
      </c>
      <c r="G28" s="5">
        <v>10000</v>
      </c>
      <c r="H28" s="5">
        <v>5000</v>
      </c>
      <c r="I28" s="5">
        <v>2345</v>
      </c>
      <c r="J28" s="5" t="s">
        <v>399</v>
      </c>
      <c r="K28" s="5" t="s">
        <v>135</v>
      </c>
      <c r="L28" s="5" t="s">
        <v>135</v>
      </c>
      <c r="M28" s="5" t="s">
        <v>400</v>
      </c>
      <c r="N28" s="5" t="str">
        <f>searchValues!F57</f>
        <v>LoCblhdVr Automation</v>
      </c>
      <c r="O28" s="5"/>
      <c r="P28" s="5" t="str">
        <f>searchValues!F57</f>
        <v>LoCblhdVr Automation</v>
      </c>
      <c r="Q28" s="5" t="s">
        <v>401</v>
      </c>
      <c r="R28" s="5" t="s">
        <v>135</v>
      </c>
      <c r="S28" s="5" t="s">
        <v>103</v>
      </c>
    </row>
    <row r="29" spans="1:19" x14ac:dyDescent="0.25">
      <c r="A29" s="4" t="s">
        <v>911</v>
      </c>
      <c r="B29" s="5" t="s">
        <v>384</v>
      </c>
      <c r="C29" s="5" t="s">
        <v>103</v>
      </c>
      <c r="D29" s="5" t="s">
        <v>585</v>
      </c>
      <c r="E29" s="5" t="s">
        <v>398</v>
      </c>
      <c r="F29" s="201" t="str">
        <f>searchValues!L58</f>
        <v>Alaska</v>
      </c>
      <c r="G29" s="5">
        <v>10000</v>
      </c>
      <c r="H29" s="5">
        <v>5000</v>
      </c>
      <c r="I29" s="5">
        <v>2345</v>
      </c>
      <c r="J29" s="5" t="s">
        <v>399</v>
      </c>
      <c r="K29" s="5" t="s">
        <v>135</v>
      </c>
      <c r="L29" s="5" t="s">
        <v>135</v>
      </c>
      <c r="M29" s="5" t="s">
        <v>400</v>
      </c>
      <c r="N29" s="5" t="str">
        <f>searchValues!F58</f>
        <v>ZuLcFkmYZ Automation</v>
      </c>
      <c r="O29" s="5"/>
      <c r="P29" s="5" t="str">
        <f>searchValues!F58</f>
        <v>ZuLcFkmYZ Automation</v>
      </c>
      <c r="Q29" s="5" t="s">
        <v>401</v>
      </c>
      <c r="R29" s="5" t="s">
        <v>135</v>
      </c>
      <c r="S29" s="5" t="s">
        <v>103</v>
      </c>
    </row>
    <row r="30" spans="1:19" x14ac:dyDescent="0.25">
      <c r="A30" s="4" t="s">
        <v>912</v>
      </c>
      <c r="B30" s="5" t="s">
        <v>384</v>
      </c>
      <c r="C30" s="5" t="s">
        <v>103</v>
      </c>
      <c r="D30" s="5" t="s">
        <v>585</v>
      </c>
      <c r="E30" s="5" t="s">
        <v>398</v>
      </c>
      <c r="F30" s="201" t="str">
        <f>searchValues!L59</f>
        <v>Alaska</v>
      </c>
      <c r="G30" s="5">
        <v>10000</v>
      </c>
      <c r="H30" s="5">
        <v>5000</v>
      </c>
      <c r="I30" s="5">
        <v>2345</v>
      </c>
      <c r="J30" s="5" t="s">
        <v>399</v>
      </c>
      <c r="K30" s="5" t="s">
        <v>135</v>
      </c>
      <c r="L30" s="5" t="s">
        <v>135</v>
      </c>
      <c r="M30" s="5" t="s">
        <v>400</v>
      </c>
      <c r="N30" s="5" t="str">
        <f>searchValues!F59</f>
        <v>ZuLcFkmYZ Automation</v>
      </c>
      <c r="O30" s="5"/>
      <c r="P30" s="5" t="str">
        <f>searchValues!F59</f>
        <v>ZuLcFkmYZ Automation</v>
      </c>
      <c r="Q30" s="5" t="s">
        <v>401</v>
      </c>
      <c r="R30" s="5" t="s">
        <v>135</v>
      </c>
      <c r="S30" s="5" t="s">
        <v>103</v>
      </c>
    </row>
    <row r="31" spans="1:19" x14ac:dyDescent="0.25">
      <c r="A31" s="4" t="s">
        <v>913</v>
      </c>
      <c r="B31" s="5" t="s">
        <v>384</v>
      </c>
      <c r="C31" s="5" t="s">
        <v>103</v>
      </c>
      <c r="D31" s="5" t="s">
        <v>585</v>
      </c>
      <c r="E31" s="5" t="s">
        <v>398</v>
      </c>
      <c r="F31" s="201" t="str">
        <f>searchValues!L60</f>
        <v>Alaska</v>
      </c>
      <c r="G31" s="5">
        <v>10000</v>
      </c>
      <c r="H31" s="5">
        <v>5000</v>
      </c>
      <c r="I31" s="5">
        <v>2345</v>
      </c>
      <c r="J31" s="5" t="s">
        <v>399</v>
      </c>
      <c r="K31" s="5" t="s">
        <v>135</v>
      </c>
      <c r="L31" s="5" t="s">
        <v>135</v>
      </c>
      <c r="M31" s="5" t="s">
        <v>400</v>
      </c>
      <c r="N31" s="5" t="str">
        <f>searchValues!F60</f>
        <v>ZuLcFkmYZ Automation</v>
      </c>
      <c r="O31" s="5"/>
      <c r="P31" s="5" t="str">
        <f>searchValues!F60</f>
        <v>ZuLcFkmYZ Automation</v>
      </c>
      <c r="Q31" s="5" t="s">
        <v>401</v>
      </c>
      <c r="R31" s="5" t="s">
        <v>135</v>
      </c>
      <c r="S31" s="5" t="s">
        <v>103</v>
      </c>
    </row>
    <row r="32" spans="1:19" x14ac:dyDescent="0.25">
      <c r="A32" s="4" t="s">
        <v>914</v>
      </c>
      <c r="B32" s="5" t="s">
        <v>384</v>
      </c>
      <c r="C32" s="5" t="s">
        <v>103</v>
      </c>
      <c r="D32" s="5" t="s">
        <v>585</v>
      </c>
      <c r="E32" s="5" t="s">
        <v>398</v>
      </c>
      <c r="F32" s="201" t="str">
        <f>searchValues!L61</f>
        <v>Alaska</v>
      </c>
      <c r="G32" s="5">
        <v>10000</v>
      </c>
      <c r="H32" s="5">
        <v>5000</v>
      </c>
      <c r="I32" s="5">
        <v>2345</v>
      </c>
      <c r="J32" s="5" t="s">
        <v>399</v>
      </c>
      <c r="K32" s="5" t="s">
        <v>135</v>
      </c>
      <c r="L32" s="5" t="s">
        <v>135</v>
      </c>
      <c r="M32" s="5" t="s">
        <v>400</v>
      </c>
      <c r="N32" s="5" t="str">
        <f>searchValues!F61</f>
        <v>ZuLcFkmYZ Automation</v>
      </c>
      <c r="O32" s="5"/>
      <c r="P32" s="5" t="str">
        <f>searchValues!F61</f>
        <v>ZuLcFkmYZ Automation</v>
      </c>
      <c r="Q32" s="5" t="s">
        <v>401</v>
      </c>
      <c r="R32" s="5" t="s">
        <v>135</v>
      </c>
      <c r="S32" s="5" t="s">
        <v>103</v>
      </c>
    </row>
    <row r="33" spans="1:19" x14ac:dyDescent="0.25">
      <c r="A33" s="4" t="s">
        <v>915</v>
      </c>
      <c r="B33" s="5" t="s">
        <v>384</v>
      </c>
      <c r="C33" s="5" t="s">
        <v>103</v>
      </c>
      <c r="D33" s="5" t="s">
        <v>585</v>
      </c>
      <c r="E33" s="5" t="s">
        <v>398</v>
      </c>
      <c r="F33" s="201" t="str">
        <f>searchValues!L62</f>
        <v>Alaska</v>
      </c>
      <c r="G33" s="5">
        <v>10000</v>
      </c>
      <c r="H33" s="5">
        <v>5000</v>
      </c>
      <c r="I33" s="5">
        <v>2345</v>
      </c>
      <c r="J33" s="5" t="s">
        <v>399</v>
      </c>
      <c r="K33" s="5" t="s">
        <v>135</v>
      </c>
      <c r="L33" s="5" t="s">
        <v>135</v>
      </c>
      <c r="M33" s="5" t="s">
        <v>400</v>
      </c>
      <c r="N33" s="5" t="str">
        <f>searchValues!F62</f>
        <v>ZuLcFkmYZ Automation</v>
      </c>
      <c r="O33" s="5"/>
      <c r="P33" s="5" t="str">
        <f>searchValues!F62</f>
        <v>ZuLcFkmYZ Automation</v>
      </c>
      <c r="Q33" s="5" t="s">
        <v>401</v>
      </c>
      <c r="R33" s="5" t="s">
        <v>135</v>
      </c>
      <c r="S33" s="5" t="s">
        <v>103</v>
      </c>
    </row>
    <row r="34" spans="1:19" x14ac:dyDescent="0.25">
      <c r="A34" s="4" t="s">
        <v>916</v>
      </c>
      <c r="B34" s="5" t="s">
        <v>384</v>
      </c>
      <c r="C34" s="5" t="s">
        <v>103</v>
      </c>
      <c r="D34" s="5" t="s">
        <v>585</v>
      </c>
      <c r="E34" s="5" t="s">
        <v>398</v>
      </c>
      <c r="F34" s="201" t="str">
        <f>searchValues!L63</f>
        <v>Alaska</v>
      </c>
      <c r="G34" s="5">
        <v>10000</v>
      </c>
      <c r="H34" s="5">
        <v>5000</v>
      </c>
      <c r="I34" s="5">
        <v>2345</v>
      </c>
      <c r="J34" s="5" t="s">
        <v>399</v>
      </c>
      <c r="K34" s="5" t="s">
        <v>135</v>
      </c>
      <c r="L34" s="5" t="s">
        <v>135</v>
      </c>
      <c r="M34" s="5" t="s">
        <v>400</v>
      </c>
      <c r="N34" s="5" t="str">
        <f>searchValues!F63</f>
        <v>PMvxczjAU Automation</v>
      </c>
      <c r="O34" s="5"/>
      <c r="P34" s="5" t="str">
        <f>searchValues!F63</f>
        <v>PMvxczjAU Automation</v>
      </c>
      <c r="Q34" s="5" t="s">
        <v>401</v>
      </c>
      <c r="R34" s="5" t="s">
        <v>135</v>
      </c>
      <c r="S34" s="5" t="s">
        <v>103</v>
      </c>
    </row>
    <row r="35" spans="1:19" x14ac:dyDescent="0.25">
      <c r="A35" s="4" t="s">
        <v>917</v>
      </c>
      <c r="B35" s="5" t="s">
        <v>384</v>
      </c>
      <c r="C35" s="5" t="s">
        <v>103</v>
      </c>
      <c r="D35" s="5" t="s">
        <v>585</v>
      </c>
      <c r="E35" s="5" t="s">
        <v>398</v>
      </c>
      <c r="F35" s="201" t="str">
        <f>searchValues!L64</f>
        <v>Alaska</v>
      </c>
      <c r="G35" s="5">
        <v>10000</v>
      </c>
      <c r="H35" s="5">
        <v>5000</v>
      </c>
      <c r="I35" s="5">
        <v>2345</v>
      </c>
      <c r="J35" s="5" t="s">
        <v>399</v>
      </c>
      <c r="K35" s="5" t="s">
        <v>135</v>
      </c>
      <c r="L35" s="5" t="s">
        <v>135</v>
      </c>
      <c r="M35" s="5" t="s">
        <v>400</v>
      </c>
      <c r="N35" s="5" t="str">
        <f>searchValues!F64</f>
        <v>FsWlDHJGB Automation</v>
      </c>
      <c r="O35" s="5"/>
      <c r="P35" s="5" t="str">
        <f>searchValues!F64</f>
        <v>FsWlDHJGB Automation</v>
      </c>
      <c r="Q35" s="5" t="s">
        <v>401</v>
      </c>
      <c r="R35" s="5" t="s">
        <v>135</v>
      </c>
      <c r="S35" s="5" t="s">
        <v>103</v>
      </c>
    </row>
    <row r="36" spans="1:19" x14ac:dyDescent="0.25">
      <c r="A36" s="4" t="s">
        <v>918</v>
      </c>
      <c r="B36" s="5" t="s">
        <v>384</v>
      </c>
      <c r="C36" s="5" t="s">
        <v>103</v>
      </c>
      <c r="D36" s="5" t="s">
        <v>585</v>
      </c>
      <c r="E36" s="5" t="s">
        <v>398</v>
      </c>
      <c r="F36" s="201" t="str">
        <f>searchValues!L65</f>
        <v>Alaska</v>
      </c>
      <c r="G36" s="5">
        <v>10000</v>
      </c>
      <c r="H36" s="5">
        <v>5000</v>
      </c>
      <c r="I36" s="5">
        <v>2345</v>
      </c>
      <c r="J36" s="5" t="s">
        <v>399</v>
      </c>
      <c r="K36" s="5" t="s">
        <v>135</v>
      </c>
      <c r="L36" s="5" t="s">
        <v>135</v>
      </c>
      <c r="M36" s="5" t="s">
        <v>400</v>
      </c>
      <c r="N36" s="5" t="str">
        <f>searchValues!F65</f>
        <v>ZuLcFkmYZ Automation</v>
      </c>
      <c r="O36" s="5"/>
      <c r="P36" s="5" t="str">
        <f>searchValues!F65</f>
        <v>ZuLcFkmYZ Automation</v>
      </c>
      <c r="Q36" s="5" t="s">
        <v>401</v>
      </c>
      <c r="R36" s="5" t="s">
        <v>135</v>
      </c>
      <c r="S36" s="5" t="s">
        <v>103</v>
      </c>
    </row>
    <row r="37" spans="1:19" x14ac:dyDescent="0.25">
      <c r="A37" s="4" t="s">
        <v>919</v>
      </c>
      <c r="B37" s="5" t="s">
        <v>384</v>
      </c>
      <c r="C37" s="5" t="s">
        <v>103</v>
      </c>
      <c r="D37" s="5" t="s">
        <v>585</v>
      </c>
      <c r="E37" s="5" t="s">
        <v>398</v>
      </c>
      <c r="F37" s="201" t="str">
        <f>searchValues!L66</f>
        <v>Alaska</v>
      </c>
      <c r="G37" s="5">
        <v>10000</v>
      </c>
      <c r="H37" s="5">
        <v>5000</v>
      </c>
      <c r="I37" s="5">
        <v>2345</v>
      </c>
      <c r="J37" s="5" t="s">
        <v>399</v>
      </c>
      <c r="K37" s="5" t="s">
        <v>135</v>
      </c>
      <c r="L37" s="5" t="s">
        <v>135</v>
      </c>
      <c r="M37" s="5" t="s">
        <v>400</v>
      </c>
      <c r="N37" s="5" t="str">
        <f>searchValues!F66</f>
        <v>ZuLcFkmYZ Automation</v>
      </c>
      <c r="O37" s="5"/>
      <c r="P37" s="5" t="str">
        <f>searchValues!F66</f>
        <v>ZuLcFkmYZ Automation</v>
      </c>
      <c r="Q37" s="5" t="s">
        <v>401</v>
      </c>
      <c r="R37" s="5" t="s">
        <v>135</v>
      </c>
      <c r="S37" s="5" t="s">
        <v>103</v>
      </c>
    </row>
    <row r="38" spans="1:19" x14ac:dyDescent="0.25">
      <c r="A38" s="4" t="s">
        <v>920</v>
      </c>
      <c r="B38" s="5" t="s">
        <v>384</v>
      </c>
      <c r="C38" s="5" t="s">
        <v>103</v>
      </c>
      <c r="D38" s="5" t="s">
        <v>585</v>
      </c>
      <c r="E38" s="5" t="s">
        <v>398</v>
      </c>
      <c r="F38" s="201" t="str">
        <f>searchValues!L67</f>
        <v>Alaska</v>
      </c>
      <c r="G38" s="5">
        <v>10000</v>
      </c>
      <c r="H38" s="5">
        <v>5000</v>
      </c>
      <c r="I38" s="5">
        <v>2345</v>
      </c>
      <c r="J38" s="5" t="s">
        <v>399</v>
      </c>
      <c r="K38" s="5" t="s">
        <v>135</v>
      </c>
      <c r="L38" s="5" t="s">
        <v>135</v>
      </c>
      <c r="M38" s="5" t="s">
        <v>400</v>
      </c>
      <c r="N38" s="5" t="str">
        <f>searchValues!F67</f>
        <v>ZuLcFkmYZ Automation</v>
      </c>
      <c r="O38" s="5"/>
      <c r="P38" s="5" t="str">
        <f>searchValues!F67</f>
        <v>ZuLcFkmYZ Automation</v>
      </c>
      <c r="Q38" s="5" t="s">
        <v>401</v>
      </c>
      <c r="R38" s="5" t="s">
        <v>135</v>
      </c>
      <c r="S38" s="5" t="s">
        <v>103</v>
      </c>
    </row>
    <row r="39" spans="1:19" x14ac:dyDescent="0.25">
      <c r="A39" s="4" t="s">
        <v>921</v>
      </c>
      <c r="B39" s="5" t="s">
        <v>384</v>
      </c>
      <c r="C39" s="5" t="s">
        <v>103</v>
      </c>
      <c r="D39" s="5" t="s">
        <v>585</v>
      </c>
      <c r="E39" s="5" t="s">
        <v>398</v>
      </c>
      <c r="F39" s="201" t="str">
        <f>searchValues!L68</f>
        <v>Alaska</v>
      </c>
      <c r="G39" s="5">
        <v>10000</v>
      </c>
      <c r="H39" s="5">
        <v>5000</v>
      </c>
      <c r="I39" s="5">
        <v>2345</v>
      </c>
      <c r="J39" s="5" t="s">
        <v>399</v>
      </c>
      <c r="K39" s="5" t="s">
        <v>135</v>
      </c>
      <c r="L39" s="5" t="s">
        <v>135</v>
      </c>
      <c r="M39" s="5" t="s">
        <v>400</v>
      </c>
      <c r="N39" s="5" t="str">
        <f>searchValues!F68</f>
        <v>ZuLcFkmYZ Automation</v>
      </c>
      <c r="O39" s="5"/>
      <c r="P39" s="5" t="str">
        <f>searchValues!F68</f>
        <v>ZuLcFkmYZ Automation</v>
      </c>
      <c r="Q39" s="5" t="s">
        <v>401</v>
      </c>
      <c r="R39" s="5" t="s">
        <v>135</v>
      </c>
      <c r="S39" s="5" t="s">
        <v>103</v>
      </c>
    </row>
    <row r="40" spans="1:19" x14ac:dyDescent="0.25">
      <c r="A40" s="4" t="s">
        <v>922</v>
      </c>
      <c r="B40" s="5" t="s">
        <v>384</v>
      </c>
      <c r="C40" s="5" t="s">
        <v>103</v>
      </c>
      <c r="D40" s="5" t="s">
        <v>585</v>
      </c>
      <c r="E40" s="5" t="s">
        <v>398</v>
      </c>
      <c r="F40" s="201" t="str">
        <f>searchValues!L69</f>
        <v>Alaska</v>
      </c>
      <c r="G40" s="5">
        <v>10000</v>
      </c>
      <c r="H40" s="5">
        <v>5000</v>
      </c>
      <c r="I40" s="5">
        <v>2345</v>
      </c>
      <c r="J40" s="5" t="s">
        <v>399</v>
      </c>
      <c r="K40" s="5" t="s">
        <v>135</v>
      </c>
      <c r="L40" s="5" t="s">
        <v>135</v>
      </c>
      <c r="M40" s="5" t="s">
        <v>400</v>
      </c>
      <c r="N40" s="5" t="str">
        <f>searchValues!F69</f>
        <v>ZuLcFkmYZ Automation</v>
      </c>
      <c r="O40" s="5"/>
      <c r="P40" s="5" t="str">
        <f>searchValues!F69</f>
        <v>ZuLcFkmYZ Automation</v>
      </c>
      <c r="Q40" s="5" t="s">
        <v>401</v>
      </c>
      <c r="R40" s="5" t="s">
        <v>135</v>
      </c>
      <c r="S40" s="5" t="s">
        <v>103</v>
      </c>
    </row>
    <row r="41" spans="1:19" x14ac:dyDescent="0.25">
      <c r="A41" s="4" t="s">
        <v>923</v>
      </c>
      <c r="B41" s="5" t="s">
        <v>384</v>
      </c>
      <c r="C41" s="5" t="s">
        <v>103</v>
      </c>
      <c r="D41" s="5" t="s">
        <v>585</v>
      </c>
      <c r="E41" s="5" t="s">
        <v>398</v>
      </c>
      <c r="F41" s="201" t="str">
        <f>searchValues!L70</f>
        <v>Alaska</v>
      </c>
      <c r="G41" s="5">
        <v>10000</v>
      </c>
      <c r="H41" s="5">
        <v>5000</v>
      </c>
      <c r="I41" s="5">
        <v>2345</v>
      </c>
      <c r="J41" s="5" t="s">
        <v>399</v>
      </c>
      <c r="K41" s="5" t="s">
        <v>135</v>
      </c>
      <c r="L41" s="5" t="s">
        <v>135</v>
      </c>
      <c r="M41" s="5" t="s">
        <v>400</v>
      </c>
      <c r="N41" s="5" t="str">
        <f>searchValues!F70</f>
        <v>ZuLcFkmYZ Automation</v>
      </c>
      <c r="O41" s="5"/>
      <c r="P41" s="5" t="str">
        <f>searchValues!F70</f>
        <v>ZuLcFkmYZ Automation</v>
      </c>
      <c r="Q41" s="5" t="s">
        <v>401</v>
      </c>
      <c r="R41" s="5" t="s">
        <v>135</v>
      </c>
      <c r="S41" s="5" t="s">
        <v>103</v>
      </c>
    </row>
    <row r="42" spans="1:19" x14ac:dyDescent="0.25">
      <c r="A42" s="4" t="s">
        <v>924</v>
      </c>
      <c r="B42" s="5" t="s">
        <v>384</v>
      </c>
      <c r="C42" s="5" t="s">
        <v>103</v>
      </c>
      <c r="D42" s="5" t="s">
        <v>585</v>
      </c>
      <c r="E42" s="5" t="s">
        <v>398</v>
      </c>
      <c r="F42" s="201" t="str">
        <f>searchValues!L71</f>
        <v>Alaska</v>
      </c>
      <c r="G42" s="5">
        <v>10000</v>
      </c>
      <c r="H42" s="5">
        <v>5000</v>
      </c>
      <c r="I42" s="5">
        <v>2345</v>
      </c>
      <c r="J42" s="5" t="s">
        <v>399</v>
      </c>
      <c r="K42" s="5" t="s">
        <v>135</v>
      </c>
      <c r="L42" s="5" t="s">
        <v>135</v>
      </c>
      <c r="M42" s="5" t="s">
        <v>400</v>
      </c>
      <c r="N42" s="5" t="str">
        <f>searchValues!F71</f>
        <v>ZuLcFkmYZ Automation</v>
      </c>
      <c r="O42" s="5"/>
      <c r="P42" s="5" t="str">
        <f>searchValues!F71</f>
        <v>ZuLcFkmYZ Automation</v>
      </c>
      <c r="Q42" s="5" t="s">
        <v>401</v>
      </c>
      <c r="R42" s="5" t="s">
        <v>135</v>
      </c>
      <c r="S42" s="5" t="s">
        <v>103</v>
      </c>
    </row>
    <row r="43" spans="1:19" x14ac:dyDescent="0.25">
      <c r="A43" s="4" t="s">
        <v>925</v>
      </c>
      <c r="B43" s="5" t="s">
        <v>384</v>
      </c>
      <c r="C43" s="5" t="s">
        <v>103</v>
      </c>
      <c r="D43" s="5" t="s">
        <v>585</v>
      </c>
      <c r="E43" s="5" t="s">
        <v>398</v>
      </c>
      <c r="F43" s="201" t="str">
        <f>searchValues!L72</f>
        <v>Alaska</v>
      </c>
      <c r="G43" s="5">
        <v>10000</v>
      </c>
      <c r="H43" s="5">
        <v>5000</v>
      </c>
      <c r="I43" s="5">
        <v>2345</v>
      </c>
      <c r="J43" s="5" t="s">
        <v>399</v>
      </c>
      <c r="K43" s="5" t="s">
        <v>135</v>
      </c>
      <c r="L43" s="5" t="s">
        <v>135</v>
      </c>
      <c r="M43" s="5" t="s">
        <v>400</v>
      </c>
      <c r="N43" s="5" t="str">
        <f>searchValues!F72</f>
        <v>ZuLcFkmYZ Automation</v>
      </c>
      <c r="O43" s="5"/>
      <c r="P43" s="5" t="str">
        <f>searchValues!F72</f>
        <v>ZuLcFkmYZ Automation</v>
      </c>
      <c r="Q43" s="5" t="s">
        <v>401</v>
      </c>
      <c r="R43" s="5" t="s">
        <v>135</v>
      </c>
      <c r="S43" s="5" t="s">
        <v>103</v>
      </c>
    </row>
    <row r="44" spans="1:19" x14ac:dyDescent="0.25">
      <c r="A44" s="4" t="s">
        <v>926</v>
      </c>
      <c r="B44" s="5" t="s">
        <v>384</v>
      </c>
      <c r="C44" s="5" t="s">
        <v>103</v>
      </c>
      <c r="D44" s="5" t="s">
        <v>585</v>
      </c>
      <c r="E44" s="5" t="s">
        <v>398</v>
      </c>
      <c r="F44" s="201" t="str">
        <f>searchValues!L73</f>
        <v>Alaska</v>
      </c>
      <c r="G44" s="5">
        <v>10000</v>
      </c>
      <c r="H44" s="5">
        <v>5000</v>
      </c>
      <c r="I44" s="5">
        <v>2345</v>
      </c>
      <c r="J44" s="5" t="s">
        <v>399</v>
      </c>
      <c r="K44" s="5" t="s">
        <v>135</v>
      </c>
      <c r="L44" s="5" t="s">
        <v>135</v>
      </c>
      <c r="M44" s="5" t="s">
        <v>400</v>
      </c>
      <c r="N44" s="5" t="str">
        <f>searchValues!F73</f>
        <v>ZuLcFkmYZ Automation</v>
      </c>
      <c r="O44" s="5"/>
      <c r="P44" s="5" t="str">
        <f>searchValues!F73</f>
        <v>ZuLcFkmYZ Automation</v>
      </c>
      <c r="Q44" s="5" t="s">
        <v>401</v>
      </c>
      <c r="R44" s="5" t="s">
        <v>135</v>
      </c>
      <c r="S44" s="5" t="s">
        <v>103</v>
      </c>
    </row>
    <row r="45" spans="1:19" x14ac:dyDescent="0.25">
      <c r="A45" s="4" t="s">
        <v>927</v>
      </c>
      <c r="B45" s="5" t="s">
        <v>384</v>
      </c>
      <c r="C45" s="5" t="s">
        <v>103</v>
      </c>
      <c r="D45" s="5" t="s">
        <v>585</v>
      </c>
      <c r="E45" s="5" t="s">
        <v>398</v>
      </c>
      <c r="F45" s="201" t="str">
        <f>searchValues!L74</f>
        <v>Alaska</v>
      </c>
      <c r="G45" s="5">
        <v>10000</v>
      </c>
      <c r="H45" s="5">
        <v>5000</v>
      </c>
      <c r="I45" s="5">
        <v>2345</v>
      </c>
      <c r="J45" s="5" t="s">
        <v>399</v>
      </c>
      <c r="K45" s="5" t="s">
        <v>135</v>
      </c>
      <c r="L45" s="5" t="s">
        <v>135</v>
      </c>
      <c r="M45" s="5" t="s">
        <v>400</v>
      </c>
      <c r="N45" s="5" t="str">
        <f>searchValues!F74</f>
        <v>ZuLcFkmYZ Automation</v>
      </c>
      <c r="O45" s="5"/>
      <c r="P45" s="5" t="str">
        <f>searchValues!F74</f>
        <v>ZuLcFkmYZ Automation</v>
      </c>
      <c r="Q45" s="5" t="s">
        <v>401</v>
      </c>
      <c r="R45" s="5" t="s">
        <v>135</v>
      </c>
      <c r="S45" s="5" t="s">
        <v>103</v>
      </c>
    </row>
    <row r="46" spans="1:19" x14ac:dyDescent="0.25">
      <c r="A46" s="4" t="s">
        <v>928</v>
      </c>
      <c r="B46" s="5" t="s">
        <v>384</v>
      </c>
      <c r="C46" s="5" t="s">
        <v>103</v>
      </c>
      <c r="D46" s="5" t="s">
        <v>585</v>
      </c>
      <c r="E46" s="5" t="s">
        <v>398</v>
      </c>
      <c r="F46" s="201" t="str">
        <f>searchValues!L75</f>
        <v>Alaska</v>
      </c>
      <c r="G46" s="5">
        <v>10000</v>
      </c>
      <c r="H46" s="5">
        <v>5000</v>
      </c>
      <c r="I46" s="5">
        <v>2345</v>
      </c>
      <c r="J46" s="5" t="s">
        <v>399</v>
      </c>
      <c r="K46" s="5" t="s">
        <v>135</v>
      </c>
      <c r="L46" s="5" t="s">
        <v>135</v>
      </c>
      <c r="M46" s="5" t="s">
        <v>400</v>
      </c>
      <c r="N46" s="5" t="str">
        <f>searchValues!F75</f>
        <v>ZuLcFkmYZ Automation</v>
      </c>
      <c r="O46" s="5"/>
      <c r="P46" s="5" t="str">
        <f>searchValues!F75</f>
        <v>ZuLcFkmYZ Automation</v>
      </c>
      <c r="Q46" s="5" t="s">
        <v>401</v>
      </c>
      <c r="R46" s="5" t="s">
        <v>135</v>
      </c>
      <c r="S46" s="5" t="s">
        <v>103</v>
      </c>
    </row>
    <row r="47" spans="1:19" x14ac:dyDescent="0.25">
      <c r="A47" s="4" t="s">
        <v>929</v>
      </c>
      <c r="B47" s="5" t="s">
        <v>384</v>
      </c>
      <c r="C47" s="5" t="s">
        <v>103</v>
      </c>
      <c r="D47" s="5" t="s">
        <v>585</v>
      </c>
      <c r="E47" s="5" t="s">
        <v>398</v>
      </c>
      <c r="F47" s="201" t="str">
        <f>searchValues!L76</f>
        <v>Alaska</v>
      </c>
      <c r="G47" s="5">
        <v>10000</v>
      </c>
      <c r="H47" s="5">
        <v>5000</v>
      </c>
      <c r="I47" s="5">
        <v>2345</v>
      </c>
      <c r="J47" s="5" t="s">
        <v>399</v>
      </c>
      <c r="K47" s="5" t="s">
        <v>135</v>
      </c>
      <c r="L47" s="5" t="s">
        <v>135</v>
      </c>
      <c r="M47" s="5" t="s">
        <v>400</v>
      </c>
      <c r="N47" s="5" t="str">
        <f>searchValues!F76</f>
        <v>elUHETasB Automation</v>
      </c>
      <c r="O47" s="5"/>
      <c r="P47" s="5" t="str">
        <f>searchValues!F76</f>
        <v>elUHETasB Automation</v>
      </c>
      <c r="Q47" s="5" t="s">
        <v>401</v>
      </c>
      <c r="R47" s="5" t="s">
        <v>135</v>
      </c>
      <c r="S47" s="5" t="s">
        <v>103</v>
      </c>
    </row>
    <row r="48" spans="1:19" x14ac:dyDescent="0.25">
      <c r="A48" s="4" t="s">
        <v>930</v>
      </c>
      <c r="B48" s="5" t="s">
        <v>384</v>
      </c>
      <c r="C48" s="5" t="s">
        <v>103</v>
      </c>
      <c r="D48" s="5" t="s">
        <v>585</v>
      </c>
      <c r="E48" s="5" t="s">
        <v>398</v>
      </c>
      <c r="F48" s="201" t="str">
        <f>searchValues!L77</f>
        <v>Alaska</v>
      </c>
      <c r="G48" s="5">
        <v>10000</v>
      </c>
      <c r="H48" s="5">
        <v>5000</v>
      </c>
      <c r="I48" s="5">
        <v>2345</v>
      </c>
      <c r="J48" s="5" t="s">
        <v>399</v>
      </c>
      <c r="K48" s="5" t="s">
        <v>135</v>
      </c>
      <c r="L48" s="5" t="s">
        <v>135</v>
      </c>
      <c r="M48" s="5" t="s">
        <v>400</v>
      </c>
      <c r="N48" s="5" t="str">
        <f>searchValues!F77</f>
        <v>azjnYITwO Automation</v>
      </c>
      <c r="O48" s="5"/>
      <c r="P48" s="5" t="str">
        <f>searchValues!F77</f>
        <v>azjnYITwO Automation</v>
      </c>
      <c r="Q48" s="5" t="s">
        <v>401</v>
      </c>
      <c r="R48" s="5" t="s">
        <v>135</v>
      </c>
      <c r="S48" s="5" t="s">
        <v>103</v>
      </c>
    </row>
    <row r="49" spans="1:19" x14ac:dyDescent="0.25">
      <c r="A49" s="4" t="s">
        <v>931</v>
      </c>
      <c r="B49" s="5" t="s">
        <v>384</v>
      </c>
      <c r="C49" s="5" t="s">
        <v>103</v>
      </c>
      <c r="D49" s="5" t="s">
        <v>585</v>
      </c>
      <c r="E49" s="5" t="s">
        <v>398</v>
      </c>
      <c r="F49" s="201" t="str">
        <f>searchValues!L78</f>
        <v>Alaska</v>
      </c>
      <c r="G49" s="5">
        <v>10000</v>
      </c>
      <c r="H49" s="5">
        <v>5000</v>
      </c>
      <c r="I49" s="5">
        <v>2345</v>
      </c>
      <c r="J49" s="5" t="s">
        <v>399</v>
      </c>
      <c r="K49" s="5" t="s">
        <v>135</v>
      </c>
      <c r="L49" s="5" t="s">
        <v>135</v>
      </c>
      <c r="M49" s="5" t="s">
        <v>400</v>
      </c>
      <c r="N49" s="5" t="str">
        <f>searchValues!F78</f>
        <v>hXMGyIilx Automation</v>
      </c>
      <c r="O49" s="5"/>
      <c r="P49" s="5" t="str">
        <f>searchValues!F78</f>
        <v>hXMGyIilx Automation</v>
      </c>
      <c r="Q49" s="5" t="s">
        <v>401</v>
      </c>
      <c r="R49" s="5" t="s">
        <v>135</v>
      </c>
      <c r="S49" s="5" t="s">
        <v>103</v>
      </c>
    </row>
    <row r="50" spans="1:19" x14ac:dyDescent="0.25">
      <c r="A50" s="4" t="s">
        <v>932</v>
      </c>
      <c r="B50" s="5" t="s">
        <v>384</v>
      </c>
      <c r="C50" s="5" t="s">
        <v>103</v>
      </c>
      <c r="D50" s="5" t="s">
        <v>585</v>
      </c>
      <c r="E50" s="5" t="s">
        <v>398</v>
      </c>
      <c r="F50" s="201" t="str">
        <f>searchValues!L79</f>
        <v>Alaska</v>
      </c>
      <c r="G50" s="5">
        <v>10000</v>
      </c>
      <c r="H50" s="5">
        <v>5000</v>
      </c>
      <c r="I50" s="5">
        <v>2345</v>
      </c>
      <c r="J50" s="5" t="s">
        <v>399</v>
      </c>
      <c r="K50" s="5" t="s">
        <v>135</v>
      </c>
      <c r="L50" s="5" t="s">
        <v>135</v>
      </c>
      <c r="M50" s="5" t="s">
        <v>400</v>
      </c>
      <c r="N50" s="5" t="str">
        <f>searchValues!F79</f>
        <v>DgljZjCqj Automation</v>
      </c>
      <c r="O50" s="5"/>
      <c r="P50" s="5" t="str">
        <f>searchValues!F79</f>
        <v>DgljZjCqj Automation</v>
      </c>
      <c r="Q50" s="5" t="s">
        <v>401</v>
      </c>
      <c r="R50" s="5" t="s">
        <v>135</v>
      </c>
      <c r="S50" s="5" t="s">
        <v>103</v>
      </c>
    </row>
    <row r="51" spans="1:19" x14ac:dyDescent="0.25">
      <c r="A51" s="4" t="s">
        <v>933</v>
      </c>
      <c r="B51" s="5" t="s">
        <v>384</v>
      </c>
      <c r="C51" s="5" t="s">
        <v>103</v>
      </c>
      <c r="D51" s="5" t="s">
        <v>585</v>
      </c>
      <c r="E51" s="5" t="s">
        <v>398</v>
      </c>
      <c r="F51" s="201" t="str">
        <f>searchValues!L80</f>
        <v>Alaska</v>
      </c>
      <c r="G51" s="5">
        <v>10000</v>
      </c>
      <c r="H51" s="5">
        <v>5000</v>
      </c>
      <c r="I51" s="5">
        <v>2345</v>
      </c>
      <c r="J51" s="5" t="s">
        <v>399</v>
      </c>
      <c r="K51" s="5" t="s">
        <v>135</v>
      </c>
      <c r="L51" s="5" t="s">
        <v>135</v>
      </c>
      <c r="M51" s="5" t="s">
        <v>400</v>
      </c>
      <c r="N51" s="5" t="str">
        <f>searchValues!F80</f>
        <v>SlzZvzJhx Automation</v>
      </c>
      <c r="O51" s="5"/>
      <c r="P51" s="5" t="str">
        <f>searchValues!F80</f>
        <v>SlzZvzJhx Automation</v>
      </c>
      <c r="Q51" s="5" t="s">
        <v>401</v>
      </c>
      <c r="R51" s="5" t="s">
        <v>135</v>
      </c>
      <c r="S51" s="5" t="s">
        <v>103</v>
      </c>
    </row>
    <row r="52" spans="1:19" x14ac:dyDescent="0.25">
      <c r="A52" s="4" t="s">
        <v>934</v>
      </c>
      <c r="B52" s="5" t="s">
        <v>384</v>
      </c>
      <c r="C52" s="5" t="s">
        <v>103</v>
      </c>
      <c r="D52" s="5" t="s">
        <v>585</v>
      </c>
      <c r="E52" s="5" t="s">
        <v>398</v>
      </c>
      <c r="F52" s="201" t="str">
        <f>searchValues!L81</f>
        <v>Alaska</v>
      </c>
      <c r="G52" s="5">
        <v>10000</v>
      </c>
      <c r="H52" s="5">
        <v>5000</v>
      </c>
      <c r="I52" s="5">
        <v>2345</v>
      </c>
      <c r="J52" s="5" t="s">
        <v>399</v>
      </c>
      <c r="K52" s="5" t="s">
        <v>135</v>
      </c>
      <c r="L52" s="5" t="s">
        <v>135</v>
      </c>
      <c r="M52" s="5" t="s">
        <v>400</v>
      </c>
      <c r="N52" s="5" t="str">
        <f>searchValues!F81</f>
        <v>ZuLcFkmYZ Automation</v>
      </c>
      <c r="O52" s="5"/>
      <c r="P52" s="5" t="str">
        <f>searchValues!F81</f>
        <v>ZuLcFkmYZ Automation</v>
      </c>
      <c r="Q52" s="5" t="s">
        <v>401</v>
      </c>
      <c r="R52" s="5" t="s">
        <v>135</v>
      </c>
      <c r="S52" s="5" t="s">
        <v>103</v>
      </c>
    </row>
    <row r="53" spans="1:19" x14ac:dyDescent="0.25">
      <c r="A53" s="4" t="s">
        <v>935</v>
      </c>
      <c r="B53" s="5" t="s">
        <v>384</v>
      </c>
      <c r="C53" s="5" t="s">
        <v>103</v>
      </c>
      <c r="D53" s="5" t="s">
        <v>585</v>
      </c>
      <c r="E53" s="5" t="s">
        <v>398</v>
      </c>
      <c r="F53" s="201" t="str">
        <f>searchValues!L82</f>
        <v>Alaska</v>
      </c>
      <c r="G53" s="5">
        <v>10000</v>
      </c>
      <c r="H53" s="5">
        <v>5000</v>
      </c>
      <c r="I53" s="5">
        <v>2345</v>
      </c>
      <c r="J53" s="5" t="s">
        <v>399</v>
      </c>
      <c r="K53" s="5" t="s">
        <v>135</v>
      </c>
      <c r="L53" s="5" t="s">
        <v>135</v>
      </c>
      <c r="M53" s="5" t="s">
        <v>400</v>
      </c>
      <c r="N53" s="5" t="str">
        <f>searchValues!F82</f>
        <v>ZuLcFkmYZ Automation</v>
      </c>
      <c r="O53" s="5"/>
      <c r="P53" s="5" t="str">
        <f>searchValues!F82</f>
        <v>ZuLcFkmYZ Automation</v>
      </c>
      <c r="Q53" s="5" t="s">
        <v>401</v>
      </c>
      <c r="R53" s="5" t="s">
        <v>135</v>
      </c>
      <c r="S53" s="5" t="s">
        <v>103</v>
      </c>
    </row>
    <row r="54" spans="1:19" x14ac:dyDescent="0.25">
      <c r="A54" s="4" t="s">
        <v>936</v>
      </c>
      <c r="B54" s="5" t="s">
        <v>384</v>
      </c>
      <c r="C54" s="5" t="s">
        <v>103</v>
      </c>
      <c r="D54" s="5" t="s">
        <v>585</v>
      </c>
      <c r="E54" s="5" t="s">
        <v>398</v>
      </c>
      <c r="F54" s="201" t="str">
        <f>searchValues!L83</f>
        <v>Alaska</v>
      </c>
      <c r="G54" s="5">
        <v>10000</v>
      </c>
      <c r="H54" s="5">
        <v>5000</v>
      </c>
      <c r="I54" s="5">
        <v>2345</v>
      </c>
      <c r="J54" s="5" t="s">
        <v>399</v>
      </c>
      <c r="K54" s="5" t="s">
        <v>135</v>
      </c>
      <c r="L54" s="5" t="s">
        <v>135</v>
      </c>
      <c r="M54" s="5" t="s">
        <v>400</v>
      </c>
      <c r="N54" s="5" t="str">
        <f>searchValues!F83</f>
        <v>ZZwQhRRwK Automation</v>
      </c>
      <c r="O54" s="5"/>
      <c r="P54" s="5" t="str">
        <f>searchValues!F83</f>
        <v>ZZwQhRRwK Automation</v>
      </c>
      <c r="Q54" s="5" t="s">
        <v>401</v>
      </c>
      <c r="R54" s="5" t="s">
        <v>135</v>
      </c>
      <c r="S54" s="5" t="s">
        <v>103</v>
      </c>
    </row>
    <row r="55" spans="1:19" x14ac:dyDescent="0.25">
      <c r="A55" s="4" t="s">
        <v>937</v>
      </c>
      <c r="B55" s="5" t="s">
        <v>384</v>
      </c>
      <c r="C55" s="5" t="s">
        <v>103</v>
      </c>
      <c r="D55" s="5" t="s">
        <v>585</v>
      </c>
      <c r="E55" s="5" t="s">
        <v>398</v>
      </c>
      <c r="F55" s="201" t="str">
        <f>searchValues!L84</f>
        <v>Alaska</v>
      </c>
      <c r="G55" s="5">
        <v>10000</v>
      </c>
      <c r="H55" s="5">
        <v>5000</v>
      </c>
      <c r="I55" s="5">
        <v>2345</v>
      </c>
      <c r="J55" s="5" t="s">
        <v>399</v>
      </c>
      <c r="K55" s="5" t="s">
        <v>135</v>
      </c>
      <c r="L55" s="5" t="s">
        <v>135</v>
      </c>
      <c r="M55" s="5" t="s">
        <v>400</v>
      </c>
      <c r="N55" s="5" t="str">
        <f>searchValues!F84</f>
        <v>ZuLcFkmYZ Automation</v>
      </c>
      <c r="O55" s="5"/>
      <c r="P55" s="5" t="str">
        <f>searchValues!F84</f>
        <v>ZuLcFkmYZ Automation</v>
      </c>
      <c r="Q55" s="5" t="s">
        <v>401</v>
      </c>
      <c r="R55" s="5" t="s">
        <v>135</v>
      </c>
      <c r="S55" s="5" t="s">
        <v>103</v>
      </c>
    </row>
    <row r="56" spans="1:19" x14ac:dyDescent="0.25">
      <c r="A56" s="4" t="s">
        <v>938</v>
      </c>
      <c r="B56" s="5" t="s">
        <v>384</v>
      </c>
      <c r="C56" s="5" t="s">
        <v>103</v>
      </c>
      <c r="D56" s="5" t="s">
        <v>585</v>
      </c>
      <c r="E56" s="5" t="s">
        <v>398</v>
      </c>
      <c r="F56" s="201" t="str">
        <f>searchValues!L85</f>
        <v>Alaska</v>
      </c>
      <c r="G56" s="5">
        <v>10000</v>
      </c>
      <c r="H56" s="5">
        <v>5000</v>
      </c>
      <c r="I56" s="5">
        <v>2345</v>
      </c>
      <c r="J56" s="5" t="s">
        <v>399</v>
      </c>
      <c r="K56" s="5" t="s">
        <v>135</v>
      </c>
      <c r="L56" s="5" t="s">
        <v>135</v>
      </c>
      <c r="M56" s="5" t="s">
        <v>400</v>
      </c>
      <c r="N56" s="5" t="str">
        <f>searchValues!F85</f>
        <v>ZuLcFkmYZ Automation</v>
      </c>
      <c r="O56" s="5"/>
      <c r="P56" s="5" t="str">
        <f>searchValues!F85</f>
        <v>ZuLcFkmYZ Automation</v>
      </c>
      <c r="Q56" s="5" t="s">
        <v>401</v>
      </c>
      <c r="R56" s="5" t="s">
        <v>135</v>
      </c>
      <c r="S56" s="5" t="s">
        <v>103</v>
      </c>
    </row>
    <row r="57" spans="1:19" x14ac:dyDescent="0.25">
      <c r="A57" s="4" t="s">
        <v>939</v>
      </c>
      <c r="B57" s="5" t="s">
        <v>384</v>
      </c>
      <c r="C57" s="5" t="s">
        <v>103</v>
      </c>
      <c r="D57" s="5" t="s">
        <v>585</v>
      </c>
      <c r="E57" s="5" t="s">
        <v>398</v>
      </c>
      <c r="F57" s="201" t="str">
        <f>searchValues!L86</f>
        <v>Alaska</v>
      </c>
      <c r="G57" s="5">
        <v>10000</v>
      </c>
      <c r="H57" s="5">
        <v>5000</v>
      </c>
      <c r="I57" s="5">
        <v>2345</v>
      </c>
      <c r="J57" s="5" t="s">
        <v>399</v>
      </c>
      <c r="K57" s="5" t="s">
        <v>135</v>
      </c>
      <c r="L57" s="5" t="s">
        <v>135</v>
      </c>
      <c r="M57" s="5" t="s">
        <v>400</v>
      </c>
      <c r="N57" s="5" t="str">
        <f>searchValues!F86</f>
        <v>ZuLcFkmYZ Automation</v>
      </c>
      <c r="O57" s="5"/>
      <c r="P57" s="5" t="str">
        <f>searchValues!F86</f>
        <v>ZuLcFkmYZ Automation</v>
      </c>
      <c r="Q57" s="5" t="s">
        <v>401</v>
      </c>
      <c r="R57" s="5" t="s">
        <v>135</v>
      </c>
      <c r="S57" s="5" t="s">
        <v>103</v>
      </c>
    </row>
    <row r="58" spans="1:19" x14ac:dyDescent="0.25">
      <c r="A58" s="4" t="s">
        <v>940</v>
      </c>
      <c r="B58" s="5" t="s">
        <v>384</v>
      </c>
      <c r="C58" s="5" t="s">
        <v>103</v>
      </c>
      <c r="D58" s="5" t="s">
        <v>585</v>
      </c>
      <c r="E58" s="5" t="s">
        <v>398</v>
      </c>
      <c r="F58" s="201" t="str">
        <f>searchValues!L87</f>
        <v>Alaska</v>
      </c>
      <c r="G58" s="5">
        <v>10000</v>
      </c>
      <c r="H58" s="5">
        <v>5000</v>
      </c>
      <c r="I58" s="5">
        <v>2345</v>
      </c>
      <c r="J58" s="5" t="s">
        <v>399</v>
      </c>
      <c r="K58" s="5" t="s">
        <v>135</v>
      </c>
      <c r="L58" s="5" t="s">
        <v>135</v>
      </c>
      <c r="M58" s="5" t="s">
        <v>400</v>
      </c>
      <c r="N58" s="5" t="str">
        <f>searchValues!F87</f>
        <v>yiMyCBHGE Automation</v>
      </c>
      <c r="O58" s="5"/>
      <c r="P58" s="5" t="str">
        <f>searchValues!F87</f>
        <v>yiMyCBHGE Automation</v>
      </c>
      <c r="Q58" s="5" t="s">
        <v>401</v>
      </c>
      <c r="R58" s="5" t="s">
        <v>135</v>
      </c>
      <c r="S58" s="5" t="s">
        <v>103</v>
      </c>
    </row>
    <row r="59" spans="1:19" x14ac:dyDescent="0.25">
      <c r="A59" s="4" t="s">
        <v>941</v>
      </c>
      <c r="B59" s="5" t="s">
        <v>384</v>
      </c>
      <c r="C59" s="5" t="s">
        <v>103</v>
      </c>
      <c r="D59" s="5" t="s">
        <v>585</v>
      </c>
      <c r="E59" s="5" t="s">
        <v>398</v>
      </c>
      <c r="F59" s="201" t="str">
        <f>searchValues!L88</f>
        <v>Alaska</v>
      </c>
      <c r="G59" s="5">
        <v>10000</v>
      </c>
      <c r="H59" s="5">
        <v>5000</v>
      </c>
      <c r="I59" s="5">
        <v>2345</v>
      </c>
      <c r="J59" s="5" t="s">
        <v>399</v>
      </c>
      <c r="K59" s="5" t="s">
        <v>135</v>
      </c>
      <c r="L59" s="5" t="s">
        <v>135</v>
      </c>
      <c r="M59" s="5" t="s">
        <v>400</v>
      </c>
      <c r="N59" s="5" t="str">
        <f>searchValues!F88</f>
        <v>ZuLcFkmYZ Automation</v>
      </c>
      <c r="O59" s="5"/>
      <c r="P59" s="5" t="str">
        <f>searchValues!F88</f>
        <v>ZuLcFkmYZ Automation</v>
      </c>
      <c r="Q59" s="5" t="s">
        <v>401</v>
      </c>
      <c r="R59" s="5" t="s">
        <v>135</v>
      </c>
      <c r="S59" s="5" t="s">
        <v>103</v>
      </c>
    </row>
    <row r="60" spans="1:19" x14ac:dyDescent="0.25">
      <c r="A60" s="4" t="s">
        <v>942</v>
      </c>
      <c r="B60" s="5" t="s">
        <v>384</v>
      </c>
      <c r="C60" s="5" t="s">
        <v>103</v>
      </c>
      <c r="D60" s="5" t="s">
        <v>585</v>
      </c>
      <c r="E60" s="5" t="s">
        <v>398</v>
      </c>
      <c r="F60" s="201" t="str">
        <f>searchValues!L89</f>
        <v>Alaska</v>
      </c>
      <c r="G60" s="5">
        <v>10000</v>
      </c>
      <c r="H60" s="5">
        <v>5000</v>
      </c>
      <c r="I60" s="5">
        <v>2345</v>
      </c>
      <c r="J60" s="5" t="s">
        <v>399</v>
      </c>
      <c r="K60" s="5" t="s">
        <v>135</v>
      </c>
      <c r="L60" s="5" t="s">
        <v>135</v>
      </c>
      <c r="M60" s="5" t="s">
        <v>400</v>
      </c>
      <c r="N60" s="5" t="str">
        <f>searchValues!F89</f>
        <v>ZuLcFkmYZ Automation</v>
      </c>
      <c r="O60" s="5"/>
      <c r="P60" s="5" t="str">
        <f>searchValues!F89</f>
        <v>ZuLcFkmYZ Automation</v>
      </c>
      <c r="Q60" s="5" t="s">
        <v>401</v>
      </c>
      <c r="R60" s="5" t="s">
        <v>135</v>
      </c>
      <c r="S60" s="5" t="s">
        <v>103</v>
      </c>
    </row>
    <row r="61" spans="1:19" x14ac:dyDescent="0.25">
      <c r="A61" s="4" t="s">
        <v>943</v>
      </c>
      <c r="B61" s="5" t="s">
        <v>384</v>
      </c>
      <c r="C61" s="5" t="s">
        <v>103</v>
      </c>
      <c r="D61" s="5" t="s">
        <v>585</v>
      </c>
      <c r="E61" s="5" t="s">
        <v>398</v>
      </c>
      <c r="F61" s="201" t="str">
        <f>searchValues!L90</f>
        <v>Alaska</v>
      </c>
      <c r="G61" s="5">
        <v>10000</v>
      </c>
      <c r="H61" s="5">
        <v>5000</v>
      </c>
      <c r="I61" s="5">
        <v>2345</v>
      </c>
      <c r="J61" s="5" t="s">
        <v>399</v>
      </c>
      <c r="K61" s="5" t="s">
        <v>135</v>
      </c>
      <c r="L61" s="5" t="s">
        <v>135</v>
      </c>
      <c r="M61" s="5" t="s">
        <v>400</v>
      </c>
      <c r="N61" s="5" t="str">
        <f>searchValues!F90</f>
        <v>ZuLcFkmYZ Automation</v>
      </c>
      <c r="O61" s="5"/>
      <c r="P61" s="5" t="str">
        <f>searchValues!F90</f>
        <v>ZuLcFkmYZ Automation</v>
      </c>
      <c r="Q61" s="5" t="s">
        <v>401</v>
      </c>
      <c r="R61" s="5" t="s">
        <v>135</v>
      </c>
      <c r="S61" s="5" t="s">
        <v>103</v>
      </c>
    </row>
    <row r="62" spans="1:19" x14ac:dyDescent="0.25">
      <c r="A62" s="4" t="s">
        <v>944</v>
      </c>
      <c r="B62" s="5" t="s">
        <v>384</v>
      </c>
      <c r="C62" s="5" t="s">
        <v>103</v>
      </c>
      <c r="D62" s="5" t="s">
        <v>585</v>
      </c>
      <c r="E62" s="5" t="s">
        <v>398</v>
      </c>
      <c r="F62" s="201" t="str">
        <f>searchValues!L91</f>
        <v>Alaska</v>
      </c>
      <c r="G62" s="5">
        <v>10000</v>
      </c>
      <c r="H62" s="5">
        <v>5000</v>
      </c>
      <c r="I62" s="5">
        <v>2345</v>
      </c>
      <c r="J62" s="5" t="s">
        <v>399</v>
      </c>
      <c r="K62" s="5" t="s">
        <v>135</v>
      </c>
      <c r="L62" s="5" t="s">
        <v>135</v>
      </c>
      <c r="M62" s="5" t="s">
        <v>400</v>
      </c>
      <c r="N62" s="5" t="str">
        <f>searchValues!F91</f>
        <v>ZuLcFkmYZ Automation</v>
      </c>
      <c r="O62" s="5"/>
      <c r="P62" s="5" t="str">
        <f>searchValues!F91</f>
        <v>ZuLcFkmYZ Automation</v>
      </c>
      <c r="Q62" s="5" t="s">
        <v>401</v>
      </c>
      <c r="R62" s="5" t="s">
        <v>135</v>
      </c>
      <c r="S62" s="5" t="s">
        <v>103</v>
      </c>
    </row>
    <row r="63" spans="1:19" x14ac:dyDescent="0.25">
      <c r="A63" s="4" t="s">
        <v>945</v>
      </c>
      <c r="B63" s="5" t="s">
        <v>384</v>
      </c>
      <c r="C63" s="5" t="s">
        <v>103</v>
      </c>
      <c r="D63" s="5" t="s">
        <v>585</v>
      </c>
      <c r="E63" s="5" t="s">
        <v>398</v>
      </c>
      <c r="F63" s="201" t="str">
        <f>searchValues!L92</f>
        <v>Alaska</v>
      </c>
      <c r="G63" s="5">
        <v>10000</v>
      </c>
      <c r="H63" s="5">
        <v>5000</v>
      </c>
      <c r="I63" s="5">
        <v>2345</v>
      </c>
      <c r="J63" s="5" t="s">
        <v>399</v>
      </c>
      <c r="K63" s="5" t="s">
        <v>135</v>
      </c>
      <c r="L63" s="5" t="s">
        <v>135</v>
      </c>
      <c r="M63" s="5" t="s">
        <v>400</v>
      </c>
      <c r="N63" s="5" t="str">
        <f>searchValues!F92</f>
        <v>ZuLcFkmYZ Automation</v>
      </c>
      <c r="O63" s="5"/>
      <c r="P63" s="5" t="str">
        <f>searchValues!F92</f>
        <v>ZuLcFkmYZ Automation</v>
      </c>
      <c r="Q63" s="5" t="s">
        <v>401</v>
      </c>
      <c r="R63" s="5" t="s">
        <v>135</v>
      </c>
      <c r="S63" s="5" t="s">
        <v>103</v>
      </c>
    </row>
    <row r="64" spans="1:19" x14ac:dyDescent="0.25">
      <c r="A64" s="4" t="s">
        <v>946</v>
      </c>
      <c r="B64" s="5" t="s">
        <v>384</v>
      </c>
      <c r="C64" s="5" t="s">
        <v>103</v>
      </c>
      <c r="D64" s="5" t="s">
        <v>585</v>
      </c>
      <c r="E64" s="5" t="s">
        <v>398</v>
      </c>
      <c r="F64" s="201" t="str">
        <f>searchValues!L93</f>
        <v>Alaska</v>
      </c>
      <c r="G64" s="5">
        <v>10000</v>
      </c>
      <c r="H64" s="5">
        <v>5000</v>
      </c>
      <c r="I64" s="5">
        <v>2345</v>
      </c>
      <c r="J64" s="5" t="s">
        <v>399</v>
      </c>
      <c r="K64" s="5" t="s">
        <v>135</v>
      </c>
      <c r="L64" s="5" t="s">
        <v>135</v>
      </c>
      <c r="M64" s="5" t="s">
        <v>400</v>
      </c>
      <c r="N64" s="5" t="str">
        <f>searchValues!F93</f>
        <v>ZuLcFkmYZ Automation</v>
      </c>
      <c r="O64" s="5"/>
      <c r="P64" s="5" t="str">
        <f>searchValues!F93</f>
        <v>ZuLcFkmYZ Automation</v>
      </c>
      <c r="Q64" s="5" t="s">
        <v>401</v>
      </c>
      <c r="R64" s="5" t="s">
        <v>135</v>
      </c>
      <c r="S64" s="5" t="s">
        <v>103</v>
      </c>
    </row>
    <row r="65" spans="1:19" x14ac:dyDescent="0.25">
      <c r="A65" s="4" t="s">
        <v>947</v>
      </c>
      <c r="B65" s="5" t="s">
        <v>384</v>
      </c>
      <c r="C65" s="5" t="s">
        <v>103</v>
      </c>
      <c r="D65" s="5" t="s">
        <v>585</v>
      </c>
      <c r="E65" s="5" t="s">
        <v>398</v>
      </c>
      <c r="F65" s="201" t="str">
        <f>searchValues!L94</f>
        <v>Alaska</v>
      </c>
      <c r="G65" s="5">
        <v>10000</v>
      </c>
      <c r="H65" s="5">
        <v>5000</v>
      </c>
      <c r="I65" s="5">
        <v>2345</v>
      </c>
      <c r="J65" s="5" t="s">
        <v>399</v>
      </c>
      <c r="K65" s="5" t="s">
        <v>135</v>
      </c>
      <c r="L65" s="5" t="s">
        <v>135</v>
      </c>
      <c r="M65" s="5" t="s">
        <v>400</v>
      </c>
      <c r="N65" s="5" t="str">
        <f>searchValues!F94</f>
        <v>ZuLcFkmYZ Automation</v>
      </c>
      <c r="O65" s="5"/>
      <c r="P65" s="5" t="str">
        <f>searchValues!F94</f>
        <v>ZuLcFkmYZ Automation</v>
      </c>
      <c r="Q65" s="5" t="s">
        <v>401</v>
      </c>
      <c r="R65" s="5" t="s">
        <v>135</v>
      </c>
      <c r="S65" s="5" t="s">
        <v>103</v>
      </c>
    </row>
    <row r="66" spans="1:19" x14ac:dyDescent="0.25">
      <c r="A66" s="4" t="s">
        <v>948</v>
      </c>
      <c r="B66" s="5" t="s">
        <v>384</v>
      </c>
      <c r="C66" s="5" t="s">
        <v>103</v>
      </c>
      <c r="D66" s="5" t="s">
        <v>585</v>
      </c>
      <c r="E66" s="5" t="s">
        <v>398</v>
      </c>
      <c r="F66" s="201" t="str">
        <f>searchValues!L95</f>
        <v>Alaska</v>
      </c>
      <c r="G66" s="5">
        <v>10000</v>
      </c>
      <c r="H66" s="5">
        <v>5000</v>
      </c>
      <c r="I66" s="5">
        <v>2345</v>
      </c>
      <c r="J66" s="5" t="s">
        <v>399</v>
      </c>
      <c r="K66" s="5" t="s">
        <v>135</v>
      </c>
      <c r="L66" s="5" t="s">
        <v>135</v>
      </c>
      <c r="M66" s="5" t="s">
        <v>400</v>
      </c>
      <c r="N66" s="5" t="str">
        <f>searchValues!F95</f>
        <v>ZuLcFkmYZ Automation</v>
      </c>
      <c r="O66" s="5"/>
      <c r="P66" s="5" t="str">
        <f>searchValues!F95</f>
        <v>ZuLcFkmYZ Automation</v>
      </c>
      <c r="Q66" s="5" t="s">
        <v>401</v>
      </c>
      <c r="R66" s="5" t="s">
        <v>135</v>
      </c>
      <c r="S66" s="5" t="s">
        <v>103</v>
      </c>
    </row>
    <row r="67" spans="1:19" x14ac:dyDescent="0.25">
      <c r="A67" s="4" t="s">
        <v>949</v>
      </c>
      <c r="B67" s="5" t="s">
        <v>384</v>
      </c>
      <c r="C67" s="5" t="s">
        <v>103</v>
      </c>
      <c r="D67" s="5" t="s">
        <v>585</v>
      </c>
      <c r="E67" s="5" t="s">
        <v>398</v>
      </c>
      <c r="F67" s="201" t="str">
        <f>searchValues!L96</f>
        <v>Alaska</v>
      </c>
      <c r="G67" s="5">
        <v>10000</v>
      </c>
      <c r="H67" s="5">
        <v>5000</v>
      </c>
      <c r="I67" s="5">
        <v>2345</v>
      </c>
      <c r="J67" s="5" t="s">
        <v>399</v>
      </c>
      <c r="K67" s="5" t="s">
        <v>135</v>
      </c>
      <c r="L67" s="5" t="s">
        <v>135</v>
      </c>
      <c r="M67" s="5" t="s">
        <v>400</v>
      </c>
      <c r="N67" s="5" t="str">
        <f>searchValues!F96</f>
        <v>ZuLcFkmYZ Automation</v>
      </c>
      <c r="O67" s="5"/>
      <c r="P67" s="5" t="str">
        <f>searchValues!F96</f>
        <v>ZuLcFkmYZ Automation</v>
      </c>
      <c r="Q67" s="5" t="s">
        <v>401</v>
      </c>
      <c r="R67" s="5" t="s">
        <v>135</v>
      </c>
      <c r="S67" s="5" t="s">
        <v>103</v>
      </c>
    </row>
    <row r="68" spans="1:19" x14ac:dyDescent="0.25">
      <c r="A68" s="4" t="s">
        <v>950</v>
      </c>
      <c r="B68" s="5" t="s">
        <v>384</v>
      </c>
      <c r="C68" s="5" t="s">
        <v>103</v>
      </c>
      <c r="D68" s="5" t="s">
        <v>585</v>
      </c>
      <c r="E68" s="5" t="s">
        <v>398</v>
      </c>
      <c r="F68" s="201" t="str">
        <f>searchValues!L97</f>
        <v>Alaska</v>
      </c>
      <c r="G68" s="5">
        <v>10000</v>
      </c>
      <c r="H68" s="5">
        <v>5000</v>
      </c>
      <c r="I68" s="5">
        <v>2345</v>
      </c>
      <c r="J68" s="5" t="s">
        <v>399</v>
      </c>
      <c r="K68" s="5" t="s">
        <v>135</v>
      </c>
      <c r="L68" s="5" t="s">
        <v>135</v>
      </c>
      <c r="M68" s="5" t="s">
        <v>400</v>
      </c>
      <c r="N68" s="5" t="str">
        <f>searchValues!F97</f>
        <v>ZuLcFkmYZ Automation</v>
      </c>
      <c r="O68" s="5"/>
      <c r="P68" s="5" t="str">
        <f>searchValues!F97</f>
        <v>ZuLcFkmYZ Automation</v>
      </c>
      <c r="Q68" s="5" t="s">
        <v>401</v>
      </c>
      <c r="R68" s="5" t="s">
        <v>135</v>
      </c>
      <c r="S68" s="5" t="s">
        <v>103</v>
      </c>
    </row>
    <row r="69" spans="1:19" x14ac:dyDescent="0.25">
      <c r="A69" s="4" t="s">
        <v>951</v>
      </c>
      <c r="B69" s="5" t="s">
        <v>384</v>
      </c>
      <c r="C69" s="5" t="s">
        <v>103</v>
      </c>
      <c r="D69" s="5" t="s">
        <v>585</v>
      </c>
      <c r="E69" s="5" t="s">
        <v>398</v>
      </c>
      <c r="F69" s="201" t="str">
        <f>searchValues!L98</f>
        <v>Alaska</v>
      </c>
      <c r="G69" s="5">
        <v>10000</v>
      </c>
      <c r="H69" s="5">
        <v>5000</v>
      </c>
      <c r="I69" s="5">
        <v>2345</v>
      </c>
      <c r="J69" s="5" t="s">
        <v>399</v>
      </c>
      <c r="K69" s="5" t="s">
        <v>135</v>
      </c>
      <c r="L69" s="5" t="s">
        <v>135</v>
      </c>
      <c r="M69" s="5" t="s">
        <v>400</v>
      </c>
      <c r="N69" s="5" t="str">
        <f>searchValues!F98</f>
        <v>ZuLcFkmYZ Automation</v>
      </c>
      <c r="O69" s="5"/>
      <c r="P69" s="5" t="str">
        <f>searchValues!F98</f>
        <v>ZuLcFkmYZ Automation</v>
      </c>
      <c r="Q69" s="5" t="s">
        <v>401</v>
      </c>
      <c r="R69" s="5" t="s">
        <v>135</v>
      </c>
      <c r="S69" s="5" t="s">
        <v>103</v>
      </c>
    </row>
    <row r="70" spans="1:19" x14ac:dyDescent="0.25">
      <c r="A70" s="4" t="s">
        <v>952</v>
      </c>
      <c r="B70" s="5" t="s">
        <v>384</v>
      </c>
      <c r="C70" s="5" t="s">
        <v>103</v>
      </c>
      <c r="D70" s="5" t="s">
        <v>585</v>
      </c>
      <c r="E70" s="5" t="s">
        <v>398</v>
      </c>
      <c r="F70" s="201" t="str">
        <f>searchValues!L99</f>
        <v>Alaska</v>
      </c>
      <c r="G70" s="5">
        <v>10000</v>
      </c>
      <c r="H70" s="5">
        <v>5000</v>
      </c>
      <c r="I70" s="5">
        <v>2345</v>
      </c>
      <c r="J70" s="5" t="s">
        <v>399</v>
      </c>
      <c r="K70" s="5" t="s">
        <v>135</v>
      </c>
      <c r="L70" s="5" t="s">
        <v>135</v>
      </c>
      <c r="M70" s="5" t="s">
        <v>400</v>
      </c>
      <c r="N70" s="5" t="str">
        <f>searchValues!F99</f>
        <v>ecdUrUsFr Automation</v>
      </c>
      <c r="O70" s="5"/>
      <c r="P70" s="5" t="str">
        <f>searchValues!F99</f>
        <v>ecdUrUsFr Automation</v>
      </c>
      <c r="Q70" s="5" t="s">
        <v>401</v>
      </c>
      <c r="R70" s="5" t="s">
        <v>135</v>
      </c>
      <c r="S70" s="5" t="s">
        <v>103</v>
      </c>
    </row>
    <row r="71" spans="1:19" x14ac:dyDescent="0.25">
      <c r="A71" s="4" t="s">
        <v>953</v>
      </c>
      <c r="B71" s="5" t="s">
        <v>384</v>
      </c>
      <c r="C71" s="5" t="s">
        <v>103</v>
      </c>
      <c r="D71" s="5" t="s">
        <v>585</v>
      </c>
      <c r="E71" s="5" t="s">
        <v>398</v>
      </c>
      <c r="F71" s="201" t="str">
        <f>searchValues!L100</f>
        <v>Alaska</v>
      </c>
      <c r="G71" s="5">
        <v>10000</v>
      </c>
      <c r="H71" s="5">
        <v>5000</v>
      </c>
      <c r="I71" s="5">
        <v>2345</v>
      </c>
      <c r="J71" s="5" t="s">
        <v>399</v>
      </c>
      <c r="K71" s="5" t="s">
        <v>135</v>
      </c>
      <c r="L71" s="5" t="s">
        <v>135</v>
      </c>
      <c r="M71" s="5" t="s">
        <v>400</v>
      </c>
      <c r="N71" s="5" t="str">
        <f>searchValues!F100</f>
        <v>ZuLcFkmYZ Automation</v>
      </c>
      <c r="O71" s="5"/>
      <c r="P71" s="5" t="str">
        <f>searchValues!F100</f>
        <v>ZuLcFkmYZ Automation</v>
      </c>
      <c r="Q71" s="5" t="s">
        <v>401</v>
      </c>
      <c r="R71" s="5" t="s">
        <v>135</v>
      </c>
      <c r="S71" s="5" t="s">
        <v>103</v>
      </c>
    </row>
    <row r="72" spans="1:19" x14ac:dyDescent="0.25">
      <c r="A72" s="4" t="s">
        <v>954</v>
      </c>
      <c r="B72" s="5" t="s">
        <v>384</v>
      </c>
      <c r="C72" s="5" t="s">
        <v>103</v>
      </c>
      <c r="D72" s="5" t="s">
        <v>585</v>
      </c>
      <c r="E72" s="5" t="s">
        <v>398</v>
      </c>
      <c r="F72" s="201" t="str">
        <f>searchValues!L101</f>
        <v>Alaska</v>
      </c>
      <c r="G72" s="5">
        <v>10000</v>
      </c>
      <c r="H72" s="5">
        <v>5000</v>
      </c>
      <c r="I72" s="5">
        <v>2345</v>
      </c>
      <c r="J72" s="5" t="s">
        <v>399</v>
      </c>
      <c r="K72" s="5" t="s">
        <v>135</v>
      </c>
      <c r="L72" s="5" t="s">
        <v>135</v>
      </c>
      <c r="M72" s="5" t="s">
        <v>400</v>
      </c>
      <c r="N72" s="5" t="str">
        <f>searchValues!F101</f>
        <v>ZuLcFkmYZ Automation</v>
      </c>
      <c r="O72" s="5"/>
      <c r="P72" s="5" t="str">
        <f>searchValues!F101</f>
        <v>ZuLcFkmYZ Automation</v>
      </c>
      <c r="Q72" s="5" t="s">
        <v>401</v>
      </c>
      <c r="R72" s="5" t="s">
        <v>135</v>
      </c>
      <c r="S72" s="5" t="s">
        <v>103</v>
      </c>
    </row>
    <row r="73" spans="1:19" x14ac:dyDescent="0.25">
      <c r="A73" s="4" t="s">
        <v>955</v>
      </c>
      <c r="B73" s="5" t="s">
        <v>384</v>
      </c>
      <c r="C73" s="5" t="s">
        <v>103</v>
      </c>
      <c r="D73" s="5" t="s">
        <v>585</v>
      </c>
      <c r="E73" s="5" t="s">
        <v>398</v>
      </c>
      <c r="F73" s="201" t="str">
        <f>searchValues!L102</f>
        <v>Alaska</v>
      </c>
      <c r="G73" s="5">
        <v>10000</v>
      </c>
      <c r="H73" s="5">
        <v>5000</v>
      </c>
      <c r="I73" s="5">
        <v>2345</v>
      </c>
      <c r="J73" s="5" t="s">
        <v>399</v>
      </c>
      <c r="K73" s="5" t="s">
        <v>135</v>
      </c>
      <c r="L73" s="5" t="s">
        <v>135</v>
      </c>
      <c r="M73" s="5" t="s">
        <v>400</v>
      </c>
      <c r="N73" s="5" t="str">
        <f>searchValues!F102</f>
        <v>ZuLcFkmYZ Automation</v>
      </c>
      <c r="O73" s="5"/>
      <c r="P73" s="5" t="str">
        <f>searchValues!F102</f>
        <v>ZuLcFkmYZ Automation</v>
      </c>
      <c r="Q73" s="5" t="s">
        <v>401</v>
      </c>
      <c r="R73" s="5" t="s">
        <v>135</v>
      </c>
      <c r="S73" s="5" t="s">
        <v>103</v>
      </c>
    </row>
    <row r="74" spans="1:19" x14ac:dyDescent="0.25">
      <c r="A74" s="4" t="s">
        <v>956</v>
      </c>
      <c r="B74" s="5" t="s">
        <v>384</v>
      </c>
      <c r="C74" s="5" t="s">
        <v>103</v>
      </c>
      <c r="D74" s="5" t="s">
        <v>585</v>
      </c>
      <c r="E74" s="5" t="s">
        <v>398</v>
      </c>
      <c r="F74" s="201" t="str">
        <f>searchValues!L103</f>
        <v>Alaska</v>
      </c>
      <c r="G74" s="5">
        <v>10000</v>
      </c>
      <c r="H74" s="5">
        <v>5000</v>
      </c>
      <c r="I74" s="5">
        <v>2345</v>
      </c>
      <c r="J74" s="5" t="s">
        <v>399</v>
      </c>
      <c r="K74" s="5" t="s">
        <v>135</v>
      </c>
      <c r="L74" s="5" t="s">
        <v>135</v>
      </c>
      <c r="M74" s="5" t="s">
        <v>400</v>
      </c>
      <c r="N74" s="5" t="str">
        <f>searchValues!F103</f>
        <v>ZuLcFkmYZ Automation</v>
      </c>
      <c r="O74" s="5"/>
      <c r="P74" s="5" t="str">
        <f>searchValues!F103</f>
        <v>ZuLcFkmYZ Automation</v>
      </c>
      <c r="Q74" s="5" t="s">
        <v>401</v>
      </c>
      <c r="R74" s="5" t="s">
        <v>135</v>
      </c>
      <c r="S74" s="5" t="s">
        <v>103</v>
      </c>
    </row>
    <row r="75" spans="1:19" x14ac:dyDescent="0.25">
      <c r="A75" s="4" t="s">
        <v>957</v>
      </c>
      <c r="B75" s="5" t="s">
        <v>384</v>
      </c>
      <c r="C75" s="5" t="s">
        <v>103</v>
      </c>
      <c r="D75" s="5" t="s">
        <v>585</v>
      </c>
      <c r="E75" s="5" t="s">
        <v>398</v>
      </c>
      <c r="F75" s="201" t="str">
        <f>searchValues!L104</f>
        <v>Alaska</v>
      </c>
      <c r="G75" s="5">
        <v>10000</v>
      </c>
      <c r="H75" s="5">
        <v>5000</v>
      </c>
      <c r="I75" s="5">
        <v>2345</v>
      </c>
      <c r="J75" s="5" t="s">
        <v>399</v>
      </c>
      <c r="K75" s="5" t="s">
        <v>135</v>
      </c>
      <c r="L75" s="5" t="s">
        <v>135</v>
      </c>
      <c r="M75" s="5" t="s">
        <v>400</v>
      </c>
      <c r="N75" s="5" t="str">
        <f>searchValues!F104</f>
        <v>ZuLcFkmYZ Automation</v>
      </c>
      <c r="O75" s="5"/>
      <c r="P75" s="5" t="str">
        <f>searchValues!F104</f>
        <v>ZuLcFkmYZ Automation</v>
      </c>
      <c r="Q75" s="5" t="s">
        <v>401</v>
      </c>
      <c r="R75" s="5" t="s">
        <v>135</v>
      </c>
      <c r="S75" s="5" t="s">
        <v>103</v>
      </c>
    </row>
    <row r="76" spans="1:19" x14ac:dyDescent="0.25">
      <c r="A76" s="4" t="s">
        <v>958</v>
      </c>
      <c r="B76" s="5" t="s">
        <v>384</v>
      </c>
      <c r="C76" s="5" t="s">
        <v>103</v>
      </c>
      <c r="D76" s="5" t="s">
        <v>585</v>
      </c>
      <c r="E76" s="5" t="s">
        <v>398</v>
      </c>
      <c r="F76" s="201" t="str">
        <f>searchValues!L105</f>
        <v>Alaska</v>
      </c>
      <c r="G76" s="5">
        <v>10000</v>
      </c>
      <c r="H76" s="5">
        <v>5000</v>
      </c>
      <c r="I76" s="5">
        <v>2345</v>
      </c>
      <c r="J76" s="5" t="s">
        <v>399</v>
      </c>
      <c r="K76" s="5" t="s">
        <v>135</v>
      </c>
      <c r="L76" s="5" t="s">
        <v>135</v>
      </c>
      <c r="M76" s="5" t="s">
        <v>400</v>
      </c>
      <c r="N76" s="5" t="str">
        <f>searchValues!F105</f>
        <v>ZuLcFkmYZ Automation</v>
      </c>
      <c r="O76" s="5"/>
      <c r="P76" s="5" t="str">
        <f>searchValues!F105</f>
        <v>ZuLcFkmYZ Automation</v>
      </c>
      <c r="Q76" s="5" t="s">
        <v>401</v>
      </c>
      <c r="R76" s="5" t="s">
        <v>135</v>
      </c>
      <c r="S76" s="5" t="s">
        <v>103</v>
      </c>
    </row>
    <row r="77" spans="1:19" x14ac:dyDescent="0.25">
      <c r="A77" s="4" t="s">
        <v>959</v>
      </c>
      <c r="B77" s="5" t="s">
        <v>384</v>
      </c>
      <c r="C77" s="5" t="s">
        <v>103</v>
      </c>
      <c r="D77" s="5" t="s">
        <v>585</v>
      </c>
      <c r="E77" s="5" t="s">
        <v>398</v>
      </c>
      <c r="F77" s="201" t="str">
        <f>searchValues!L106</f>
        <v>Alaska</v>
      </c>
      <c r="G77" s="5">
        <v>10000</v>
      </c>
      <c r="H77" s="5">
        <v>5000</v>
      </c>
      <c r="I77" s="5">
        <v>2345</v>
      </c>
      <c r="J77" s="5" t="s">
        <v>399</v>
      </c>
      <c r="K77" s="5" t="s">
        <v>135</v>
      </c>
      <c r="L77" s="5" t="s">
        <v>135</v>
      </c>
      <c r="M77" s="5" t="s">
        <v>400</v>
      </c>
      <c r="N77" s="5" t="str">
        <f>searchValues!F106</f>
        <v>ZuLcFkmYZ Automation</v>
      </c>
      <c r="O77" s="5"/>
      <c r="P77" s="5" t="str">
        <f>searchValues!F106</f>
        <v>ZuLcFkmYZ Automation</v>
      </c>
      <c r="Q77" s="5" t="s">
        <v>401</v>
      </c>
      <c r="R77" s="5" t="s">
        <v>135</v>
      </c>
      <c r="S77" s="5" t="s">
        <v>103</v>
      </c>
    </row>
    <row r="78" spans="1:19" x14ac:dyDescent="0.25">
      <c r="A78" s="4" t="s">
        <v>960</v>
      </c>
      <c r="B78" s="5" t="s">
        <v>384</v>
      </c>
      <c r="C78" s="5" t="s">
        <v>103</v>
      </c>
      <c r="D78" s="5" t="s">
        <v>585</v>
      </c>
      <c r="E78" s="5" t="s">
        <v>398</v>
      </c>
      <c r="F78" s="201" t="str">
        <f>searchValues!L107</f>
        <v>Alaska</v>
      </c>
      <c r="G78" s="5">
        <v>10000</v>
      </c>
      <c r="H78" s="5">
        <v>5000</v>
      </c>
      <c r="I78" s="5">
        <v>2345</v>
      </c>
      <c r="J78" s="5" t="s">
        <v>399</v>
      </c>
      <c r="K78" s="5" t="s">
        <v>135</v>
      </c>
      <c r="L78" s="5" t="s">
        <v>135</v>
      </c>
      <c r="M78" s="5" t="s">
        <v>400</v>
      </c>
      <c r="N78" s="5" t="str">
        <f>searchValues!F107</f>
        <v>ZuLcFkmYZ Automation</v>
      </c>
      <c r="O78" s="5"/>
      <c r="P78" s="5" t="str">
        <f>searchValues!F107</f>
        <v>ZuLcFkmYZ Automation</v>
      </c>
      <c r="Q78" s="5" t="s">
        <v>401</v>
      </c>
      <c r="R78" s="5" t="s">
        <v>135</v>
      </c>
      <c r="S78" s="5" t="s">
        <v>103</v>
      </c>
    </row>
    <row r="79" spans="1:19" x14ac:dyDescent="0.25">
      <c r="A79" s="4" t="s">
        <v>961</v>
      </c>
      <c r="B79" s="5" t="s">
        <v>384</v>
      </c>
      <c r="C79" s="5" t="s">
        <v>103</v>
      </c>
      <c r="D79" s="5" t="s">
        <v>585</v>
      </c>
      <c r="E79" s="5" t="s">
        <v>398</v>
      </c>
      <c r="F79" s="201" t="str">
        <f>searchValues!L108</f>
        <v>Alaska</v>
      </c>
      <c r="G79" s="5">
        <v>10000</v>
      </c>
      <c r="H79" s="5">
        <v>5000</v>
      </c>
      <c r="I79" s="5">
        <v>2345</v>
      </c>
      <c r="J79" s="5" t="s">
        <v>399</v>
      </c>
      <c r="K79" s="5" t="s">
        <v>135</v>
      </c>
      <c r="L79" s="5" t="s">
        <v>135</v>
      </c>
      <c r="M79" s="5" t="s">
        <v>400</v>
      </c>
      <c r="N79" s="5" t="str">
        <f>searchValues!F108</f>
        <v>ZuLcFkmYZ Automation</v>
      </c>
      <c r="O79" s="5"/>
      <c r="P79" s="5" t="str">
        <f>searchValues!F108</f>
        <v>ZuLcFkmYZ Automation</v>
      </c>
      <c r="Q79" s="5" t="s">
        <v>401</v>
      </c>
      <c r="R79" s="5" t="s">
        <v>135</v>
      </c>
      <c r="S79" s="5" t="s">
        <v>103</v>
      </c>
    </row>
    <row r="80" spans="1:19" x14ac:dyDescent="0.25">
      <c r="A80" s="4" t="s">
        <v>962</v>
      </c>
      <c r="B80" s="5" t="s">
        <v>384</v>
      </c>
      <c r="C80" s="5" t="s">
        <v>103</v>
      </c>
      <c r="D80" s="5" t="s">
        <v>585</v>
      </c>
      <c r="E80" s="5" t="s">
        <v>398</v>
      </c>
      <c r="F80" s="201" t="str">
        <f>searchValues!L109</f>
        <v>Alaska</v>
      </c>
      <c r="G80" s="5">
        <v>10000</v>
      </c>
      <c r="H80" s="5">
        <v>5000</v>
      </c>
      <c r="I80" s="5">
        <v>2345</v>
      </c>
      <c r="J80" s="5" t="s">
        <v>399</v>
      </c>
      <c r="K80" s="5" t="s">
        <v>135</v>
      </c>
      <c r="L80" s="5" t="s">
        <v>135</v>
      </c>
      <c r="M80" s="5" t="s">
        <v>400</v>
      </c>
      <c r="N80" s="5" t="str">
        <f>searchValues!F109</f>
        <v>ZuLcFkmYZ Automation</v>
      </c>
      <c r="O80" s="5"/>
      <c r="P80" s="5" t="str">
        <f>searchValues!F109</f>
        <v>ZuLcFkmYZ Automation</v>
      </c>
      <c r="Q80" s="5" t="s">
        <v>401</v>
      </c>
      <c r="R80" s="5" t="s">
        <v>135</v>
      </c>
      <c r="S80" s="5" t="s">
        <v>103</v>
      </c>
    </row>
    <row r="81" spans="1:19" x14ac:dyDescent="0.25">
      <c r="A81" s="4" t="s">
        <v>963</v>
      </c>
      <c r="B81" s="5" t="s">
        <v>384</v>
      </c>
      <c r="C81" s="5" t="s">
        <v>103</v>
      </c>
      <c r="D81" s="5" t="s">
        <v>585</v>
      </c>
      <c r="E81" s="5" t="s">
        <v>398</v>
      </c>
      <c r="F81" s="201" t="str">
        <f>searchValues!L110</f>
        <v>Alaska</v>
      </c>
      <c r="G81" s="5">
        <v>10000</v>
      </c>
      <c r="H81" s="5">
        <v>5000</v>
      </c>
      <c r="I81" s="5">
        <v>2345</v>
      </c>
      <c r="J81" s="5" t="s">
        <v>399</v>
      </c>
      <c r="K81" s="5" t="s">
        <v>135</v>
      </c>
      <c r="L81" s="5" t="s">
        <v>135</v>
      </c>
      <c r="M81" s="5" t="s">
        <v>400</v>
      </c>
      <c r="N81" s="5" t="str">
        <f>searchValues!F110</f>
        <v>ZuLcFkmYZ Automation</v>
      </c>
      <c r="O81" s="5"/>
      <c r="P81" s="5" t="str">
        <f>searchValues!F110</f>
        <v>ZuLcFkmYZ Automation</v>
      </c>
      <c r="Q81" s="5" t="s">
        <v>401</v>
      </c>
      <c r="R81" s="5" t="s">
        <v>135</v>
      </c>
      <c r="S81" s="5" t="s">
        <v>103</v>
      </c>
    </row>
    <row r="82" spans="1:19" x14ac:dyDescent="0.25">
      <c r="A82" s="4" t="s">
        <v>964</v>
      </c>
      <c r="B82" s="5" t="s">
        <v>384</v>
      </c>
      <c r="C82" s="5" t="s">
        <v>103</v>
      </c>
      <c r="D82" s="5" t="s">
        <v>585</v>
      </c>
      <c r="E82" s="5" t="s">
        <v>398</v>
      </c>
      <c r="F82" s="201" t="str">
        <f>searchValues!L111</f>
        <v>Alaska</v>
      </c>
      <c r="G82" s="5">
        <v>10000</v>
      </c>
      <c r="H82" s="5">
        <v>5000</v>
      </c>
      <c r="I82" s="5">
        <v>2345</v>
      </c>
      <c r="J82" s="5" t="s">
        <v>399</v>
      </c>
      <c r="K82" s="5" t="s">
        <v>135</v>
      </c>
      <c r="L82" s="5" t="s">
        <v>135</v>
      </c>
      <c r="M82" s="5" t="s">
        <v>400</v>
      </c>
      <c r="N82" s="5" t="str">
        <f>searchValues!F111</f>
        <v>ZuLcFkmYZ Automation</v>
      </c>
      <c r="O82" s="5"/>
      <c r="P82" s="5" t="str">
        <f>searchValues!F111</f>
        <v>ZuLcFkmYZ Automation</v>
      </c>
      <c r="Q82" s="5" t="s">
        <v>401</v>
      </c>
      <c r="R82" s="5" t="s">
        <v>135</v>
      </c>
      <c r="S82" s="5" t="s">
        <v>103</v>
      </c>
    </row>
    <row r="83" spans="1:19" x14ac:dyDescent="0.25">
      <c r="A83" s="4" t="s">
        <v>965</v>
      </c>
      <c r="B83" s="5" t="s">
        <v>384</v>
      </c>
      <c r="C83" s="5" t="s">
        <v>103</v>
      </c>
      <c r="D83" s="5" t="s">
        <v>585</v>
      </c>
      <c r="E83" s="5" t="s">
        <v>398</v>
      </c>
      <c r="F83" s="201" t="str">
        <f>searchValues!L112</f>
        <v>Alaska</v>
      </c>
      <c r="G83" s="5">
        <v>10000</v>
      </c>
      <c r="H83" s="5">
        <v>5000</v>
      </c>
      <c r="I83" s="5">
        <v>2345</v>
      </c>
      <c r="J83" s="5" t="s">
        <v>399</v>
      </c>
      <c r="K83" s="5" t="s">
        <v>135</v>
      </c>
      <c r="L83" s="5" t="s">
        <v>135</v>
      </c>
      <c r="M83" s="5" t="s">
        <v>400</v>
      </c>
      <c r="N83" s="5" t="str">
        <f>searchValues!F112</f>
        <v>ZuLcFkmYZ Automation</v>
      </c>
      <c r="O83" s="5"/>
      <c r="P83" s="5" t="str">
        <f>searchValues!F112</f>
        <v>ZuLcFkmYZ Automation</v>
      </c>
      <c r="Q83" s="5" t="s">
        <v>401</v>
      </c>
      <c r="R83" s="5" t="s">
        <v>135</v>
      </c>
      <c r="S83" s="5" t="s">
        <v>103</v>
      </c>
    </row>
    <row r="84" spans="1:19" x14ac:dyDescent="0.25">
      <c r="A84" s="4" t="s">
        <v>966</v>
      </c>
      <c r="B84" s="5" t="s">
        <v>384</v>
      </c>
      <c r="C84" s="5" t="s">
        <v>103</v>
      </c>
      <c r="D84" s="5" t="s">
        <v>585</v>
      </c>
      <c r="E84" s="5" t="s">
        <v>398</v>
      </c>
      <c r="F84" s="201" t="str">
        <f>searchValues!L113</f>
        <v>Alaska</v>
      </c>
      <c r="G84" s="5">
        <v>10000</v>
      </c>
      <c r="H84" s="5">
        <v>5000</v>
      </c>
      <c r="I84" s="5">
        <v>2345</v>
      </c>
      <c r="J84" s="5" t="s">
        <v>399</v>
      </c>
      <c r="K84" s="5" t="s">
        <v>135</v>
      </c>
      <c r="L84" s="5" t="s">
        <v>135</v>
      </c>
      <c r="M84" s="5" t="s">
        <v>400</v>
      </c>
      <c r="N84" s="5" t="str">
        <f>searchValues!F113</f>
        <v>ZuLcFkmYZ Automation</v>
      </c>
      <c r="O84" s="5"/>
      <c r="P84" s="5" t="str">
        <f>searchValues!F113</f>
        <v>ZuLcFkmYZ Automation</v>
      </c>
      <c r="Q84" s="5" t="s">
        <v>401</v>
      </c>
      <c r="R84" s="5" t="s">
        <v>135</v>
      </c>
      <c r="S84" s="5" t="s">
        <v>103</v>
      </c>
    </row>
    <row r="85" spans="1:19" x14ac:dyDescent="0.25">
      <c r="A85" s="4" t="s">
        <v>967</v>
      </c>
      <c r="B85" s="5" t="s">
        <v>384</v>
      </c>
      <c r="C85" s="5" t="s">
        <v>103</v>
      </c>
      <c r="D85" s="5" t="s">
        <v>585</v>
      </c>
      <c r="E85" s="5" t="s">
        <v>398</v>
      </c>
      <c r="F85" s="201" t="str">
        <f>searchValues!L114</f>
        <v>Alaska</v>
      </c>
      <c r="G85" s="5">
        <v>10000</v>
      </c>
      <c r="H85" s="5">
        <v>5000</v>
      </c>
      <c r="I85" s="5">
        <v>2345</v>
      </c>
      <c r="J85" s="5" t="s">
        <v>399</v>
      </c>
      <c r="K85" s="5" t="s">
        <v>135</v>
      </c>
      <c r="L85" s="5" t="s">
        <v>135</v>
      </c>
      <c r="M85" s="5" t="s">
        <v>400</v>
      </c>
      <c r="N85" s="5" t="str">
        <f>searchValues!F114</f>
        <v>ZuLcFkmYZ Automation</v>
      </c>
      <c r="O85" s="5"/>
      <c r="P85" s="5" t="str">
        <f>searchValues!F114</f>
        <v>ZuLcFkmYZ Automation</v>
      </c>
      <c r="Q85" s="5" t="s">
        <v>401</v>
      </c>
      <c r="R85" s="5" t="s">
        <v>135</v>
      </c>
      <c r="S85" s="5" t="s">
        <v>103</v>
      </c>
    </row>
    <row r="86" spans="1:19" x14ac:dyDescent="0.25">
      <c r="A86" s="4" t="s">
        <v>968</v>
      </c>
      <c r="B86" s="5" t="s">
        <v>384</v>
      </c>
      <c r="C86" s="5" t="s">
        <v>103</v>
      </c>
      <c r="D86" s="5" t="s">
        <v>585</v>
      </c>
      <c r="E86" s="5" t="s">
        <v>398</v>
      </c>
      <c r="F86" s="201" t="str">
        <f>searchValues!L115</f>
        <v>Alaska</v>
      </c>
      <c r="G86" s="5">
        <v>10000</v>
      </c>
      <c r="H86" s="5">
        <v>5000</v>
      </c>
      <c r="I86" s="5">
        <v>2345</v>
      </c>
      <c r="J86" s="5" t="s">
        <v>399</v>
      </c>
      <c r="K86" s="5" t="s">
        <v>135</v>
      </c>
      <c r="L86" s="5" t="s">
        <v>135</v>
      </c>
      <c r="M86" s="5" t="s">
        <v>400</v>
      </c>
      <c r="N86" s="5" t="str">
        <f>searchValues!F115</f>
        <v>ZuLcFkmYZ Automation</v>
      </c>
      <c r="O86" s="5"/>
      <c r="P86" s="5" t="str">
        <f>searchValues!F115</f>
        <v>ZuLcFkmYZ Automation</v>
      </c>
      <c r="Q86" s="5" t="s">
        <v>401</v>
      </c>
      <c r="R86" s="5" t="s">
        <v>135</v>
      </c>
      <c r="S86" s="5" t="s">
        <v>103</v>
      </c>
    </row>
    <row r="87" spans="1:19" x14ac:dyDescent="0.25">
      <c r="A87" s="4" t="s">
        <v>969</v>
      </c>
      <c r="B87" s="5" t="s">
        <v>384</v>
      </c>
      <c r="C87" s="5" t="s">
        <v>103</v>
      </c>
      <c r="D87" s="5" t="s">
        <v>585</v>
      </c>
      <c r="E87" s="5" t="s">
        <v>398</v>
      </c>
      <c r="F87" s="201" t="str">
        <f>searchValues!L116</f>
        <v>Alaska</v>
      </c>
      <c r="G87" s="5">
        <v>10000</v>
      </c>
      <c r="H87" s="5">
        <v>5000</v>
      </c>
      <c r="I87" s="5">
        <v>2345</v>
      </c>
      <c r="J87" s="5" t="s">
        <v>399</v>
      </c>
      <c r="K87" s="5" t="s">
        <v>135</v>
      </c>
      <c r="L87" s="5" t="s">
        <v>135</v>
      </c>
      <c r="M87" s="5" t="s">
        <v>400</v>
      </c>
      <c r="N87" s="5" t="str">
        <f>searchValues!F116</f>
        <v>ZuLcFkmYZ Automation</v>
      </c>
      <c r="O87" s="5"/>
      <c r="P87" s="5" t="str">
        <f>searchValues!F116</f>
        <v>ZuLcFkmYZ Automation</v>
      </c>
      <c r="Q87" s="5" t="s">
        <v>401</v>
      </c>
      <c r="R87" s="5" t="s">
        <v>135</v>
      </c>
      <c r="S87" s="5" t="s">
        <v>103</v>
      </c>
    </row>
    <row r="88" spans="1:19" x14ac:dyDescent="0.25">
      <c r="A88" s="4" t="s">
        <v>970</v>
      </c>
      <c r="B88" s="5" t="s">
        <v>384</v>
      </c>
      <c r="C88" s="5" t="s">
        <v>103</v>
      </c>
      <c r="D88" s="5" t="s">
        <v>585</v>
      </c>
      <c r="E88" s="5" t="s">
        <v>398</v>
      </c>
      <c r="F88" s="201" t="str">
        <f>searchValues!L117</f>
        <v>Alaska</v>
      </c>
      <c r="G88" s="5">
        <v>10000</v>
      </c>
      <c r="H88" s="5">
        <v>5000</v>
      </c>
      <c r="I88" s="5">
        <v>2345</v>
      </c>
      <c r="J88" s="5" t="s">
        <v>399</v>
      </c>
      <c r="K88" s="5" t="s">
        <v>135</v>
      </c>
      <c r="L88" s="5" t="s">
        <v>135</v>
      </c>
      <c r="M88" s="5" t="s">
        <v>400</v>
      </c>
      <c r="N88" s="5" t="str">
        <f>searchValues!F117</f>
        <v>ZuLcFkmYZ Automation</v>
      </c>
      <c r="O88" s="5"/>
      <c r="P88" s="5" t="str">
        <f>searchValues!F117</f>
        <v>ZuLcFkmYZ Automation</v>
      </c>
      <c r="Q88" s="5" t="s">
        <v>401</v>
      </c>
      <c r="R88" s="5" t="s">
        <v>135</v>
      </c>
      <c r="S88" s="5" t="s">
        <v>103</v>
      </c>
    </row>
    <row r="89" spans="1:19" x14ac:dyDescent="0.25">
      <c r="A89" s="4" t="s">
        <v>971</v>
      </c>
      <c r="B89" s="5" t="s">
        <v>384</v>
      </c>
      <c r="C89" s="5" t="s">
        <v>103</v>
      </c>
      <c r="D89" s="5" t="s">
        <v>585</v>
      </c>
      <c r="E89" s="5" t="s">
        <v>398</v>
      </c>
      <c r="F89" s="201" t="str">
        <f>searchValues!L118</f>
        <v>Alaska</v>
      </c>
      <c r="G89" s="5">
        <v>10000</v>
      </c>
      <c r="H89" s="5">
        <v>5000</v>
      </c>
      <c r="I89" s="5">
        <v>2345</v>
      </c>
      <c r="J89" s="5" t="s">
        <v>399</v>
      </c>
      <c r="K89" s="5" t="s">
        <v>135</v>
      </c>
      <c r="L89" s="5" t="s">
        <v>135</v>
      </c>
      <c r="M89" s="5" t="s">
        <v>400</v>
      </c>
      <c r="N89" s="5" t="str">
        <f>searchValues!F118</f>
        <v>ZuLcFkmYZ Automation</v>
      </c>
      <c r="O89" s="5"/>
      <c r="P89" s="5" t="str">
        <f>searchValues!F118</f>
        <v>ZuLcFkmYZ Automation</v>
      </c>
      <c r="Q89" s="5" t="s">
        <v>401</v>
      </c>
      <c r="R89" s="5" t="s">
        <v>135</v>
      </c>
      <c r="S89" s="5" t="s">
        <v>103</v>
      </c>
    </row>
    <row r="90" spans="1:19" x14ac:dyDescent="0.25">
      <c r="A90" s="4" t="s">
        <v>972</v>
      </c>
      <c r="B90" s="5" t="s">
        <v>384</v>
      </c>
      <c r="C90" s="5" t="s">
        <v>103</v>
      </c>
      <c r="D90" s="5" t="s">
        <v>585</v>
      </c>
      <c r="E90" s="5" t="s">
        <v>398</v>
      </c>
      <c r="F90" s="201" t="str">
        <f>searchValues!L119</f>
        <v>Alaska</v>
      </c>
      <c r="G90" s="5">
        <v>10000</v>
      </c>
      <c r="H90" s="5">
        <v>5000</v>
      </c>
      <c r="I90" s="5">
        <v>2345</v>
      </c>
      <c r="J90" s="5" t="s">
        <v>399</v>
      </c>
      <c r="K90" s="5" t="s">
        <v>135</v>
      </c>
      <c r="L90" s="5" t="s">
        <v>135</v>
      </c>
      <c r="M90" s="5" t="s">
        <v>400</v>
      </c>
      <c r="N90" s="5" t="str">
        <f>searchValues!F119</f>
        <v>ZuLcFkmYZ Automation</v>
      </c>
      <c r="O90" s="5"/>
      <c r="P90" s="5" t="str">
        <f>searchValues!F119</f>
        <v>ZuLcFkmYZ Automation</v>
      </c>
      <c r="Q90" s="5" t="s">
        <v>401</v>
      </c>
      <c r="R90" s="5" t="s">
        <v>135</v>
      </c>
      <c r="S90" s="5" t="s">
        <v>103</v>
      </c>
    </row>
    <row r="91" spans="1:19" x14ac:dyDescent="0.25">
      <c r="A91" s="4" t="s">
        <v>973</v>
      </c>
      <c r="B91" s="5" t="s">
        <v>384</v>
      </c>
      <c r="C91" s="5" t="s">
        <v>103</v>
      </c>
      <c r="D91" s="5" t="s">
        <v>585</v>
      </c>
      <c r="E91" s="5" t="s">
        <v>398</v>
      </c>
      <c r="F91" s="201" t="str">
        <f>searchValues!L120</f>
        <v>Alaska</v>
      </c>
      <c r="G91" s="5">
        <v>10000</v>
      </c>
      <c r="H91" s="5">
        <v>5000</v>
      </c>
      <c r="I91" s="5">
        <v>2345</v>
      </c>
      <c r="J91" s="5" t="s">
        <v>399</v>
      </c>
      <c r="K91" s="5" t="s">
        <v>135</v>
      </c>
      <c r="L91" s="5" t="s">
        <v>135</v>
      </c>
      <c r="M91" s="5" t="s">
        <v>400</v>
      </c>
      <c r="N91" s="5" t="str">
        <f>searchValues!F120</f>
        <v>ZuLcFkmYZ Automation</v>
      </c>
      <c r="O91" s="5"/>
      <c r="P91" s="5" t="str">
        <f>searchValues!F120</f>
        <v>ZuLcFkmYZ Automation</v>
      </c>
      <c r="Q91" s="5" t="s">
        <v>401</v>
      </c>
      <c r="R91" s="5" t="s">
        <v>135</v>
      </c>
      <c r="S91" s="5" t="s">
        <v>103</v>
      </c>
    </row>
    <row r="92" spans="1:19" x14ac:dyDescent="0.25">
      <c r="A92" s="4" t="s">
        <v>974</v>
      </c>
      <c r="B92" s="5" t="s">
        <v>384</v>
      </c>
      <c r="C92" s="5" t="s">
        <v>103</v>
      </c>
      <c r="D92" s="5" t="s">
        <v>585</v>
      </c>
      <c r="E92" s="5" t="s">
        <v>398</v>
      </c>
      <c r="F92" s="201" t="str">
        <f>searchValues!L121</f>
        <v>Alaska</v>
      </c>
      <c r="G92" s="5">
        <v>10000</v>
      </c>
      <c r="H92" s="5">
        <v>5000</v>
      </c>
      <c r="I92" s="5">
        <v>2345</v>
      </c>
      <c r="J92" s="5" t="s">
        <v>399</v>
      </c>
      <c r="K92" s="5" t="s">
        <v>135</v>
      </c>
      <c r="L92" s="5" t="s">
        <v>135</v>
      </c>
      <c r="M92" s="5" t="s">
        <v>400</v>
      </c>
      <c r="N92" s="5" t="str">
        <f>searchValues!F121</f>
        <v>ZuLcFkmYZ Automation</v>
      </c>
      <c r="O92" s="5"/>
      <c r="P92" s="5" t="str">
        <f>searchValues!F121</f>
        <v>ZuLcFkmYZ Automation</v>
      </c>
      <c r="Q92" s="5" t="s">
        <v>401</v>
      </c>
      <c r="R92" s="5" t="s">
        <v>135</v>
      </c>
      <c r="S92" s="5" t="s">
        <v>103</v>
      </c>
    </row>
    <row r="93" spans="1:19" x14ac:dyDescent="0.25">
      <c r="A93" s="4" t="s">
        <v>975</v>
      </c>
      <c r="B93" s="5" t="s">
        <v>384</v>
      </c>
      <c r="C93" s="5" t="s">
        <v>103</v>
      </c>
      <c r="D93" s="5" t="s">
        <v>585</v>
      </c>
      <c r="E93" s="5" t="s">
        <v>398</v>
      </c>
      <c r="F93" s="201" t="str">
        <f>searchValues!L122</f>
        <v>Alaska</v>
      </c>
      <c r="G93" s="5">
        <v>10000</v>
      </c>
      <c r="H93" s="5">
        <v>5000</v>
      </c>
      <c r="I93" s="5">
        <v>2345</v>
      </c>
      <c r="J93" s="5" t="s">
        <v>399</v>
      </c>
      <c r="K93" s="5" t="s">
        <v>135</v>
      </c>
      <c r="L93" s="5" t="s">
        <v>135</v>
      </c>
      <c r="M93" s="5" t="s">
        <v>400</v>
      </c>
      <c r="N93" s="5" t="str">
        <f>searchValues!F122</f>
        <v>ZuLcFkmYZ Automation</v>
      </c>
      <c r="O93" s="5"/>
      <c r="P93" s="5" t="str">
        <f>searchValues!F122</f>
        <v>ZuLcFkmYZ Automation</v>
      </c>
      <c r="Q93" s="5" t="s">
        <v>401</v>
      </c>
      <c r="R93" s="5" t="s">
        <v>135</v>
      </c>
      <c r="S93" s="5" t="s">
        <v>103</v>
      </c>
    </row>
    <row r="94" spans="1:19" x14ac:dyDescent="0.25">
      <c r="A94" s="4" t="s">
        <v>976</v>
      </c>
      <c r="B94" s="5" t="s">
        <v>384</v>
      </c>
      <c r="C94" s="5" t="s">
        <v>103</v>
      </c>
      <c r="D94" s="5" t="s">
        <v>585</v>
      </c>
      <c r="E94" s="5" t="s">
        <v>398</v>
      </c>
      <c r="F94" s="201" t="str">
        <f>searchValues!L123</f>
        <v>Alaska</v>
      </c>
      <c r="G94" s="5">
        <v>10000</v>
      </c>
      <c r="H94" s="5">
        <v>5000</v>
      </c>
      <c r="I94" s="5">
        <v>2345</v>
      </c>
      <c r="J94" s="5" t="s">
        <v>399</v>
      </c>
      <c r="K94" s="5" t="s">
        <v>135</v>
      </c>
      <c r="L94" s="5" t="s">
        <v>135</v>
      </c>
      <c r="M94" s="5" t="s">
        <v>400</v>
      </c>
      <c r="N94" s="5" t="str">
        <f>searchValues!F123</f>
        <v>ZuLcFkmYZ Automation</v>
      </c>
      <c r="O94" s="5"/>
      <c r="P94" s="5" t="str">
        <f>searchValues!F123</f>
        <v>ZuLcFkmYZ Automation</v>
      </c>
      <c r="Q94" s="5" t="s">
        <v>401</v>
      </c>
      <c r="R94" s="5" t="s">
        <v>135</v>
      </c>
      <c r="S94" s="5" t="s">
        <v>103</v>
      </c>
    </row>
    <row r="95" spans="1:19" x14ac:dyDescent="0.25">
      <c r="A95" s="4" t="s">
        <v>977</v>
      </c>
      <c r="B95" s="5" t="s">
        <v>384</v>
      </c>
      <c r="C95" s="5" t="s">
        <v>103</v>
      </c>
      <c r="D95" s="5" t="s">
        <v>585</v>
      </c>
      <c r="E95" s="5" t="s">
        <v>398</v>
      </c>
      <c r="F95" s="201" t="str">
        <f>searchValues!L124</f>
        <v>Alaska</v>
      </c>
      <c r="G95" s="5">
        <v>10000</v>
      </c>
      <c r="H95" s="5">
        <v>5000</v>
      </c>
      <c r="I95" s="5">
        <v>2345</v>
      </c>
      <c r="J95" s="5" t="s">
        <v>399</v>
      </c>
      <c r="K95" s="5" t="s">
        <v>135</v>
      </c>
      <c r="L95" s="5" t="s">
        <v>135</v>
      </c>
      <c r="M95" s="5" t="s">
        <v>400</v>
      </c>
      <c r="N95" s="5" t="str">
        <f>searchValues!F124</f>
        <v>ZuLcFkmYZ Automation</v>
      </c>
      <c r="O95" s="5"/>
      <c r="P95" s="5" t="str">
        <f>searchValues!F124</f>
        <v>ZuLcFkmYZ Automation</v>
      </c>
      <c r="Q95" s="5" t="s">
        <v>401</v>
      </c>
      <c r="R95" s="5" t="s">
        <v>135</v>
      </c>
      <c r="S95" s="5" t="s">
        <v>103</v>
      </c>
    </row>
    <row r="96" spans="1:19" x14ac:dyDescent="0.25">
      <c r="A96" s="4" t="s">
        <v>978</v>
      </c>
      <c r="B96" s="5" t="s">
        <v>384</v>
      </c>
      <c r="C96" s="5" t="s">
        <v>103</v>
      </c>
      <c r="D96" s="5" t="s">
        <v>585</v>
      </c>
      <c r="E96" s="5" t="s">
        <v>398</v>
      </c>
      <c r="F96" s="201" t="str">
        <f>searchValues!L125</f>
        <v>Alaska</v>
      </c>
      <c r="G96" s="5">
        <v>10000</v>
      </c>
      <c r="H96" s="5">
        <v>5000</v>
      </c>
      <c r="I96" s="5">
        <v>2345</v>
      </c>
      <c r="J96" s="5" t="s">
        <v>399</v>
      </c>
      <c r="K96" s="5" t="s">
        <v>135</v>
      </c>
      <c r="L96" s="5" t="s">
        <v>135</v>
      </c>
      <c r="M96" s="5" t="s">
        <v>400</v>
      </c>
      <c r="N96" s="5" t="str">
        <f>searchValues!F125</f>
        <v>ZuLcFkmYZ Automation</v>
      </c>
      <c r="O96" s="5"/>
      <c r="P96" s="5" t="str">
        <f>searchValues!F125</f>
        <v>ZuLcFkmYZ Automation</v>
      </c>
      <c r="Q96" s="5" t="s">
        <v>401</v>
      </c>
      <c r="R96" s="5" t="s">
        <v>135</v>
      </c>
      <c r="S96" s="5" t="s">
        <v>103</v>
      </c>
    </row>
    <row r="97" spans="1:19" x14ac:dyDescent="0.25">
      <c r="A97" s="4" t="s">
        <v>979</v>
      </c>
      <c r="B97" s="5" t="s">
        <v>384</v>
      </c>
      <c r="C97" s="5" t="s">
        <v>103</v>
      </c>
      <c r="D97" s="5" t="s">
        <v>585</v>
      </c>
      <c r="E97" s="5" t="s">
        <v>398</v>
      </c>
      <c r="F97" s="201" t="str">
        <f>searchValues!L126</f>
        <v>Alaska</v>
      </c>
      <c r="G97" s="5">
        <v>10000</v>
      </c>
      <c r="H97" s="5">
        <v>5000</v>
      </c>
      <c r="I97" s="5">
        <v>2345</v>
      </c>
      <c r="J97" s="5" t="s">
        <v>399</v>
      </c>
      <c r="K97" s="5" t="s">
        <v>135</v>
      </c>
      <c r="L97" s="5" t="s">
        <v>135</v>
      </c>
      <c r="M97" s="5" t="s">
        <v>400</v>
      </c>
      <c r="N97" s="5" t="str">
        <f>searchValues!F126</f>
        <v>ZuLcFkmYZ Automation</v>
      </c>
      <c r="O97" s="5"/>
      <c r="P97" s="5" t="str">
        <f>searchValues!F126</f>
        <v>ZuLcFkmYZ Automation</v>
      </c>
      <c r="Q97" s="5" t="s">
        <v>401</v>
      </c>
      <c r="R97" s="5" t="s">
        <v>135</v>
      </c>
      <c r="S97" s="5" t="s">
        <v>103</v>
      </c>
    </row>
    <row r="98" spans="1:19" x14ac:dyDescent="0.25">
      <c r="A98" s="4" t="s">
        <v>980</v>
      </c>
      <c r="B98" s="5" t="s">
        <v>384</v>
      </c>
      <c r="C98" s="5" t="s">
        <v>103</v>
      </c>
      <c r="D98" s="5" t="s">
        <v>585</v>
      </c>
      <c r="E98" s="5" t="s">
        <v>398</v>
      </c>
      <c r="F98" s="201" t="str">
        <f>searchValues!L127</f>
        <v>Alaska</v>
      </c>
      <c r="G98" s="5">
        <v>10000</v>
      </c>
      <c r="H98" s="5">
        <v>5000</v>
      </c>
      <c r="I98" s="5">
        <v>2345</v>
      </c>
      <c r="J98" s="5" t="s">
        <v>399</v>
      </c>
      <c r="K98" s="5" t="s">
        <v>135</v>
      </c>
      <c r="L98" s="5" t="s">
        <v>135</v>
      </c>
      <c r="M98" s="5" t="s">
        <v>400</v>
      </c>
      <c r="N98" s="5" t="str">
        <f>searchValues!F127</f>
        <v>ZuLcFkmYZ Automation</v>
      </c>
      <c r="O98" s="5"/>
      <c r="P98" s="5" t="str">
        <f>searchValues!F127</f>
        <v>ZuLcFkmYZ Automation</v>
      </c>
      <c r="Q98" s="5" t="s">
        <v>401</v>
      </c>
      <c r="R98" s="5" t="s">
        <v>135</v>
      </c>
      <c r="S98" s="5" t="s">
        <v>103</v>
      </c>
    </row>
    <row r="99" spans="1:19" x14ac:dyDescent="0.25">
      <c r="A99" s="4" t="s">
        <v>981</v>
      </c>
      <c r="B99" s="5" t="s">
        <v>384</v>
      </c>
      <c r="C99" s="5" t="s">
        <v>103</v>
      </c>
      <c r="D99" s="5" t="s">
        <v>585</v>
      </c>
      <c r="E99" s="5" t="s">
        <v>398</v>
      </c>
      <c r="F99" s="201" t="str">
        <f>searchValues!L128</f>
        <v>Alaska</v>
      </c>
      <c r="G99" s="5">
        <v>10000</v>
      </c>
      <c r="H99" s="5">
        <v>5000</v>
      </c>
      <c r="I99" s="5">
        <v>2345</v>
      </c>
      <c r="J99" s="5" t="s">
        <v>399</v>
      </c>
      <c r="K99" s="5" t="s">
        <v>135</v>
      </c>
      <c r="L99" s="5" t="s">
        <v>135</v>
      </c>
      <c r="M99" s="5" t="s">
        <v>400</v>
      </c>
      <c r="N99" s="5" t="str">
        <f>searchValues!F128</f>
        <v>ZuLcFkmYZ Automation</v>
      </c>
      <c r="O99" s="5"/>
      <c r="P99" s="5" t="str">
        <f>searchValues!F128</f>
        <v>ZuLcFkmYZ Automation</v>
      </c>
      <c r="Q99" s="5" t="s">
        <v>401</v>
      </c>
      <c r="R99" s="5" t="s">
        <v>135</v>
      </c>
      <c r="S99" s="5" t="s">
        <v>103</v>
      </c>
    </row>
    <row r="100" spans="1:19" x14ac:dyDescent="0.25">
      <c r="A100" s="4" t="s">
        <v>982</v>
      </c>
      <c r="B100" s="5" t="s">
        <v>384</v>
      </c>
      <c r="C100" s="5" t="s">
        <v>103</v>
      </c>
      <c r="D100" s="5" t="s">
        <v>585</v>
      </c>
      <c r="E100" s="5" t="s">
        <v>398</v>
      </c>
      <c r="F100" s="201" t="str">
        <f>searchValues!L129</f>
        <v>Alaska</v>
      </c>
      <c r="G100" s="5">
        <v>10000</v>
      </c>
      <c r="H100" s="5">
        <v>5000</v>
      </c>
      <c r="I100" s="5">
        <v>2345</v>
      </c>
      <c r="J100" s="5" t="s">
        <v>399</v>
      </c>
      <c r="K100" s="5" t="s">
        <v>135</v>
      </c>
      <c r="L100" s="5" t="s">
        <v>135</v>
      </c>
      <c r="M100" s="5" t="s">
        <v>400</v>
      </c>
      <c r="N100" s="5" t="str">
        <f>searchValues!F129</f>
        <v>ZuLcFkmYZ Automation</v>
      </c>
      <c r="O100" s="5"/>
      <c r="P100" s="5" t="str">
        <f>searchValues!F129</f>
        <v>ZuLcFkmYZ Automation</v>
      </c>
      <c r="Q100" s="5" t="s">
        <v>401</v>
      </c>
      <c r="R100" s="5" t="s">
        <v>135</v>
      </c>
      <c r="S100" s="5" t="s">
        <v>103</v>
      </c>
    </row>
    <row r="101" spans="1:19" x14ac:dyDescent="0.25">
      <c r="A101" s="4" t="s">
        <v>983</v>
      </c>
      <c r="B101" s="5" t="s">
        <v>384</v>
      </c>
      <c r="C101" s="5" t="s">
        <v>103</v>
      </c>
      <c r="D101" s="5" t="s">
        <v>585</v>
      </c>
      <c r="E101" s="5" t="s">
        <v>398</v>
      </c>
      <c r="F101" s="201" t="str">
        <f>searchValues!L130</f>
        <v>Alaska</v>
      </c>
      <c r="G101" s="5">
        <v>10000</v>
      </c>
      <c r="H101" s="5">
        <v>5000</v>
      </c>
      <c r="I101" s="5">
        <v>2345</v>
      </c>
      <c r="J101" s="5" t="s">
        <v>399</v>
      </c>
      <c r="K101" s="5" t="s">
        <v>135</v>
      </c>
      <c r="L101" s="5" t="s">
        <v>135</v>
      </c>
      <c r="M101" s="5" t="s">
        <v>400</v>
      </c>
      <c r="N101" s="5" t="str">
        <f>searchValues!F130</f>
        <v>ZuLcFkmYZ Automation</v>
      </c>
      <c r="O101" s="5"/>
      <c r="P101" s="5" t="str">
        <f>searchValues!F130</f>
        <v>ZuLcFkmYZ Automation</v>
      </c>
      <c r="Q101" s="5" t="s">
        <v>401</v>
      </c>
      <c r="R101" s="5" t="s">
        <v>135</v>
      </c>
      <c r="S101" s="5" t="s">
        <v>103</v>
      </c>
    </row>
    <row r="102" spans="1:19" x14ac:dyDescent="0.25">
      <c r="A102" s="4" t="s">
        <v>984</v>
      </c>
      <c r="B102" s="5" t="s">
        <v>384</v>
      </c>
      <c r="C102" s="5" t="s">
        <v>103</v>
      </c>
      <c r="D102" s="5" t="s">
        <v>585</v>
      </c>
      <c r="E102" s="5" t="s">
        <v>398</v>
      </c>
      <c r="F102" s="201" t="str">
        <f>searchValues!L131</f>
        <v>Alaska</v>
      </c>
      <c r="G102" s="5">
        <v>10000</v>
      </c>
      <c r="H102" s="5">
        <v>5000</v>
      </c>
      <c r="I102" s="5">
        <v>2345</v>
      </c>
      <c r="J102" s="5" t="s">
        <v>399</v>
      </c>
      <c r="K102" s="5" t="s">
        <v>135</v>
      </c>
      <c r="L102" s="5" t="s">
        <v>135</v>
      </c>
      <c r="M102" s="5" t="s">
        <v>400</v>
      </c>
      <c r="N102" s="5" t="str">
        <f>searchValues!F131</f>
        <v>ZuLcFkmYZ Automation</v>
      </c>
      <c r="O102" s="5"/>
      <c r="P102" s="5" t="str">
        <f>searchValues!F131</f>
        <v>ZuLcFkmYZ Automation</v>
      </c>
      <c r="Q102" s="5" t="s">
        <v>401</v>
      </c>
      <c r="R102" s="5" t="s">
        <v>135</v>
      </c>
      <c r="S102" s="5" t="s">
        <v>103</v>
      </c>
    </row>
    <row r="103" spans="1:19" x14ac:dyDescent="0.25">
      <c r="A103" s="4" t="s">
        <v>985</v>
      </c>
      <c r="B103" s="5" t="s">
        <v>384</v>
      </c>
      <c r="C103" s="5" t="s">
        <v>103</v>
      </c>
      <c r="D103" s="5" t="s">
        <v>585</v>
      </c>
      <c r="E103" s="5" t="s">
        <v>398</v>
      </c>
      <c r="F103" s="201" t="str">
        <f>searchValues!L132</f>
        <v>Alaska</v>
      </c>
      <c r="G103" s="5">
        <v>10000</v>
      </c>
      <c r="H103" s="5">
        <v>5000</v>
      </c>
      <c r="I103" s="5">
        <v>2345</v>
      </c>
      <c r="J103" s="5" t="s">
        <v>399</v>
      </c>
      <c r="K103" s="5" t="s">
        <v>135</v>
      </c>
      <c r="L103" s="5" t="s">
        <v>135</v>
      </c>
      <c r="M103" s="5" t="s">
        <v>400</v>
      </c>
      <c r="N103" s="5" t="str">
        <f>searchValues!F132</f>
        <v>ZuLcFkmYZ Automation</v>
      </c>
      <c r="O103" s="5"/>
      <c r="P103" s="5" t="str">
        <f>searchValues!F132</f>
        <v>ZuLcFkmYZ Automation</v>
      </c>
      <c r="Q103" s="5" t="s">
        <v>401</v>
      </c>
      <c r="R103" s="5" t="s">
        <v>135</v>
      </c>
      <c r="S103" s="5" t="s">
        <v>103</v>
      </c>
    </row>
    <row r="104" spans="1:19" x14ac:dyDescent="0.25">
      <c r="A104" s="4" t="s">
        <v>986</v>
      </c>
      <c r="B104" s="5" t="s">
        <v>384</v>
      </c>
      <c r="C104" s="5" t="s">
        <v>103</v>
      </c>
      <c r="D104" s="5" t="s">
        <v>585</v>
      </c>
      <c r="E104" s="5" t="s">
        <v>398</v>
      </c>
      <c r="F104" s="201" t="str">
        <f>searchValues!L133</f>
        <v>Alaska</v>
      </c>
      <c r="G104" s="5">
        <v>10000</v>
      </c>
      <c r="H104" s="5">
        <v>5000</v>
      </c>
      <c r="I104" s="5">
        <v>2345</v>
      </c>
      <c r="J104" s="5" t="s">
        <v>399</v>
      </c>
      <c r="K104" s="5" t="s">
        <v>135</v>
      </c>
      <c r="L104" s="5" t="s">
        <v>135</v>
      </c>
      <c r="M104" s="5" t="s">
        <v>400</v>
      </c>
      <c r="N104" s="5" t="str">
        <f>searchValues!F133</f>
        <v>ZuLcFkmYZ Automation</v>
      </c>
      <c r="O104" s="5"/>
      <c r="P104" s="5" t="str">
        <f>searchValues!F133</f>
        <v>ZuLcFkmYZ Automation</v>
      </c>
      <c r="Q104" s="5" t="s">
        <v>401</v>
      </c>
      <c r="R104" s="5" t="s">
        <v>135</v>
      </c>
      <c r="S104" s="5" t="s">
        <v>103</v>
      </c>
    </row>
    <row r="105" spans="1:19" x14ac:dyDescent="0.25">
      <c r="A105" s="4" t="s">
        <v>987</v>
      </c>
      <c r="B105" s="5" t="s">
        <v>384</v>
      </c>
      <c r="C105" s="5" t="s">
        <v>103</v>
      </c>
      <c r="D105" s="5" t="s">
        <v>585</v>
      </c>
      <c r="E105" s="5" t="s">
        <v>398</v>
      </c>
      <c r="F105" s="201" t="str">
        <f>searchValues!L134</f>
        <v>Alaska</v>
      </c>
      <c r="G105" s="5">
        <v>10000</v>
      </c>
      <c r="H105" s="5">
        <v>5000</v>
      </c>
      <c r="I105" s="5">
        <v>2345</v>
      </c>
      <c r="J105" s="5" t="s">
        <v>399</v>
      </c>
      <c r="K105" s="5" t="s">
        <v>135</v>
      </c>
      <c r="L105" s="5" t="s">
        <v>135</v>
      </c>
      <c r="M105" s="5" t="s">
        <v>400</v>
      </c>
      <c r="N105" s="5" t="str">
        <f>searchValues!F134</f>
        <v>ZuLcFkmYZ Automation</v>
      </c>
      <c r="O105" s="5"/>
      <c r="P105" s="5" t="str">
        <f>searchValues!F134</f>
        <v>ZuLcFkmYZ Automation</v>
      </c>
      <c r="Q105" s="5" t="s">
        <v>401</v>
      </c>
      <c r="R105" s="5" t="s">
        <v>135</v>
      </c>
      <c r="S105" s="5" t="s">
        <v>103</v>
      </c>
    </row>
    <row r="106" spans="1:19" x14ac:dyDescent="0.25">
      <c r="A106" s="4" t="s">
        <v>988</v>
      </c>
      <c r="B106" s="5" t="s">
        <v>384</v>
      </c>
      <c r="C106" s="5" t="s">
        <v>103</v>
      </c>
      <c r="D106" s="5" t="s">
        <v>585</v>
      </c>
      <c r="E106" s="5" t="s">
        <v>398</v>
      </c>
      <c r="F106" s="201" t="str">
        <f>searchValues!L135</f>
        <v>Alaska</v>
      </c>
      <c r="G106" s="5">
        <v>10000</v>
      </c>
      <c r="H106" s="5">
        <v>5000</v>
      </c>
      <c r="I106" s="5">
        <v>2345</v>
      </c>
      <c r="J106" s="5" t="s">
        <v>399</v>
      </c>
      <c r="K106" s="5" t="s">
        <v>135</v>
      </c>
      <c r="L106" s="5" t="s">
        <v>135</v>
      </c>
      <c r="M106" s="5" t="s">
        <v>400</v>
      </c>
      <c r="N106" s="5" t="str">
        <f>searchValues!F135</f>
        <v>ZuLcFkmYZ Automation</v>
      </c>
      <c r="O106" s="5"/>
      <c r="P106" s="5" t="str">
        <f>searchValues!F135</f>
        <v>ZuLcFkmYZ Automation</v>
      </c>
      <c r="Q106" s="5" t="s">
        <v>401</v>
      </c>
      <c r="R106" s="5" t="s">
        <v>135</v>
      </c>
      <c r="S106" s="5" t="s">
        <v>103</v>
      </c>
    </row>
    <row r="107" spans="1:19" x14ac:dyDescent="0.25">
      <c r="A107" s="4" t="s">
        <v>989</v>
      </c>
      <c r="B107" s="5" t="s">
        <v>384</v>
      </c>
      <c r="C107" s="5" t="s">
        <v>103</v>
      </c>
      <c r="D107" s="5" t="s">
        <v>585</v>
      </c>
      <c r="E107" s="5" t="s">
        <v>398</v>
      </c>
      <c r="F107" s="201" t="str">
        <f>searchValues!L136</f>
        <v>Alaska</v>
      </c>
      <c r="G107" s="5">
        <v>10000</v>
      </c>
      <c r="H107" s="5">
        <v>5000</v>
      </c>
      <c r="I107" s="5">
        <v>2345</v>
      </c>
      <c r="J107" s="5" t="s">
        <v>399</v>
      </c>
      <c r="K107" s="5" t="s">
        <v>135</v>
      </c>
      <c r="L107" s="5" t="s">
        <v>135</v>
      </c>
      <c r="M107" s="5" t="s">
        <v>400</v>
      </c>
      <c r="N107" s="5" t="str">
        <f>searchValues!F136</f>
        <v>ZuLcFkmYZ Automation</v>
      </c>
      <c r="O107" s="5"/>
      <c r="P107" s="5" t="str">
        <f>searchValues!F136</f>
        <v>ZuLcFkmYZ Automation</v>
      </c>
      <c r="Q107" s="5" t="s">
        <v>401</v>
      </c>
      <c r="R107" s="5" t="s">
        <v>135</v>
      </c>
      <c r="S107" s="5" t="s">
        <v>103</v>
      </c>
    </row>
    <row r="108" spans="1:19" x14ac:dyDescent="0.25">
      <c r="A108" s="4" t="s">
        <v>990</v>
      </c>
      <c r="B108" s="5" t="s">
        <v>384</v>
      </c>
      <c r="C108" s="5" t="s">
        <v>103</v>
      </c>
      <c r="D108" s="5" t="s">
        <v>585</v>
      </c>
      <c r="E108" s="5" t="s">
        <v>398</v>
      </c>
      <c r="F108" s="201" t="str">
        <f>searchValues!L137</f>
        <v>Alaska</v>
      </c>
      <c r="G108" s="5">
        <v>10000</v>
      </c>
      <c r="H108" s="5">
        <v>5000</v>
      </c>
      <c r="I108" s="5">
        <v>2345</v>
      </c>
      <c r="J108" s="5" t="s">
        <v>399</v>
      </c>
      <c r="K108" s="5" t="s">
        <v>135</v>
      </c>
      <c r="L108" s="5" t="s">
        <v>135</v>
      </c>
      <c r="M108" s="5" t="s">
        <v>400</v>
      </c>
      <c r="N108" s="5" t="str">
        <f>searchValues!F137</f>
        <v>ZuLcFkmYZ Automation</v>
      </c>
      <c r="O108" s="5"/>
      <c r="P108" s="5" t="str">
        <f>searchValues!F137</f>
        <v>ZuLcFkmYZ Automation</v>
      </c>
      <c r="Q108" s="5" t="s">
        <v>401</v>
      </c>
      <c r="R108" s="5" t="s">
        <v>135</v>
      </c>
      <c r="S108" s="5" t="s">
        <v>103</v>
      </c>
    </row>
    <row r="109" spans="1:19" x14ac:dyDescent="0.25">
      <c r="A109" s="4" t="s">
        <v>991</v>
      </c>
      <c r="B109" s="5" t="s">
        <v>384</v>
      </c>
      <c r="C109" s="5" t="s">
        <v>103</v>
      </c>
      <c r="D109" s="5" t="s">
        <v>585</v>
      </c>
      <c r="E109" s="5" t="s">
        <v>398</v>
      </c>
      <c r="F109" s="201" t="str">
        <f>searchValues!L138</f>
        <v>Alaska</v>
      </c>
      <c r="G109" s="5">
        <v>10000</v>
      </c>
      <c r="H109" s="5">
        <v>5000</v>
      </c>
      <c r="I109" s="5">
        <v>2345</v>
      </c>
      <c r="J109" s="5" t="s">
        <v>399</v>
      </c>
      <c r="K109" s="5" t="s">
        <v>135</v>
      </c>
      <c r="L109" s="5" t="s">
        <v>135</v>
      </c>
      <c r="M109" s="5" t="s">
        <v>400</v>
      </c>
      <c r="N109" s="5" t="str">
        <f>searchValues!F138</f>
        <v>ZuLcFkmYZ Automation</v>
      </c>
      <c r="O109" s="5"/>
      <c r="P109" s="5" t="str">
        <f>searchValues!F138</f>
        <v>ZuLcFkmYZ Automation</v>
      </c>
      <c r="Q109" s="5" t="s">
        <v>401</v>
      </c>
      <c r="R109" s="5" t="s">
        <v>135</v>
      </c>
      <c r="S109" s="5" t="s">
        <v>103</v>
      </c>
    </row>
    <row r="110" spans="1:19" x14ac:dyDescent="0.25">
      <c r="A110" s="4" t="s">
        <v>992</v>
      </c>
      <c r="B110" s="5" t="s">
        <v>384</v>
      </c>
      <c r="C110" s="5" t="s">
        <v>103</v>
      </c>
      <c r="D110" s="5" t="s">
        <v>585</v>
      </c>
      <c r="E110" s="5" t="s">
        <v>398</v>
      </c>
      <c r="F110" s="201" t="str">
        <f>searchValues!L139</f>
        <v>Alaska</v>
      </c>
      <c r="G110" s="5">
        <v>10000</v>
      </c>
      <c r="H110" s="5">
        <v>5000</v>
      </c>
      <c r="I110" s="5">
        <v>2345</v>
      </c>
      <c r="J110" s="5" t="s">
        <v>399</v>
      </c>
      <c r="K110" s="5" t="s">
        <v>135</v>
      </c>
      <c r="L110" s="5" t="s">
        <v>135</v>
      </c>
      <c r="M110" s="5" t="s">
        <v>400</v>
      </c>
      <c r="N110" s="5" t="str">
        <f>searchValues!F139</f>
        <v>ZuLcFkmYZ Automation</v>
      </c>
      <c r="O110" s="5"/>
      <c r="P110" s="5" t="str">
        <f>searchValues!F139</f>
        <v>ZuLcFkmYZ Automation</v>
      </c>
      <c r="Q110" s="5" t="s">
        <v>401</v>
      </c>
      <c r="R110" s="5" t="s">
        <v>135</v>
      </c>
      <c r="S110" s="5" t="s">
        <v>103</v>
      </c>
    </row>
    <row r="111" spans="1:19" x14ac:dyDescent="0.25">
      <c r="A111" s="4" t="s">
        <v>993</v>
      </c>
      <c r="B111" s="5" t="s">
        <v>384</v>
      </c>
      <c r="C111" s="5" t="s">
        <v>103</v>
      </c>
      <c r="D111" s="5" t="s">
        <v>585</v>
      </c>
      <c r="E111" s="5" t="s">
        <v>398</v>
      </c>
      <c r="F111" s="201" t="str">
        <f>searchValues!L140</f>
        <v>Alaska</v>
      </c>
      <c r="G111" s="5">
        <v>10000</v>
      </c>
      <c r="H111" s="5">
        <v>5000</v>
      </c>
      <c r="I111" s="5">
        <v>2345</v>
      </c>
      <c r="J111" s="5" t="s">
        <v>399</v>
      </c>
      <c r="K111" s="5" t="s">
        <v>135</v>
      </c>
      <c r="L111" s="5" t="s">
        <v>135</v>
      </c>
      <c r="M111" s="5" t="s">
        <v>400</v>
      </c>
      <c r="N111" s="5" t="str">
        <f>searchValues!F140</f>
        <v>ZuLcFkmYZ Automation</v>
      </c>
      <c r="O111" s="5"/>
      <c r="P111" s="5" t="str">
        <f>searchValues!F140</f>
        <v>ZuLcFkmYZ Automation</v>
      </c>
      <c r="Q111" s="5" t="s">
        <v>401</v>
      </c>
      <c r="R111" s="5" t="s">
        <v>135</v>
      </c>
      <c r="S111" s="5" t="s">
        <v>103</v>
      </c>
    </row>
    <row r="112" spans="1:19" x14ac:dyDescent="0.25">
      <c r="A112" s="4" t="s">
        <v>994</v>
      </c>
      <c r="B112" s="5" t="s">
        <v>384</v>
      </c>
      <c r="C112" s="5" t="s">
        <v>103</v>
      </c>
      <c r="D112" s="5" t="s">
        <v>585</v>
      </c>
      <c r="E112" s="5" t="s">
        <v>398</v>
      </c>
      <c r="F112" s="201" t="str">
        <f>searchValues!L141</f>
        <v>Alaska</v>
      </c>
      <c r="G112" s="5">
        <v>10000</v>
      </c>
      <c r="H112" s="5">
        <v>5000</v>
      </c>
      <c r="I112" s="5">
        <v>2345</v>
      </c>
      <c r="J112" s="5" t="s">
        <v>399</v>
      </c>
      <c r="K112" s="5" t="s">
        <v>135</v>
      </c>
      <c r="L112" s="5" t="s">
        <v>135</v>
      </c>
      <c r="M112" s="5" t="s">
        <v>400</v>
      </c>
      <c r="N112" s="5" t="str">
        <f>searchValues!F141</f>
        <v>ZuLcFkmYZ Automation</v>
      </c>
      <c r="O112" s="5"/>
      <c r="P112" s="5" t="str">
        <f>searchValues!F141</f>
        <v>ZuLcFkmYZ Automation</v>
      </c>
      <c r="Q112" s="5" t="s">
        <v>401</v>
      </c>
      <c r="R112" s="5" t="s">
        <v>135</v>
      </c>
      <c r="S112" s="5" t="s">
        <v>103</v>
      </c>
    </row>
    <row r="113" spans="1:19" x14ac:dyDescent="0.25">
      <c r="A113" s="4" t="s">
        <v>995</v>
      </c>
      <c r="B113" s="5" t="s">
        <v>384</v>
      </c>
      <c r="C113" s="5" t="s">
        <v>103</v>
      </c>
      <c r="D113" s="5" t="s">
        <v>585</v>
      </c>
      <c r="E113" s="5" t="s">
        <v>398</v>
      </c>
      <c r="F113" s="201" t="str">
        <f>searchValues!L142</f>
        <v>Alaska</v>
      </c>
      <c r="G113" s="5">
        <v>10000</v>
      </c>
      <c r="H113" s="5">
        <v>5000</v>
      </c>
      <c r="I113" s="5">
        <v>2345</v>
      </c>
      <c r="J113" s="5" t="s">
        <v>399</v>
      </c>
      <c r="K113" s="5" t="s">
        <v>135</v>
      </c>
      <c r="L113" s="5" t="s">
        <v>135</v>
      </c>
      <c r="M113" s="5" t="s">
        <v>400</v>
      </c>
      <c r="N113" s="5" t="str">
        <f>searchValues!F142</f>
        <v>ZuLcFkmYZ Automation</v>
      </c>
      <c r="O113" s="5"/>
      <c r="P113" s="5" t="str">
        <f>searchValues!F142</f>
        <v>ZuLcFkmYZ Automation</v>
      </c>
      <c r="Q113" s="5" t="s">
        <v>401</v>
      </c>
      <c r="R113" s="5" t="s">
        <v>135</v>
      </c>
      <c r="S113" s="5" t="s">
        <v>103</v>
      </c>
    </row>
    <row r="114" spans="1:19" x14ac:dyDescent="0.25">
      <c r="A114" s="4" t="s">
        <v>996</v>
      </c>
      <c r="B114" s="5" t="s">
        <v>384</v>
      </c>
      <c r="C114" s="5" t="s">
        <v>103</v>
      </c>
      <c r="D114" s="5" t="s">
        <v>585</v>
      </c>
      <c r="E114" s="5" t="s">
        <v>398</v>
      </c>
      <c r="F114" s="201" t="str">
        <f>searchValues!L143</f>
        <v>Alaska</v>
      </c>
      <c r="G114" s="5">
        <v>10000</v>
      </c>
      <c r="H114" s="5">
        <v>5000</v>
      </c>
      <c r="I114" s="5">
        <v>2345</v>
      </c>
      <c r="J114" s="5" t="s">
        <v>399</v>
      </c>
      <c r="K114" s="5" t="s">
        <v>135</v>
      </c>
      <c r="L114" s="5" t="s">
        <v>135</v>
      </c>
      <c r="M114" s="5" t="s">
        <v>400</v>
      </c>
      <c r="N114" s="5" t="str">
        <f>searchValues!F143</f>
        <v>dxRdGsieV Automation</v>
      </c>
      <c r="O114" s="5"/>
      <c r="P114" s="5" t="str">
        <f>searchValues!F143</f>
        <v>dxRdGsieV Automation</v>
      </c>
      <c r="Q114" s="5" t="s">
        <v>401</v>
      </c>
      <c r="R114" s="5" t="s">
        <v>135</v>
      </c>
      <c r="S114" s="5" t="s">
        <v>103</v>
      </c>
    </row>
    <row r="115" spans="1:19" x14ac:dyDescent="0.25">
      <c r="A115" s="4" t="s">
        <v>997</v>
      </c>
      <c r="B115" s="5" t="s">
        <v>384</v>
      </c>
      <c r="C115" s="5" t="s">
        <v>103</v>
      </c>
      <c r="D115" s="5" t="s">
        <v>585</v>
      </c>
      <c r="E115" s="5" t="s">
        <v>398</v>
      </c>
      <c r="F115" s="201" t="str">
        <f>searchValues!L144</f>
        <v>Alaska</v>
      </c>
      <c r="G115" s="5">
        <v>10000</v>
      </c>
      <c r="H115" s="5">
        <v>5000</v>
      </c>
      <c r="I115" s="5">
        <v>2345</v>
      </c>
      <c r="J115" s="5" t="s">
        <v>399</v>
      </c>
      <c r="K115" s="5" t="s">
        <v>135</v>
      </c>
      <c r="L115" s="5" t="s">
        <v>135</v>
      </c>
      <c r="M115" s="5" t="s">
        <v>400</v>
      </c>
      <c r="N115" s="5" t="str">
        <f>searchValues!F144</f>
        <v>LYWkmyXZX Automation</v>
      </c>
      <c r="O115" s="5"/>
      <c r="P115" s="5" t="str">
        <f>searchValues!F144</f>
        <v>LYWkmyXZX Automation</v>
      </c>
      <c r="Q115" s="5" t="s">
        <v>401</v>
      </c>
      <c r="R115" s="5" t="s">
        <v>135</v>
      </c>
      <c r="S115" s="5" t="s">
        <v>103</v>
      </c>
    </row>
    <row r="116" spans="1:19" x14ac:dyDescent="0.25">
      <c r="A116" s="4" t="s">
        <v>998</v>
      </c>
      <c r="B116" s="5" t="s">
        <v>384</v>
      </c>
      <c r="C116" s="5" t="s">
        <v>103</v>
      </c>
      <c r="D116" s="5" t="s">
        <v>585</v>
      </c>
      <c r="E116" s="5" t="s">
        <v>398</v>
      </c>
      <c r="F116" s="201" t="str">
        <f>searchValues!L145</f>
        <v>Alaska</v>
      </c>
      <c r="G116" s="5">
        <v>10000</v>
      </c>
      <c r="H116" s="5">
        <v>5000</v>
      </c>
      <c r="I116" s="5">
        <v>2345</v>
      </c>
      <c r="J116" s="5" t="s">
        <v>399</v>
      </c>
      <c r="K116" s="5" t="s">
        <v>135</v>
      </c>
      <c r="L116" s="5" t="s">
        <v>135</v>
      </c>
      <c r="M116" s="5" t="s">
        <v>400</v>
      </c>
      <c r="N116" s="5" t="str">
        <f>searchValues!F145</f>
        <v>XIidVUXKg Automation</v>
      </c>
      <c r="O116" s="5"/>
      <c r="P116" s="5" t="str">
        <f>searchValues!F145</f>
        <v>XIidVUXKg Automation</v>
      </c>
      <c r="Q116" s="5" t="s">
        <v>401</v>
      </c>
      <c r="R116" s="5" t="s">
        <v>135</v>
      </c>
      <c r="S116" s="5" t="s">
        <v>103</v>
      </c>
    </row>
    <row r="117" spans="1:19" x14ac:dyDescent="0.25">
      <c r="A117" s="4" t="s">
        <v>999</v>
      </c>
      <c r="B117" s="5" t="s">
        <v>384</v>
      </c>
      <c r="C117" s="5" t="s">
        <v>103</v>
      </c>
      <c r="D117" s="5" t="s">
        <v>585</v>
      </c>
      <c r="E117" s="5" t="s">
        <v>398</v>
      </c>
      <c r="F117" s="201" t="str">
        <f>searchValues!L146</f>
        <v>Alaska</v>
      </c>
      <c r="G117" s="5">
        <v>10000</v>
      </c>
      <c r="H117" s="5">
        <v>5000</v>
      </c>
      <c r="I117" s="5">
        <v>2345</v>
      </c>
      <c r="J117" s="5" t="s">
        <v>399</v>
      </c>
      <c r="K117" s="5" t="s">
        <v>135</v>
      </c>
      <c r="L117" s="5" t="s">
        <v>135</v>
      </c>
      <c r="M117" s="5" t="s">
        <v>400</v>
      </c>
      <c r="N117" s="5" t="str">
        <f>searchValues!F146</f>
        <v>wZSzgpdqn Automation</v>
      </c>
      <c r="O117" s="5"/>
      <c r="P117" s="5" t="str">
        <f>searchValues!F146</f>
        <v>wZSzgpdqn Automation</v>
      </c>
      <c r="Q117" s="5" t="s">
        <v>401</v>
      </c>
      <c r="R117" s="5" t="s">
        <v>135</v>
      </c>
      <c r="S117" s="5" t="s">
        <v>103</v>
      </c>
    </row>
    <row r="118" spans="1:19" x14ac:dyDescent="0.25">
      <c r="A118" s="4" t="s">
        <v>1000</v>
      </c>
      <c r="B118" s="5" t="s">
        <v>384</v>
      </c>
      <c r="C118" s="5" t="s">
        <v>103</v>
      </c>
      <c r="D118" s="5" t="s">
        <v>585</v>
      </c>
      <c r="E118" s="5" t="s">
        <v>398</v>
      </c>
      <c r="F118" s="201" t="str">
        <f>searchValues!L147</f>
        <v>Alaska</v>
      </c>
      <c r="G118" s="5">
        <v>10000</v>
      </c>
      <c r="H118" s="5">
        <v>5000</v>
      </c>
      <c r="I118" s="5">
        <v>2345</v>
      </c>
      <c r="J118" s="5" t="s">
        <v>399</v>
      </c>
      <c r="K118" s="5" t="s">
        <v>135</v>
      </c>
      <c r="L118" s="5" t="s">
        <v>135</v>
      </c>
      <c r="M118" s="5" t="s">
        <v>400</v>
      </c>
      <c r="N118" s="5" t="str">
        <f>searchValues!F147</f>
        <v>ZuLcFkmYZ Automation</v>
      </c>
      <c r="O118" s="5"/>
      <c r="P118" s="5" t="str">
        <f>searchValues!F147</f>
        <v>ZuLcFkmYZ Automation</v>
      </c>
      <c r="Q118" s="5" t="s">
        <v>401</v>
      </c>
      <c r="R118" s="5" t="s">
        <v>135</v>
      </c>
      <c r="S118" s="5" t="s">
        <v>103</v>
      </c>
    </row>
    <row r="119" spans="1:19" x14ac:dyDescent="0.25">
      <c r="A119" s="4" t="s">
        <v>1001</v>
      </c>
      <c r="B119" s="5" t="s">
        <v>384</v>
      </c>
      <c r="C119" s="5" t="s">
        <v>103</v>
      </c>
      <c r="D119" s="5" t="s">
        <v>585</v>
      </c>
      <c r="E119" s="5" t="s">
        <v>398</v>
      </c>
      <c r="F119" s="201" t="str">
        <f>searchValues!L148</f>
        <v>Alaska</v>
      </c>
      <c r="G119" s="5">
        <v>10000</v>
      </c>
      <c r="H119" s="5">
        <v>5000</v>
      </c>
      <c r="I119" s="5">
        <v>2345</v>
      </c>
      <c r="J119" s="5" t="s">
        <v>399</v>
      </c>
      <c r="K119" s="5" t="s">
        <v>135</v>
      </c>
      <c r="L119" s="5" t="s">
        <v>135</v>
      </c>
      <c r="M119" s="5" t="s">
        <v>400</v>
      </c>
      <c r="N119" s="5" t="str">
        <f>searchValues!F148</f>
        <v>ZuLcFkmYZ Automation</v>
      </c>
      <c r="O119" s="5"/>
      <c r="P119" s="5" t="str">
        <f>searchValues!F148</f>
        <v>ZuLcFkmYZ Automation</v>
      </c>
      <c r="Q119" s="5" t="s">
        <v>401</v>
      </c>
      <c r="R119" s="5" t="s">
        <v>135</v>
      </c>
      <c r="S119" s="5" t="s">
        <v>103</v>
      </c>
    </row>
    <row r="120" spans="1:19" x14ac:dyDescent="0.25">
      <c r="A120" s="4" t="s">
        <v>1002</v>
      </c>
      <c r="B120" s="5" t="s">
        <v>384</v>
      </c>
      <c r="C120" s="5" t="s">
        <v>103</v>
      </c>
      <c r="D120" s="5" t="s">
        <v>585</v>
      </c>
      <c r="E120" s="5" t="s">
        <v>398</v>
      </c>
      <c r="F120" s="201" t="str">
        <f>searchValues!L149</f>
        <v>Alaska</v>
      </c>
      <c r="G120" s="5">
        <v>10000</v>
      </c>
      <c r="H120" s="5">
        <v>5000</v>
      </c>
      <c r="I120" s="5">
        <v>2345</v>
      </c>
      <c r="J120" s="5" t="s">
        <v>399</v>
      </c>
      <c r="K120" s="5" t="s">
        <v>135</v>
      </c>
      <c r="L120" s="5" t="s">
        <v>135</v>
      </c>
      <c r="M120" s="5" t="s">
        <v>400</v>
      </c>
      <c r="N120" s="5" t="str">
        <f>searchValues!F149</f>
        <v>viieAvgAO Automation</v>
      </c>
      <c r="O120" s="5"/>
      <c r="P120" s="5" t="str">
        <f>searchValues!F149</f>
        <v>viieAvgAO Automation</v>
      </c>
      <c r="Q120" s="5" t="s">
        <v>401</v>
      </c>
      <c r="R120" s="5" t="s">
        <v>135</v>
      </c>
      <c r="S120" s="5" t="s">
        <v>103</v>
      </c>
    </row>
    <row r="121" spans="1:19" x14ac:dyDescent="0.25">
      <c r="A121" s="4" t="s">
        <v>1003</v>
      </c>
      <c r="B121" s="5" t="s">
        <v>384</v>
      </c>
      <c r="C121" s="5" t="s">
        <v>103</v>
      </c>
      <c r="D121" s="5" t="s">
        <v>585</v>
      </c>
      <c r="E121" s="5" t="s">
        <v>398</v>
      </c>
      <c r="F121" s="201" t="str">
        <f>searchValues!L150</f>
        <v>Alaska</v>
      </c>
      <c r="G121" s="5">
        <v>10000</v>
      </c>
      <c r="H121" s="5">
        <v>5000</v>
      </c>
      <c r="I121" s="5">
        <v>2345</v>
      </c>
      <c r="J121" s="5" t="s">
        <v>399</v>
      </c>
      <c r="K121" s="5" t="s">
        <v>135</v>
      </c>
      <c r="L121" s="5" t="s">
        <v>135</v>
      </c>
      <c r="M121" s="5" t="s">
        <v>400</v>
      </c>
      <c r="N121" s="5" t="str">
        <f>searchValues!F150</f>
        <v>ZuLcFkmYZ Automation</v>
      </c>
      <c r="O121" s="5"/>
      <c r="P121" s="5" t="str">
        <f>searchValues!F150</f>
        <v>ZuLcFkmYZ Automation</v>
      </c>
      <c r="Q121" s="5" t="s">
        <v>401</v>
      </c>
      <c r="R121" s="5" t="s">
        <v>135</v>
      </c>
      <c r="S121" s="5" t="s">
        <v>103</v>
      </c>
    </row>
    <row r="122" spans="1:19" x14ac:dyDescent="0.25">
      <c r="A122" s="4" t="s">
        <v>1004</v>
      </c>
      <c r="B122" s="5" t="s">
        <v>384</v>
      </c>
      <c r="C122" s="5" t="s">
        <v>103</v>
      </c>
      <c r="D122" s="5" t="s">
        <v>585</v>
      </c>
      <c r="E122" s="5" t="s">
        <v>398</v>
      </c>
      <c r="F122" s="201" t="str">
        <f>searchValues!L151</f>
        <v>Alaska</v>
      </c>
      <c r="G122" s="5">
        <v>10000</v>
      </c>
      <c r="H122" s="5">
        <v>5000</v>
      </c>
      <c r="I122" s="5">
        <v>2345</v>
      </c>
      <c r="J122" s="5" t="s">
        <v>399</v>
      </c>
      <c r="K122" s="5" t="s">
        <v>135</v>
      </c>
      <c r="L122" s="5" t="s">
        <v>135</v>
      </c>
      <c r="M122" s="5" t="s">
        <v>400</v>
      </c>
      <c r="N122" s="5" t="str">
        <f>searchValues!F151</f>
        <v>ZuLcFkmYZ Automation</v>
      </c>
      <c r="O122" s="5"/>
      <c r="P122" s="5" t="str">
        <f>searchValues!F151</f>
        <v>ZuLcFkmYZ Automation</v>
      </c>
      <c r="Q122" s="5" t="s">
        <v>401</v>
      </c>
      <c r="R122" s="5" t="s">
        <v>135</v>
      </c>
      <c r="S122" s="5" t="s">
        <v>103</v>
      </c>
    </row>
    <row r="123" spans="1:19" x14ac:dyDescent="0.25">
      <c r="A123" s="4" t="s">
        <v>1005</v>
      </c>
      <c r="B123" s="5" t="s">
        <v>384</v>
      </c>
      <c r="C123" s="5" t="s">
        <v>103</v>
      </c>
      <c r="D123" s="5" t="s">
        <v>585</v>
      </c>
      <c r="E123" s="5" t="s">
        <v>398</v>
      </c>
      <c r="F123" s="201" t="str">
        <f>searchValues!L152</f>
        <v>Alaska</v>
      </c>
      <c r="G123" s="5">
        <v>10000</v>
      </c>
      <c r="H123" s="5">
        <v>5000</v>
      </c>
      <c r="I123" s="5">
        <v>2345</v>
      </c>
      <c r="J123" s="5" t="s">
        <v>399</v>
      </c>
      <c r="K123" s="5" t="s">
        <v>135</v>
      </c>
      <c r="L123" s="5" t="s">
        <v>135</v>
      </c>
      <c r="M123" s="5" t="s">
        <v>400</v>
      </c>
      <c r="N123" s="5" t="str">
        <f>searchValues!F152</f>
        <v>ZuLcFkmYZ Automation</v>
      </c>
      <c r="O123" s="5"/>
      <c r="P123" s="5" t="str">
        <f>searchValues!F152</f>
        <v>ZuLcFkmYZ Automation</v>
      </c>
      <c r="Q123" s="5" t="s">
        <v>401</v>
      </c>
      <c r="R123" s="5" t="s">
        <v>135</v>
      </c>
      <c r="S123" s="5" t="s">
        <v>103</v>
      </c>
    </row>
    <row r="124" spans="1:19" x14ac:dyDescent="0.25">
      <c r="A124" s="4" t="s">
        <v>1006</v>
      </c>
      <c r="B124" s="5" t="s">
        <v>384</v>
      </c>
      <c r="C124" s="5" t="s">
        <v>103</v>
      </c>
      <c r="D124" s="5" t="s">
        <v>585</v>
      </c>
      <c r="E124" s="5" t="s">
        <v>398</v>
      </c>
      <c r="F124" s="201" t="str">
        <f>searchValues!L153</f>
        <v>Alaska</v>
      </c>
      <c r="G124" s="5">
        <v>10000</v>
      </c>
      <c r="H124" s="5">
        <v>5000</v>
      </c>
      <c r="I124" s="5">
        <v>2345</v>
      </c>
      <c r="J124" s="5" t="s">
        <v>399</v>
      </c>
      <c r="K124" s="5" t="s">
        <v>135</v>
      </c>
      <c r="L124" s="5" t="s">
        <v>135</v>
      </c>
      <c r="M124" s="5" t="s">
        <v>400</v>
      </c>
      <c r="N124" s="5" t="str">
        <f>searchValues!F153</f>
        <v>ZuLcFkmYZ Automation</v>
      </c>
      <c r="O124" s="5"/>
      <c r="P124" s="5" t="str">
        <f>searchValues!F153</f>
        <v>ZuLcFkmYZ Automation</v>
      </c>
      <c r="Q124" s="5" t="s">
        <v>401</v>
      </c>
      <c r="R124" s="5" t="s">
        <v>135</v>
      </c>
      <c r="S124" s="5" t="s">
        <v>103</v>
      </c>
    </row>
    <row r="125" spans="1:19" x14ac:dyDescent="0.25">
      <c r="A125" s="4" t="s">
        <v>1007</v>
      </c>
      <c r="B125" s="5" t="s">
        <v>384</v>
      </c>
      <c r="C125" s="5" t="s">
        <v>103</v>
      </c>
      <c r="D125" s="5" t="s">
        <v>585</v>
      </c>
      <c r="E125" s="5" t="s">
        <v>398</v>
      </c>
      <c r="F125" s="201" t="str">
        <f>searchValues!L154</f>
        <v>Alaska</v>
      </c>
      <c r="G125" s="5">
        <v>10000</v>
      </c>
      <c r="H125" s="5">
        <v>5000</v>
      </c>
      <c r="I125" s="5">
        <v>2345</v>
      </c>
      <c r="J125" s="5" t="s">
        <v>399</v>
      </c>
      <c r="K125" s="5" t="s">
        <v>135</v>
      </c>
      <c r="L125" s="5" t="s">
        <v>135</v>
      </c>
      <c r="M125" s="5" t="s">
        <v>400</v>
      </c>
      <c r="N125" s="5" t="str">
        <f>searchValues!F154</f>
        <v>ZuLcFkmYZ Automation</v>
      </c>
      <c r="O125" s="5"/>
      <c r="P125" s="5" t="str">
        <f>searchValues!F154</f>
        <v>ZuLcFkmYZ Automation</v>
      </c>
      <c r="Q125" s="5" t="s">
        <v>401</v>
      </c>
      <c r="R125" s="5" t="s">
        <v>135</v>
      </c>
      <c r="S125" s="5" t="s">
        <v>103</v>
      </c>
    </row>
    <row r="126" spans="1:19" x14ac:dyDescent="0.25">
      <c r="A126" s="4" t="s">
        <v>1008</v>
      </c>
      <c r="B126" s="5" t="s">
        <v>384</v>
      </c>
      <c r="C126" s="5" t="s">
        <v>103</v>
      </c>
      <c r="D126" s="5" t="s">
        <v>585</v>
      </c>
      <c r="E126" s="5" t="s">
        <v>398</v>
      </c>
      <c r="F126" s="201" t="str">
        <f>searchValues!L155</f>
        <v>Alaska</v>
      </c>
      <c r="G126" s="5">
        <v>10000</v>
      </c>
      <c r="H126" s="5">
        <v>5000</v>
      </c>
      <c r="I126" s="5">
        <v>2345</v>
      </c>
      <c r="J126" s="5" t="s">
        <v>399</v>
      </c>
      <c r="K126" s="5" t="s">
        <v>135</v>
      </c>
      <c r="L126" s="5" t="s">
        <v>135</v>
      </c>
      <c r="M126" s="5" t="s">
        <v>400</v>
      </c>
      <c r="N126" s="5" t="str">
        <f>searchValues!F155</f>
        <v>ZuLcFkmYZ Automation</v>
      </c>
      <c r="O126" s="5"/>
      <c r="P126" s="5" t="str">
        <f>searchValues!F155</f>
        <v>ZuLcFkmYZ Automation</v>
      </c>
      <c r="Q126" s="5" t="s">
        <v>401</v>
      </c>
      <c r="R126" s="5" t="s">
        <v>135</v>
      </c>
      <c r="S126" s="5" t="s">
        <v>103</v>
      </c>
    </row>
    <row r="127" spans="1:19" x14ac:dyDescent="0.25">
      <c r="A127" s="4" t="s">
        <v>1009</v>
      </c>
      <c r="B127" s="5" t="s">
        <v>384</v>
      </c>
      <c r="C127" s="5" t="s">
        <v>103</v>
      </c>
      <c r="D127" s="5" t="s">
        <v>585</v>
      </c>
      <c r="E127" s="5" t="s">
        <v>398</v>
      </c>
      <c r="F127" s="201" t="str">
        <f>searchValues!L156</f>
        <v>Alaska</v>
      </c>
      <c r="G127" s="5">
        <v>10000</v>
      </c>
      <c r="H127" s="5">
        <v>5000</v>
      </c>
      <c r="I127" s="5">
        <v>2345</v>
      </c>
      <c r="J127" s="5" t="s">
        <v>399</v>
      </c>
      <c r="K127" s="5" t="s">
        <v>135</v>
      </c>
      <c r="L127" s="5" t="s">
        <v>135</v>
      </c>
      <c r="M127" s="5" t="s">
        <v>400</v>
      </c>
      <c r="N127" s="5" t="str">
        <f>searchValues!F156</f>
        <v>ZuLcFkmYZ Automation</v>
      </c>
      <c r="O127" s="5"/>
      <c r="P127" s="5" t="str">
        <f>searchValues!F156</f>
        <v>ZuLcFkmYZ Automation</v>
      </c>
      <c r="Q127" s="5" t="s">
        <v>401</v>
      </c>
      <c r="R127" s="5" t="s">
        <v>135</v>
      </c>
      <c r="S127" s="5" t="s">
        <v>103</v>
      </c>
    </row>
    <row r="128" spans="1:19" x14ac:dyDescent="0.25">
      <c r="A128" s="4" t="s">
        <v>1010</v>
      </c>
      <c r="B128" s="5" t="s">
        <v>384</v>
      </c>
      <c r="C128" s="5" t="s">
        <v>103</v>
      </c>
      <c r="D128" s="5" t="s">
        <v>585</v>
      </c>
      <c r="E128" s="5" t="s">
        <v>398</v>
      </c>
      <c r="F128" s="201" t="str">
        <f>searchValues!L157</f>
        <v>Alaska</v>
      </c>
      <c r="G128" s="5">
        <v>10000</v>
      </c>
      <c r="H128" s="5">
        <v>5000</v>
      </c>
      <c r="I128" s="5">
        <v>2345</v>
      </c>
      <c r="J128" s="5" t="s">
        <v>399</v>
      </c>
      <c r="K128" s="5" t="s">
        <v>135</v>
      </c>
      <c r="L128" s="5" t="s">
        <v>135</v>
      </c>
      <c r="M128" s="5" t="s">
        <v>400</v>
      </c>
      <c r="N128" s="5" t="str">
        <f>searchValues!F157</f>
        <v>ZuLcFkmYZ Automation</v>
      </c>
      <c r="O128" s="5"/>
      <c r="P128" s="5" t="str">
        <f>searchValues!F157</f>
        <v>ZuLcFkmYZ Automation</v>
      </c>
      <c r="Q128" s="5" t="s">
        <v>401</v>
      </c>
      <c r="R128" s="5" t="s">
        <v>135</v>
      </c>
      <c r="S128" s="5" t="s">
        <v>103</v>
      </c>
    </row>
    <row r="129" spans="1:19" x14ac:dyDescent="0.25">
      <c r="A129" s="4" t="s">
        <v>1011</v>
      </c>
      <c r="B129" s="5" t="s">
        <v>384</v>
      </c>
      <c r="C129" s="5" t="s">
        <v>103</v>
      </c>
      <c r="D129" s="5" t="s">
        <v>585</v>
      </c>
      <c r="E129" s="5" t="s">
        <v>398</v>
      </c>
      <c r="F129" s="201" t="str">
        <f>searchValues!L158</f>
        <v>Alaska</v>
      </c>
      <c r="G129" s="5">
        <v>10000</v>
      </c>
      <c r="H129" s="5">
        <v>5000</v>
      </c>
      <c r="I129" s="5">
        <v>2345</v>
      </c>
      <c r="J129" s="5" t="s">
        <v>399</v>
      </c>
      <c r="K129" s="5" t="s">
        <v>135</v>
      </c>
      <c r="L129" s="5" t="s">
        <v>135</v>
      </c>
      <c r="M129" s="5" t="s">
        <v>400</v>
      </c>
      <c r="N129" s="5" t="str">
        <f>searchValues!F158</f>
        <v>zDXGlxUfo Automation</v>
      </c>
      <c r="O129" s="5"/>
      <c r="P129" s="5" t="str">
        <f>searchValues!F158</f>
        <v>zDXGlxUfo Automation</v>
      </c>
      <c r="Q129" s="5" t="s">
        <v>401</v>
      </c>
      <c r="R129" s="5" t="s">
        <v>135</v>
      </c>
      <c r="S129" s="5" t="s">
        <v>103</v>
      </c>
    </row>
    <row r="130" spans="1:19" x14ac:dyDescent="0.25">
      <c r="A130" s="4" t="s">
        <v>1012</v>
      </c>
      <c r="B130" s="5" t="s">
        <v>384</v>
      </c>
      <c r="C130" s="5" t="s">
        <v>103</v>
      </c>
      <c r="D130" s="5" t="s">
        <v>585</v>
      </c>
      <c r="E130" s="5" t="s">
        <v>398</v>
      </c>
      <c r="F130" s="201" t="str">
        <f>searchValues!L159</f>
        <v>Alaska</v>
      </c>
      <c r="G130" s="5">
        <v>10000</v>
      </c>
      <c r="H130" s="5">
        <v>5000</v>
      </c>
      <c r="I130" s="5">
        <v>2345</v>
      </c>
      <c r="J130" s="5" t="s">
        <v>399</v>
      </c>
      <c r="K130" s="5" t="s">
        <v>135</v>
      </c>
      <c r="L130" s="5" t="s">
        <v>135</v>
      </c>
      <c r="M130" s="5" t="s">
        <v>400</v>
      </c>
      <c r="N130" s="5" t="str">
        <f>searchValues!F159</f>
        <v>ygKZcEMoY Automation</v>
      </c>
      <c r="O130" s="5"/>
      <c r="P130" s="5" t="str">
        <f>searchValues!F159</f>
        <v>ygKZcEMoY Automation</v>
      </c>
      <c r="Q130" s="5" t="s">
        <v>401</v>
      </c>
      <c r="R130" s="5" t="s">
        <v>135</v>
      </c>
      <c r="S130" s="5" t="s">
        <v>103</v>
      </c>
    </row>
    <row r="131" spans="1:19" x14ac:dyDescent="0.25">
      <c r="A131" s="4" t="s">
        <v>1013</v>
      </c>
      <c r="B131" s="5" t="s">
        <v>384</v>
      </c>
      <c r="C131" s="5" t="s">
        <v>103</v>
      </c>
      <c r="D131" s="5" t="s">
        <v>585</v>
      </c>
      <c r="E131" s="5" t="s">
        <v>398</v>
      </c>
      <c r="F131" s="201" t="str">
        <f>searchValues!L160</f>
        <v>Alaska</v>
      </c>
      <c r="G131" s="5">
        <v>10000</v>
      </c>
      <c r="H131" s="5">
        <v>5000</v>
      </c>
      <c r="I131" s="5">
        <v>2345</v>
      </c>
      <c r="J131" s="5" t="s">
        <v>399</v>
      </c>
      <c r="K131" s="5" t="s">
        <v>135</v>
      </c>
      <c r="L131" s="5" t="s">
        <v>135</v>
      </c>
      <c r="M131" s="5" t="s">
        <v>400</v>
      </c>
      <c r="N131" s="5" t="str">
        <f>searchValues!F160</f>
        <v>FoQfDcsvM Automation</v>
      </c>
      <c r="O131" s="5"/>
      <c r="P131" s="5" t="str">
        <f>searchValues!F160</f>
        <v>FoQfDcsvM Automation</v>
      </c>
      <c r="Q131" s="5" t="s">
        <v>401</v>
      </c>
      <c r="R131" s="5" t="s">
        <v>135</v>
      </c>
      <c r="S131" s="5" t="s">
        <v>103</v>
      </c>
    </row>
    <row r="132" spans="1:19" x14ac:dyDescent="0.25">
      <c r="A132" s="4" t="s">
        <v>1014</v>
      </c>
      <c r="B132" s="5" t="s">
        <v>384</v>
      </c>
      <c r="C132" s="5" t="s">
        <v>103</v>
      </c>
      <c r="D132" s="5" t="s">
        <v>585</v>
      </c>
      <c r="E132" s="5" t="s">
        <v>398</v>
      </c>
      <c r="F132" s="201" t="str">
        <f>searchValues!L161</f>
        <v>Alaska</v>
      </c>
      <c r="G132" s="5">
        <v>10000</v>
      </c>
      <c r="H132" s="5">
        <v>5000</v>
      </c>
      <c r="I132" s="5">
        <v>2345</v>
      </c>
      <c r="J132" s="5" t="s">
        <v>399</v>
      </c>
      <c r="K132" s="5" t="s">
        <v>135</v>
      </c>
      <c r="L132" s="5" t="s">
        <v>135</v>
      </c>
      <c r="M132" s="5" t="s">
        <v>400</v>
      </c>
      <c r="N132" s="5" t="str">
        <f>searchValues!F161</f>
        <v>QswZZUHzR Automation</v>
      </c>
      <c r="O132" s="5"/>
      <c r="P132" s="5" t="str">
        <f>searchValues!F161</f>
        <v>QswZZUHzR Automation</v>
      </c>
      <c r="Q132" s="5" t="s">
        <v>401</v>
      </c>
      <c r="R132" s="5" t="s">
        <v>135</v>
      </c>
      <c r="S132" s="5" t="s">
        <v>103</v>
      </c>
    </row>
    <row r="133" spans="1:19" x14ac:dyDescent="0.25">
      <c r="A133" s="4" t="s">
        <v>1015</v>
      </c>
      <c r="B133" s="5" t="s">
        <v>384</v>
      </c>
      <c r="C133" s="5" t="s">
        <v>103</v>
      </c>
      <c r="D133" s="5" t="s">
        <v>585</v>
      </c>
      <c r="E133" s="5" t="s">
        <v>398</v>
      </c>
      <c r="F133" s="201" t="str">
        <f>searchValues!L162</f>
        <v>Alaska</v>
      </c>
      <c r="G133" s="5">
        <v>10000</v>
      </c>
      <c r="H133" s="5">
        <v>5000</v>
      </c>
      <c r="I133" s="5">
        <v>2345</v>
      </c>
      <c r="J133" s="5" t="s">
        <v>399</v>
      </c>
      <c r="K133" s="5" t="s">
        <v>135</v>
      </c>
      <c r="L133" s="5" t="s">
        <v>135</v>
      </c>
      <c r="M133" s="5" t="s">
        <v>400</v>
      </c>
      <c r="N133" s="5" t="str">
        <f>searchValues!F162</f>
        <v>gVupQlZKw Automation</v>
      </c>
      <c r="O133" s="5"/>
      <c r="P133" s="5" t="str">
        <f>searchValues!F162</f>
        <v>gVupQlZKw Automation</v>
      </c>
      <c r="Q133" s="5" t="s">
        <v>401</v>
      </c>
      <c r="R133" s="5" t="s">
        <v>135</v>
      </c>
      <c r="S133" s="5" t="s">
        <v>103</v>
      </c>
    </row>
    <row r="134" spans="1:19" x14ac:dyDescent="0.25">
      <c r="A134" s="4" t="s">
        <v>1016</v>
      </c>
      <c r="B134" s="5" t="s">
        <v>384</v>
      </c>
      <c r="C134" s="5" t="s">
        <v>103</v>
      </c>
      <c r="D134" s="5" t="s">
        <v>585</v>
      </c>
      <c r="E134" s="5" t="s">
        <v>398</v>
      </c>
      <c r="F134" s="201" t="str">
        <f>searchValues!L163</f>
        <v>Alaska</v>
      </c>
      <c r="G134" s="5">
        <v>10000</v>
      </c>
      <c r="H134" s="5">
        <v>5000</v>
      </c>
      <c r="I134" s="5">
        <v>2345</v>
      </c>
      <c r="J134" s="5" t="s">
        <v>399</v>
      </c>
      <c r="K134" s="5" t="s">
        <v>135</v>
      </c>
      <c r="L134" s="5" t="s">
        <v>135</v>
      </c>
      <c r="M134" s="5" t="s">
        <v>400</v>
      </c>
      <c r="N134" s="5" t="str">
        <f>searchValues!F163</f>
        <v>ZuLcFkmYZ Automation</v>
      </c>
      <c r="O134" s="5"/>
      <c r="P134" s="5" t="str">
        <f>searchValues!F163</f>
        <v>ZuLcFkmYZ Automation</v>
      </c>
      <c r="Q134" s="5" t="s">
        <v>401</v>
      </c>
      <c r="R134" s="5" t="s">
        <v>135</v>
      </c>
      <c r="S134" s="5" t="s">
        <v>103</v>
      </c>
    </row>
    <row r="135" spans="1:19" x14ac:dyDescent="0.25">
      <c r="A135" s="4" t="s">
        <v>1017</v>
      </c>
      <c r="B135" s="5" t="s">
        <v>384</v>
      </c>
      <c r="C135" s="5" t="s">
        <v>103</v>
      </c>
      <c r="D135" s="5" t="s">
        <v>585</v>
      </c>
      <c r="E135" s="5" t="s">
        <v>398</v>
      </c>
      <c r="F135" s="201" t="str">
        <f>searchValues!L164</f>
        <v>Alaska</v>
      </c>
      <c r="G135" s="5">
        <v>10000</v>
      </c>
      <c r="H135" s="5">
        <v>5000</v>
      </c>
      <c r="I135" s="5">
        <v>2345</v>
      </c>
      <c r="J135" s="5" t="s">
        <v>399</v>
      </c>
      <c r="K135" s="5" t="s">
        <v>135</v>
      </c>
      <c r="L135" s="5" t="s">
        <v>135</v>
      </c>
      <c r="M135" s="5" t="s">
        <v>400</v>
      </c>
      <c r="N135" s="5" t="str">
        <f>searchValues!F164</f>
        <v>xsLwkTBsb Automation</v>
      </c>
      <c r="O135" s="5"/>
      <c r="P135" s="5" t="str">
        <f>searchValues!F164</f>
        <v>xsLwkTBsb Automation</v>
      </c>
      <c r="Q135" s="5" t="s">
        <v>401</v>
      </c>
      <c r="R135" s="5" t="s">
        <v>135</v>
      </c>
      <c r="S135" s="5" t="s">
        <v>103</v>
      </c>
    </row>
    <row r="136" spans="1:19" x14ac:dyDescent="0.25">
      <c r="A136" s="4" t="s">
        <v>1018</v>
      </c>
      <c r="B136" s="5" t="s">
        <v>384</v>
      </c>
      <c r="C136" s="5" t="s">
        <v>103</v>
      </c>
      <c r="D136" s="5" t="s">
        <v>585</v>
      </c>
      <c r="E136" s="5" t="s">
        <v>398</v>
      </c>
      <c r="F136" s="201" t="str">
        <f>searchValues!L165</f>
        <v>Alaska</v>
      </c>
      <c r="G136" s="5">
        <v>10000</v>
      </c>
      <c r="H136" s="5">
        <v>5000</v>
      </c>
      <c r="I136" s="5">
        <v>2345</v>
      </c>
      <c r="J136" s="5" t="s">
        <v>399</v>
      </c>
      <c r="K136" s="5" t="s">
        <v>135</v>
      </c>
      <c r="L136" s="5" t="s">
        <v>135</v>
      </c>
      <c r="M136" s="5" t="s">
        <v>400</v>
      </c>
      <c r="N136" s="5" t="str">
        <f>searchValues!F165</f>
        <v>jAvgAlWgn Automation</v>
      </c>
      <c r="O136" s="5"/>
      <c r="P136" s="5" t="str">
        <f>searchValues!F165</f>
        <v>jAvgAlWgn Automation</v>
      </c>
      <c r="Q136" s="5" t="s">
        <v>401</v>
      </c>
      <c r="R136" s="5" t="s">
        <v>135</v>
      </c>
      <c r="S136" s="5" t="s">
        <v>103</v>
      </c>
    </row>
    <row r="137" spans="1:19" x14ac:dyDescent="0.25">
      <c r="A137" s="4" t="s">
        <v>1019</v>
      </c>
      <c r="B137" s="5" t="s">
        <v>384</v>
      </c>
      <c r="C137" s="5" t="s">
        <v>103</v>
      </c>
      <c r="D137" s="5" t="s">
        <v>585</v>
      </c>
      <c r="E137" s="5" t="s">
        <v>398</v>
      </c>
      <c r="F137" s="201" t="str">
        <f>searchValues!L166</f>
        <v>Alaska</v>
      </c>
      <c r="G137" s="5">
        <v>10000</v>
      </c>
      <c r="H137" s="5">
        <v>5000</v>
      </c>
      <c r="I137" s="5">
        <v>2345</v>
      </c>
      <c r="J137" s="5" t="s">
        <v>399</v>
      </c>
      <c r="K137" s="5" t="s">
        <v>135</v>
      </c>
      <c r="L137" s="5" t="s">
        <v>135</v>
      </c>
      <c r="M137" s="5" t="s">
        <v>400</v>
      </c>
      <c r="N137" s="5" t="str">
        <f>searchValues!F166</f>
        <v>MONOwLoWh Automation</v>
      </c>
      <c r="O137" s="5"/>
      <c r="P137" s="5" t="str">
        <f>searchValues!F166</f>
        <v>MONOwLoWh Automation</v>
      </c>
      <c r="Q137" s="5" t="s">
        <v>401</v>
      </c>
      <c r="R137" s="5" t="s">
        <v>135</v>
      </c>
      <c r="S137" s="5" t="s">
        <v>103</v>
      </c>
    </row>
    <row r="138" spans="1:19" x14ac:dyDescent="0.25">
      <c r="A138" s="4" t="s">
        <v>1020</v>
      </c>
      <c r="B138" s="5" t="s">
        <v>384</v>
      </c>
      <c r="C138" s="5" t="s">
        <v>103</v>
      </c>
      <c r="D138" s="5" t="s">
        <v>585</v>
      </c>
      <c r="E138" s="5" t="s">
        <v>398</v>
      </c>
      <c r="F138" s="201" t="str">
        <f>searchValues!L167</f>
        <v>Alaska</v>
      </c>
      <c r="G138" s="5">
        <v>10000</v>
      </c>
      <c r="H138" s="5">
        <v>5000</v>
      </c>
      <c r="I138" s="5">
        <v>2345</v>
      </c>
      <c r="J138" s="5" t="s">
        <v>399</v>
      </c>
      <c r="K138" s="5" t="s">
        <v>135</v>
      </c>
      <c r="L138" s="5" t="s">
        <v>135</v>
      </c>
      <c r="M138" s="5" t="s">
        <v>400</v>
      </c>
      <c r="N138" s="5" t="str">
        <f>searchValues!F167</f>
        <v>yyPswAFLO Automation</v>
      </c>
      <c r="O138" s="5"/>
      <c r="P138" s="5" t="str">
        <f>searchValues!F167</f>
        <v>yyPswAFLO Automation</v>
      </c>
      <c r="Q138" s="5" t="s">
        <v>401</v>
      </c>
      <c r="R138" s="5" t="s">
        <v>135</v>
      </c>
      <c r="S138" s="5" t="s">
        <v>103</v>
      </c>
    </row>
    <row r="139" spans="1:19" x14ac:dyDescent="0.25">
      <c r="A139" s="4" t="s">
        <v>1157</v>
      </c>
      <c r="B139" s="5" t="s">
        <v>384</v>
      </c>
      <c r="C139" s="5" t="s">
        <v>103</v>
      </c>
      <c r="D139" s="5" t="s">
        <v>585</v>
      </c>
      <c r="E139" s="5" t="s">
        <v>398</v>
      </c>
      <c r="F139" s="201" t="str">
        <f>searchValues!L168</f>
        <v>Alaska</v>
      </c>
      <c r="G139" s="5">
        <v>10000</v>
      </c>
      <c r="H139" s="5">
        <v>5000</v>
      </c>
      <c r="I139" s="5">
        <v>2345</v>
      </c>
      <c r="J139" s="5" t="s">
        <v>399</v>
      </c>
      <c r="K139" s="5" t="s">
        <v>135</v>
      </c>
      <c r="L139" s="5" t="s">
        <v>135</v>
      </c>
      <c r="M139" s="5" t="s">
        <v>400</v>
      </c>
      <c r="N139" s="5" t="str">
        <f>searchValues!F168</f>
        <v>eOCqcfzwH Automation</v>
      </c>
      <c r="O139" s="5"/>
      <c r="P139" s="5" t="str">
        <f>searchValues!F168</f>
        <v>eOCqcfzwH Automation</v>
      </c>
      <c r="Q139" s="5" t="s">
        <v>401</v>
      </c>
      <c r="R139" s="5" t="s">
        <v>135</v>
      </c>
      <c r="S139" s="5" t="s">
        <v>103</v>
      </c>
    </row>
    <row r="140" spans="1:19" x14ac:dyDescent="0.25">
      <c r="A140" s="4" t="s">
        <v>1158</v>
      </c>
      <c r="B140" s="5" t="s">
        <v>384</v>
      </c>
      <c r="C140" s="5" t="s">
        <v>103</v>
      </c>
      <c r="D140" s="5" t="s">
        <v>585</v>
      </c>
      <c r="E140" s="5" t="s">
        <v>398</v>
      </c>
      <c r="F140" s="201" t="str">
        <f>searchValues!L169</f>
        <v>Alaska</v>
      </c>
      <c r="G140" s="5">
        <v>10000</v>
      </c>
      <c r="H140" s="5">
        <v>5000</v>
      </c>
      <c r="I140" s="5">
        <v>2345</v>
      </c>
      <c r="J140" s="5" t="s">
        <v>399</v>
      </c>
      <c r="K140" s="5" t="s">
        <v>135</v>
      </c>
      <c r="L140" s="5" t="s">
        <v>135</v>
      </c>
      <c r="M140" s="5" t="s">
        <v>400</v>
      </c>
      <c r="N140" s="5" t="str">
        <f>searchValues!F169</f>
        <v>ZuLcFkmYZ Automation</v>
      </c>
      <c r="O140" s="5"/>
      <c r="P140" s="5" t="str">
        <f>searchValues!F169</f>
        <v>ZuLcFkmYZ Automation</v>
      </c>
      <c r="Q140" s="5" t="s">
        <v>401</v>
      </c>
      <c r="R140" s="5" t="s">
        <v>135</v>
      </c>
      <c r="S140" s="5" t="s">
        <v>103</v>
      </c>
    </row>
    <row r="141" spans="1:19" x14ac:dyDescent="0.25">
      <c r="A141" s="4" t="s">
        <v>1021</v>
      </c>
      <c r="B141" s="5" t="s">
        <v>384</v>
      </c>
      <c r="C141" s="5" t="s">
        <v>103</v>
      </c>
      <c r="D141" s="5" t="s">
        <v>585</v>
      </c>
      <c r="E141" s="5" t="s">
        <v>398</v>
      </c>
      <c r="F141" s="201" t="str">
        <f>searchValues!L170</f>
        <v>Alaska</v>
      </c>
      <c r="G141" s="5">
        <v>10000</v>
      </c>
      <c r="H141" s="5">
        <v>5000</v>
      </c>
      <c r="I141" s="5">
        <v>2345</v>
      </c>
      <c r="J141" s="5" t="s">
        <v>399</v>
      </c>
      <c r="K141" s="5" t="s">
        <v>135</v>
      </c>
      <c r="L141" s="5" t="s">
        <v>135</v>
      </c>
      <c r="M141" s="5" t="s">
        <v>400</v>
      </c>
      <c r="N141" s="5" t="str">
        <f>searchValues!F170</f>
        <v>ZuLcFkmYZ Automation</v>
      </c>
      <c r="O141" s="5"/>
      <c r="P141" s="5" t="str">
        <f>searchValues!F170</f>
        <v>ZuLcFkmYZ Automation</v>
      </c>
      <c r="Q141" s="5" t="s">
        <v>401</v>
      </c>
      <c r="R141" s="5" t="s">
        <v>135</v>
      </c>
      <c r="S141" s="5" t="s">
        <v>103</v>
      </c>
    </row>
    <row r="142" spans="1:19" x14ac:dyDescent="0.25">
      <c r="A142" s="4" t="s">
        <v>1022</v>
      </c>
      <c r="B142" s="5" t="s">
        <v>384</v>
      </c>
      <c r="C142" s="5" t="s">
        <v>103</v>
      </c>
      <c r="D142" s="5" t="s">
        <v>585</v>
      </c>
      <c r="E142" s="5" t="s">
        <v>398</v>
      </c>
      <c r="F142" s="201" t="str">
        <f>searchValues!L171</f>
        <v>Alaska</v>
      </c>
      <c r="G142" s="5">
        <v>10000</v>
      </c>
      <c r="H142" s="5">
        <v>5000</v>
      </c>
      <c r="I142" s="5">
        <v>2345</v>
      </c>
      <c r="J142" s="5" t="s">
        <v>399</v>
      </c>
      <c r="K142" s="5" t="s">
        <v>135</v>
      </c>
      <c r="L142" s="5" t="s">
        <v>135</v>
      </c>
      <c r="M142" s="5" t="s">
        <v>400</v>
      </c>
      <c r="N142" s="5" t="str">
        <f>searchValues!F171</f>
        <v>lrBQsqnPm Automation</v>
      </c>
      <c r="O142" s="5"/>
      <c r="P142" s="5" t="str">
        <f>searchValues!F171</f>
        <v>lrBQsqnPm Automation</v>
      </c>
      <c r="Q142" s="5" t="s">
        <v>401</v>
      </c>
      <c r="R142" s="5" t="s">
        <v>135</v>
      </c>
      <c r="S142" s="5" t="s">
        <v>103</v>
      </c>
    </row>
    <row r="143" spans="1:19" x14ac:dyDescent="0.25">
      <c r="A143" s="4" t="s">
        <v>1023</v>
      </c>
      <c r="B143" s="5" t="s">
        <v>384</v>
      </c>
      <c r="C143" s="5" t="s">
        <v>103</v>
      </c>
      <c r="D143" s="5" t="s">
        <v>585</v>
      </c>
      <c r="E143" s="5" t="s">
        <v>398</v>
      </c>
      <c r="F143" s="201" t="str">
        <f>searchValues!L172</f>
        <v>Alaska</v>
      </c>
      <c r="G143" s="5">
        <v>10000</v>
      </c>
      <c r="H143" s="5">
        <v>5000</v>
      </c>
      <c r="I143" s="5">
        <v>2345</v>
      </c>
      <c r="J143" s="5" t="s">
        <v>399</v>
      </c>
      <c r="K143" s="5" t="s">
        <v>135</v>
      </c>
      <c r="L143" s="5" t="s">
        <v>135</v>
      </c>
      <c r="M143" s="5" t="s">
        <v>400</v>
      </c>
      <c r="N143" s="5" t="str">
        <f>searchValues!F172</f>
        <v>cDmonRTGJ Automation</v>
      </c>
      <c r="O143" s="5"/>
      <c r="P143" s="5" t="str">
        <f>searchValues!F172</f>
        <v>cDmonRTGJ Automation</v>
      </c>
      <c r="Q143" s="5" t="s">
        <v>401</v>
      </c>
      <c r="R143" s="5" t="s">
        <v>135</v>
      </c>
      <c r="S143" s="5" t="s">
        <v>103</v>
      </c>
    </row>
    <row r="144" spans="1:19" x14ac:dyDescent="0.25">
      <c r="A144" s="4" t="s">
        <v>1024</v>
      </c>
      <c r="B144" s="5" t="s">
        <v>384</v>
      </c>
      <c r="C144" s="5" t="s">
        <v>103</v>
      </c>
      <c r="D144" s="5" t="s">
        <v>585</v>
      </c>
      <c r="E144" s="5" t="s">
        <v>398</v>
      </c>
      <c r="F144" s="201" t="str">
        <f>searchValues!L173</f>
        <v>Alaska</v>
      </c>
      <c r="G144" s="5">
        <v>10000</v>
      </c>
      <c r="H144" s="5">
        <v>5000</v>
      </c>
      <c r="I144" s="5">
        <v>2345</v>
      </c>
      <c r="J144" s="5" t="s">
        <v>399</v>
      </c>
      <c r="K144" s="5" t="s">
        <v>135</v>
      </c>
      <c r="L144" s="5" t="s">
        <v>135</v>
      </c>
      <c r="M144" s="5" t="s">
        <v>400</v>
      </c>
      <c r="N144" s="5" t="str">
        <f>searchValues!F173</f>
        <v>SyKdtgaFA Automation</v>
      </c>
      <c r="O144" s="5"/>
      <c r="P144" s="5" t="str">
        <f>searchValues!F173</f>
        <v>SyKdtgaFA Automation</v>
      </c>
      <c r="Q144" s="5" t="s">
        <v>401</v>
      </c>
      <c r="R144" s="5" t="s">
        <v>135</v>
      </c>
      <c r="S144" s="5" t="s">
        <v>103</v>
      </c>
    </row>
    <row r="145" spans="1:19" x14ac:dyDescent="0.25">
      <c r="A145" s="4" t="s">
        <v>1025</v>
      </c>
      <c r="B145" s="5" t="s">
        <v>384</v>
      </c>
      <c r="C145" s="5" t="s">
        <v>103</v>
      </c>
      <c r="D145" s="5" t="s">
        <v>585</v>
      </c>
      <c r="E145" s="5" t="s">
        <v>398</v>
      </c>
      <c r="F145" s="201" t="str">
        <f>searchValues!L174</f>
        <v>Alaska</v>
      </c>
      <c r="G145" s="5">
        <v>10000</v>
      </c>
      <c r="H145" s="5">
        <v>5000</v>
      </c>
      <c r="I145" s="5">
        <v>2345</v>
      </c>
      <c r="J145" s="5" t="s">
        <v>399</v>
      </c>
      <c r="K145" s="5" t="s">
        <v>135</v>
      </c>
      <c r="L145" s="5" t="s">
        <v>135</v>
      </c>
      <c r="M145" s="5" t="s">
        <v>400</v>
      </c>
      <c r="N145" s="5" t="str">
        <f>searchValues!F174</f>
        <v>EesuEECXF Automation</v>
      </c>
      <c r="O145" s="5"/>
      <c r="P145" s="5" t="str">
        <f>searchValues!F174</f>
        <v>EesuEECXF Automation</v>
      </c>
      <c r="Q145" s="5" t="s">
        <v>401</v>
      </c>
      <c r="R145" s="5" t="s">
        <v>135</v>
      </c>
      <c r="S145" s="5" t="s">
        <v>103</v>
      </c>
    </row>
    <row r="146" spans="1:19" x14ac:dyDescent="0.25">
      <c r="A146" s="4" t="s">
        <v>1026</v>
      </c>
      <c r="B146" s="5" t="s">
        <v>384</v>
      </c>
      <c r="C146" s="5" t="s">
        <v>103</v>
      </c>
      <c r="D146" s="5" t="s">
        <v>585</v>
      </c>
      <c r="E146" s="5" t="s">
        <v>398</v>
      </c>
      <c r="F146" s="201" t="str">
        <f>searchValues!L175</f>
        <v>Alaska</v>
      </c>
      <c r="G146" s="5">
        <v>10000</v>
      </c>
      <c r="H146" s="5">
        <v>5000</v>
      </c>
      <c r="I146" s="5">
        <v>2345</v>
      </c>
      <c r="J146" s="5" t="s">
        <v>399</v>
      </c>
      <c r="K146" s="5" t="s">
        <v>135</v>
      </c>
      <c r="L146" s="5" t="s">
        <v>135</v>
      </c>
      <c r="M146" s="5" t="s">
        <v>400</v>
      </c>
      <c r="N146" s="5" t="str">
        <f>searchValues!F175</f>
        <v>BzovGpgNC Automation</v>
      </c>
      <c r="O146" s="5"/>
      <c r="P146" s="5" t="str">
        <f>searchValues!F175</f>
        <v>BzovGpgNC Automation</v>
      </c>
      <c r="Q146" s="5" t="s">
        <v>401</v>
      </c>
      <c r="R146" s="5" t="s">
        <v>135</v>
      </c>
      <c r="S146" s="5" t="s">
        <v>103</v>
      </c>
    </row>
    <row r="147" spans="1:19" x14ac:dyDescent="0.25">
      <c r="A147" s="4" t="s">
        <v>1027</v>
      </c>
      <c r="B147" s="5" t="s">
        <v>384</v>
      </c>
      <c r="C147" s="5" t="s">
        <v>103</v>
      </c>
      <c r="D147" s="5" t="s">
        <v>585</v>
      </c>
      <c r="E147" s="5" t="s">
        <v>398</v>
      </c>
      <c r="F147" s="201" t="str">
        <f>searchValues!L176</f>
        <v>Alaska</v>
      </c>
      <c r="G147" s="5">
        <v>10000</v>
      </c>
      <c r="H147" s="5">
        <v>5000</v>
      </c>
      <c r="I147" s="5">
        <v>2345</v>
      </c>
      <c r="J147" s="5" t="s">
        <v>399</v>
      </c>
      <c r="K147" s="5" t="s">
        <v>135</v>
      </c>
      <c r="L147" s="5" t="s">
        <v>135</v>
      </c>
      <c r="M147" s="5" t="s">
        <v>400</v>
      </c>
      <c r="N147" s="5" t="str">
        <f>searchValues!F176</f>
        <v>ZuLcFkmYZ Automation</v>
      </c>
      <c r="O147" s="5"/>
      <c r="P147" s="5" t="str">
        <f>searchValues!F176</f>
        <v>ZuLcFkmYZ Automation</v>
      </c>
      <c r="Q147" s="5" t="s">
        <v>401</v>
      </c>
      <c r="R147" s="5" t="s">
        <v>135</v>
      </c>
      <c r="S147" s="5" t="s">
        <v>103</v>
      </c>
    </row>
    <row r="148" spans="1:19" x14ac:dyDescent="0.25">
      <c r="A148" s="4" t="s">
        <v>1028</v>
      </c>
      <c r="B148" s="5" t="s">
        <v>384</v>
      </c>
      <c r="C148" s="5" t="s">
        <v>103</v>
      </c>
      <c r="D148" s="5" t="s">
        <v>585</v>
      </c>
      <c r="E148" s="5" t="s">
        <v>398</v>
      </c>
      <c r="F148" s="201" t="str">
        <f>searchValues!L177</f>
        <v>Alaska</v>
      </c>
      <c r="G148" s="5">
        <v>10000</v>
      </c>
      <c r="H148" s="5">
        <v>5000</v>
      </c>
      <c r="I148" s="5">
        <v>2345</v>
      </c>
      <c r="J148" s="5" t="s">
        <v>399</v>
      </c>
      <c r="K148" s="5" t="s">
        <v>135</v>
      </c>
      <c r="L148" s="5" t="s">
        <v>135</v>
      </c>
      <c r="M148" s="5" t="s">
        <v>400</v>
      </c>
      <c r="N148" s="5" t="str">
        <f>searchValues!F177</f>
        <v>JXMPOuOeZ Automation</v>
      </c>
      <c r="O148" s="5"/>
      <c r="P148" s="5" t="str">
        <f>searchValues!F177</f>
        <v>JXMPOuOeZ Automation</v>
      </c>
      <c r="Q148" s="5" t="s">
        <v>401</v>
      </c>
      <c r="R148" s="5" t="s">
        <v>135</v>
      </c>
      <c r="S148" s="5" t="s">
        <v>103</v>
      </c>
    </row>
    <row r="149" spans="1:19" x14ac:dyDescent="0.25">
      <c r="A149" s="4" t="s">
        <v>1033</v>
      </c>
      <c r="B149" s="5" t="s">
        <v>384</v>
      </c>
      <c r="C149" s="5" t="s">
        <v>103</v>
      </c>
      <c r="D149" s="5" t="s">
        <v>585</v>
      </c>
      <c r="E149" s="5" t="s">
        <v>398</v>
      </c>
      <c r="F149" s="201" t="str">
        <f>searchValues!L178</f>
        <v>Alaska</v>
      </c>
      <c r="G149" s="5">
        <v>10000</v>
      </c>
      <c r="H149" s="5">
        <v>5000</v>
      </c>
      <c r="I149" s="5">
        <v>2345</v>
      </c>
      <c r="J149" s="5" t="s">
        <v>399</v>
      </c>
      <c r="K149" s="5" t="s">
        <v>135</v>
      </c>
      <c r="L149" s="5" t="s">
        <v>135</v>
      </c>
      <c r="M149" s="5" t="s">
        <v>400</v>
      </c>
      <c r="N149" s="5" t="str">
        <f>searchValues!F178</f>
        <v>ZuLcFkmYZ Automation</v>
      </c>
      <c r="O149" s="5"/>
      <c r="P149" s="5" t="str">
        <f>searchValues!F178</f>
        <v>ZuLcFkmYZ Automation</v>
      </c>
      <c r="Q149" s="5" t="s">
        <v>401</v>
      </c>
      <c r="R149" s="5" t="s">
        <v>135</v>
      </c>
      <c r="S149" s="5" t="s">
        <v>103</v>
      </c>
    </row>
    <row r="150" spans="1:19" x14ac:dyDescent="0.25">
      <c r="A150" s="4" t="s">
        <v>1034</v>
      </c>
      <c r="B150" s="5" t="s">
        <v>384</v>
      </c>
      <c r="C150" s="5" t="s">
        <v>103</v>
      </c>
      <c r="D150" s="5" t="s">
        <v>585</v>
      </c>
      <c r="E150" s="5" t="s">
        <v>398</v>
      </c>
      <c r="F150" s="201" t="str">
        <f>searchValues!L179</f>
        <v>Alaska</v>
      </c>
      <c r="G150" s="5">
        <v>10000</v>
      </c>
      <c r="H150" s="5">
        <v>5000</v>
      </c>
      <c r="I150" s="5">
        <v>2345</v>
      </c>
      <c r="J150" s="5" t="s">
        <v>399</v>
      </c>
      <c r="K150" s="5" t="s">
        <v>135</v>
      </c>
      <c r="L150" s="5" t="s">
        <v>135</v>
      </c>
      <c r="M150" s="5" t="s">
        <v>400</v>
      </c>
      <c r="N150" s="5" t="str">
        <f>searchValues!F179</f>
        <v>YinEeoQwO Automation</v>
      </c>
      <c r="O150" s="5"/>
      <c r="P150" s="5" t="str">
        <f>searchValues!F179</f>
        <v>YinEeoQwO Automation</v>
      </c>
      <c r="Q150" s="5" t="s">
        <v>401</v>
      </c>
      <c r="R150" s="5" t="s">
        <v>135</v>
      </c>
      <c r="S150" s="5" t="s">
        <v>103</v>
      </c>
    </row>
    <row r="151" spans="1:19" x14ac:dyDescent="0.25">
      <c r="A151" s="4" t="s">
        <v>1030</v>
      </c>
      <c r="B151" s="5" t="s">
        <v>384</v>
      </c>
      <c r="C151" s="5" t="s">
        <v>103</v>
      </c>
      <c r="D151" s="5" t="s">
        <v>585</v>
      </c>
      <c r="E151" s="5" t="s">
        <v>398</v>
      </c>
      <c r="F151" s="201" t="str">
        <f>searchValues!L180</f>
        <v>Alaska</v>
      </c>
      <c r="G151" s="5">
        <v>10000</v>
      </c>
      <c r="H151" s="5">
        <v>5000</v>
      </c>
      <c r="I151" s="5">
        <v>2345</v>
      </c>
      <c r="J151" s="5" t="s">
        <v>399</v>
      </c>
      <c r="K151" s="5" t="s">
        <v>135</v>
      </c>
      <c r="L151" s="5" t="s">
        <v>135</v>
      </c>
      <c r="M151" s="5" t="s">
        <v>400</v>
      </c>
      <c r="N151" s="5" t="str">
        <f>searchValues!F180</f>
        <v>ZuLcFkmYZ Automation</v>
      </c>
      <c r="O151" s="5"/>
      <c r="P151" s="5" t="str">
        <f>searchValues!F180</f>
        <v>ZuLcFkmYZ Automation</v>
      </c>
      <c r="Q151" s="5" t="s">
        <v>401</v>
      </c>
      <c r="R151" s="5" t="s">
        <v>135</v>
      </c>
      <c r="S151" s="5" t="s">
        <v>103</v>
      </c>
    </row>
    <row r="152" spans="1:19" x14ac:dyDescent="0.25">
      <c r="A152" s="4" t="s">
        <v>1031</v>
      </c>
      <c r="B152" s="5" t="s">
        <v>384</v>
      </c>
      <c r="C152" s="5" t="s">
        <v>103</v>
      </c>
      <c r="D152" s="5" t="s">
        <v>585</v>
      </c>
      <c r="E152" s="5" t="s">
        <v>398</v>
      </c>
      <c r="F152" s="201" t="str">
        <f>searchValues!L181</f>
        <v>Alaska</v>
      </c>
      <c r="G152" s="5">
        <v>10000</v>
      </c>
      <c r="H152" s="5">
        <v>5000</v>
      </c>
      <c r="I152" s="5">
        <v>2345</v>
      </c>
      <c r="J152" s="5" t="s">
        <v>399</v>
      </c>
      <c r="K152" s="5" t="s">
        <v>135</v>
      </c>
      <c r="L152" s="5" t="s">
        <v>135</v>
      </c>
      <c r="M152" s="5" t="s">
        <v>400</v>
      </c>
      <c r="N152" s="5" t="str">
        <f>searchValues!F181</f>
        <v>ZuLcFkmYZ Automation</v>
      </c>
      <c r="O152" s="5"/>
      <c r="P152" s="5" t="str">
        <f>searchValues!F181</f>
        <v>ZuLcFkmYZ Automation</v>
      </c>
      <c r="Q152" s="5" t="s">
        <v>401</v>
      </c>
      <c r="R152" s="5" t="s">
        <v>135</v>
      </c>
      <c r="S152" s="5" t="s">
        <v>103</v>
      </c>
    </row>
    <row r="153" spans="1:19" x14ac:dyDescent="0.25">
      <c r="A153" s="4" t="s">
        <v>1032</v>
      </c>
      <c r="B153" s="5" t="s">
        <v>384</v>
      </c>
      <c r="C153" s="5" t="s">
        <v>103</v>
      </c>
      <c r="D153" s="5" t="s">
        <v>585</v>
      </c>
      <c r="E153" s="5" t="s">
        <v>398</v>
      </c>
      <c r="F153" s="201" t="str">
        <f>searchValues!L182</f>
        <v>Alaska</v>
      </c>
      <c r="G153" s="5">
        <v>10000</v>
      </c>
      <c r="H153" s="5">
        <v>5000</v>
      </c>
      <c r="I153" s="5">
        <v>2345</v>
      </c>
      <c r="J153" s="5" t="s">
        <v>399</v>
      </c>
      <c r="K153" s="5" t="s">
        <v>135</v>
      </c>
      <c r="L153" s="5" t="s">
        <v>135</v>
      </c>
      <c r="M153" s="5" t="s">
        <v>400</v>
      </c>
      <c r="N153" s="5" t="str">
        <f>searchValues!F182</f>
        <v>jepTqsdxx Automation</v>
      </c>
      <c r="O153" s="5"/>
      <c r="P153" s="5" t="str">
        <f>searchValues!F182</f>
        <v>jepTqsdxx Automation</v>
      </c>
      <c r="Q153" s="5" t="s">
        <v>401</v>
      </c>
      <c r="R153" s="5" t="s">
        <v>135</v>
      </c>
      <c r="S153" s="5" t="s">
        <v>103</v>
      </c>
    </row>
    <row r="154" spans="1:19" x14ac:dyDescent="0.25">
      <c r="A154" s="4" t="s">
        <v>1035</v>
      </c>
      <c r="B154" s="5" t="s">
        <v>384</v>
      </c>
      <c r="C154" s="5" t="s">
        <v>103</v>
      </c>
      <c r="D154" s="5" t="s">
        <v>585</v>
      </c>
      <c r="E154" s="5" t="s">
        <v>398</v>
      </c>
      <c r="F154" s="201" t="str">
        <f>searchValues!L183</f>
        <v>Alaska</v>
      </c>
      <c r="G154" s="5">
        <v>10000</v>
      </c>
      <c r="H154" s="5">
        <v>5000</v>
      </c>
      <c r="I154" s="5">
        <v>2345</v>
      </c>
      <c r="J154" s="5" t="s">
        <v>399</v>
      </c>
      <c r="K154" s="5" t="s">
        <v>135</v>
      </c>
      <c r="L154" s="5" t="s">
        <v>135</v>
      </c>
      <c r="M154" s="5" t="s">
        <v>400</v>
      </c>
      <c r="N154" s="5" t="str">
        <f>searchValues!F183</f>
        <v>LkqWgtYmf Automation</v>
      </c>
      <c r="O154" s="5"/>
      <c r="P154" s="5" t="str">
        <f>searchValues!F183</f>
        <v>LkqWgtYmf Automation</v>
      </c>
      <c r="Q154" s="5" t="s">
        <v>401</v>
      </c>
      <c r="R154" s="5" t="s">
        <v>135</v>
      </c>
      <c r="S154" s="5" t="s">
        <v>103</v>
      </c>
    </row>
    <row r="155" spans="1:19" x14ac:dyDescent="0.25">
      <c r="A155" s="4" t="s">
        <v>1036</v>
      </c>
      <c r="B155" s="5" t="s">
        <v>384</v>
      </c>
      <c r="C155" s="5" t="s">
        <v>103</v>
      </c>
      <c r="D155" s="5" t="s">
        <v>585</v>
      </c>
      <c r="E155" s="5" t="s">
        <v>398</v>
      </c>
      <c r="F155" s="201" t="str">
        <f>searchValues!L184</f>
        <v>Alaska</v>
      </c>
      <c r="G155" s="5">
        <v>10000</v>
      </c>
      <c r="H155" s="5">
        <v>5000</v>
      </c>
      <c r="I155" s="5">
        <v>2345</v>
      </c>
      <c r="J155" s="5" t="s">
        <v>399</v>
      </c>
      <c r="K155" s="5" t="s">
        <v>135</v>
      </c>
      <c r="L155" s="5" t="s">
        <v>135</v>
      </c>
      <c r="M155" s="5" t="s">
        <v>400</v>
      </c>
      <c r="N155" s="5" t="str">
        <f>searchValues!F184</f>
        <v>ZuLcFkmYZ Automation</v>
      </c>
      <c r="O155" s="5"/>
      <c r="P155" s="5" t="str">
        <f>searchValues!F184</f>
        <v>ZuLcFkmYZ Automation</v>
      </c>
      <c r="Q155" s="5" t="s">
        <v>401</v>
      </c>
      <c r="R155" s="5" t="s">
        <v>135</v>
      </c>
      <c r="S155" s="5" t="s">
        <v>103</v>
      </c>
    </row>
    <row r="156" spans="1:19" x14ac:dyDescent="0.25">
      <c r="A156" s="4" t="s">
        <v>1037</v>
      </c>
      <c r="B156" s="5" t="s">
        <v>384</v>
      </c>
      <c r="C156" s="5" t="s">
        <v>103</v>
      </c>
      <c r="D156" s="5" t="s">
        <v>585</v>
      </c>
      <c r="E156" s="5" t="s">
        <v>398</v>
      </c>
      <c r="F156" s="201" t="str">
        <f>searchValues!L185</f>
        <v>Alaska</v>
      </c>
      <c r="G156" s="5">
        <v>10000</v>
      </c>
      <c r="H156" s="5">
        <v>5000</v>
      </c>
      <c r="I156" s="5">
        <v>2345</v>
      </c>
      <c r="J156" s="5" t="s">
        <v>399</v>
      </c>
      <c r="K156" s="5" t="s">
        <v>135</v>
      </c>
      <c r="L156" s="5" t="s">
        <v>135</v>
      </c>
      <c r="M156" s="5" t="s">
        <v>400</v>
      </c>
      <c r="N156" s="5" t="str">
        <f>searchValues!F185</f>
        <v>AcgdpWoPF Automation</v>
      </c>
      <c r="O156" s="5"/>
      <c r="P156" s="5" t="str">
        <f>searchValues!F185</f>
        <v>AcgdpWoPF Automation</v>
      </c>
      <c r="Q156" s="5" t="s">
        <v>401</v>
      </c>
      <c r="R156" s="5" t="s">
        <v>135</v>
      </c>
      <c r="S156" s="5" t="s">
        <v>103</v>
      </c>
    </row>
    <row r="157" spans="1:19" x14ac:dyDescent="0.25">
      <c r="A157" s="4" t="s">
        <v>1038</v>
      </c>
      <c r="B157" s="5" t="s">
        <v>384</v>
      </c>
      <c r="C157" s="5" t="s">
        <v>103</v>
      </c>
      <c r="D157" s="5" t="s">
        <v>585</v>
      </c>
      <c r="E157" s="5" t="s">
        <v>398</v>
      </c>
      <c r="F157" s="201" t="str">
        <f>searchValues!L186</f>
        <v>Alaska</v>
      </c>
      <c r="G157" s="5">
        <v>10000</v>
      </c>
      <c r="H157" s="5">
        <v>5000</v>
      </c>
      <c r="I157" s="5">
        <v>2345</v>
      </c>
      <c r="J157" s="5" t="s">
        <v>399</v>
      </c>
      <c r="K157" s="5" t="s">
        <v>135</v>
      </c>
      <c r="L157" s="5" t="s">
        <v>135</v>
      </c>
      <c r="M157" s="5" t="s">
        <v>400</v>
      </c>
      <c r="N157" s="5" t="str">
        <f>searchValues!F186</f>
        <v>ZuLcFkmYZ Automation</v>
      </c>
      <c r="O157" s="5"/>
      <c r="P157" s="5" t="str">
        <f>searchValues!F186</f>
        <v>ZuLcFkmYZ Automation</v>
      </c>
      <c r="Q157" s="5" t="s">
        <v>401</v>
      </c>
      <c r="R157" s="5" t="s">
        <v>135</v>
      </c>
      <c r="S157" s="5" t="s">
        <v>103</v>
      </c>
    </row>
    <row r="158" spans="1:19" x14ac:dyDescent="0.25">
      <c r="A158" s="4" t="s">
        <v>1039</v>
      </c>
      <c r="B158" s="5" t="s">
        <v>384</v>
      </c>
      <c r="C158" s="5" t="s">
        <v>103</v>
      </c>
      <c r="D158" s="5" t="s">
        <v>585</v>
      </c>
      <c r="E158" s="5" t="s">
        <v>398</v>
      </c>
      <c r="F158" s="201" t="str">
        <f>searchValues!L187</f>
        <v>Alaska</v>
      </c>
      <c r="G158" s="5">
        <v>10000</v>
      </c>
      <c r="H158" s="5">
        <v>5000</v>
      </c>
      <c r="I158" s="5">
        <v>2345</v>
      </c>
      <c r="J158" s="5" t="s">
        <v>399</v>
      </c>
      <c r="K158" s="5" t="s">
        <v>135</v>
      </c>
      <c r="L158" s="5" t="s">
        <v>135</v>
      </c>
      <c r="M158" s="5" t="s">
        <v>400</v>
      </c>
      <c r="N158" s="5" t="str">
        <f>searchValues!F187</f>
        <v>ZuLcFkmYZ Automation</v>
      </c>
      <c r="O158" s="5"/>
      <c r="P158" s="5" t="str">
        <f>searchValues!F187</f>
        <v>ZuLcFkmYZ Automation</v>
      </c>
      <c r="Q158" s="5" t="s">
        <v>401</v>
      </c>
      <c r="R158" s="5" t="s">
        <v>135</v>
      </c>
      <c r="S158" s="5" t="s">
        <v>103</v>
      </c>
    </row>
    <row r="159" spans="1:19" x14ac:dyDescent="0.25">
      <c r="A159" s="4" t="s">
        <v>1029</v>
      </c>
      <c r="B159" s="5" t="s">
        <v>384</v>
      </c>
      <c r="C159" s="5" t="s">
        <v>103</v>
      </c>
      <c r="D159" s="5" t="s">
        <v>585</v>
      </c>
      <c r="E159" s="5" t="s">
        <v>398</v>
      </c>
      <c r="F159" s="201" t="str">
        <f>searchValues!L188</f>
        <v>Alaska</v>
      </c>
      <c r="G159" s="5">
        <v>10000</v>
      </c>
      <c r="H159" s="5">
        <v>5000</v>
      </c>
      <c r="I159" s="5">
        <v>2345</v>
      </c>
      <c r="J159" s="5" t="s">
        <v>399</v>
      </c>
      <c r="K159" s="5" t="s">
        <v>135</v>
      </c>
      <c r="L159" s="5" t="s">
        <v>135</v>
      </c>
      <c r="M159" s="5" t="s">
        <v>400</v>
      </c>
      <c r="N159" s="5" t="str">
        <f>searchValues!F188</f>
        <v>ZuLcFkmYZ Automation</v>
      </c>
      <c r="O159" s="5"/>
      <c r="P159" s="5" t="str">
        <f>searchValues!F188</f>
        <v>ZuLcFkmYZ Automation</v>
      </c>
      <c r="Q159" s="5" t="s">
        <v>401</v>
      </c>
      <c r="R159" s="5" t="s">
        <v>135</v>
      </c>
      <c r="S159" s="5" t="s">
        <v>103</v>
      </c>
    </row>
    <row r="160" spans="1:19" x14ac:dyDescent="0.25">
      <c r="A160" s="4" t="s">
        <v>1040</v>
      </c>
      <c r="B160" s="5" t="s">
        <v>384</v>
      </c>
      <c r="C160" s="5" t="s">
        <v>103</v>
      </c>
      <c r="D160" s="5" t="s">
        <v>585</v>
      </c>
      <c r="E160" s="5" t="s">
        <v>398</v>
      </c>
      <c r="F160" s="201" t="str">
        <f>searchValues!L189</f>
        <v>Alaska</v>
      </c>
      <c r="G160" s="5">
        <v>10000</v>
      </c>
      <c r="H160" s="5">
        <v>5000</v>
      </c>
      <c r="I160" s="5">
        <v>2345</v>
      </c>
      <c r="J160" s="5" t="s">
        <v>399</v>
      </c>
      <c r="K160" s="5" t="s">
        <v>135</v>
      </c>
      <c r="L160" s="5" t="s">
        <v>135</v>
      </c>
      <c r="M160" s="5" t="s">
        <v>400</v>
      </c>
      <c r="N160" s="5" t="str">
        <f>searchValues!F189</f>
        <v>ZuLcFkmYZ Automation</v>
      </c>
      <c r="O160" s="5"/>
      <c r="P160" s="5" t="str">
        <f>searchValues!F189</f>
        <v>ZuLcFkmYZ Automation</v>
      </c>
      <c r="Q160" s="5" t="s">
        <v>401</v>
      </c>
      <c r="R160" s="5" t="s">
        <v>135</v>
      </c>
      <c r="S160" s="5" t="s">
        <v>103</v>
      </c>
    </row>
    <row r="161" spans="1:19" x14ac:dyDescent="0.25">
      <c r="A161" s="4" t="s">
        <v>1041</v>
      </c>
      <c r="B161" s="5" t="s">
        <v>384</v>
      </c>
      <c r="C161" s="5" t="s">
        <v>103</v>
      </c>
      <c r="D161" s="5" t="s">
        <v>585</v>
      </c>
      <c r="E161" s="5" t="s">
        <v>398</v>
      </c>
      <c r="F161" s="201" t="str">
        <f>searchValues!L190</f>
        <v>Alaska</v>
      </c>
      <c r="G161" s="5">
        <v>10000</v>
      </c>
      <c r="H161" s="5">
        <v>5000</v>
      </c>
      <c r="I161" s="5">
        <v>2345</v>
      </c>
      <c r="J161" s="5" t="s">
        <v>399</v>
      </c>
      <c r="K161" s="5" t="s">
        <v>135</v>
      </c>
      <c r="L161" s="5" t="s">
        <v>135</v>
      </c>
      <c r="M161" s="5" t="s">
        <v>400</v>
      </c>
      <c r="N161" s="5" t="str">
        <f>searchValues!F190</f>
        <v>ZuLcFkmYZ Automation</v>
      </c>
      <c r="O161" s="5"/>
      <c r="P161" s="5" t="str">
        <f>searchValues!F190</f>
        <v>ZuLcFkmYZ Automation</v>
      </c>
      <c r="Q161" s="5" t="s">
        <v>401</v>
      </c>
      <c r="R161" s="5" t="s">
        <v>135</v>
      </c>
      <c r="S161" s="5" t="s">
        <v>103</v>
      </c>
    </row>
    <row r="162" spans="1:19" x14ac:dyDescent="0.25">
      <c r="A162" s="4" t="s">
        <v>1042</v>
      </c>
      <c r="B162" s="5" t="s">
        <v>384</v>
      </c>
      <c r="C162" s="5" t="s">
        <v>103</v>
      </c>
      <c r="D162" s="5" t="s">
        <v>585</v>
      </c>
      <c r="E162" s="5" t="s">
        <v>398</v>
      </c>
      <c r="F162" s="201" t="str">
        <f>searchValues!L191</f>
        <v>Alaska</v>
      </c>
      <c r="G162" s="5">
        <v>10000</v>
      </c>
      <c r="H162" s="5">
        <v>5000</v>
      </c>
      <c r="I162" s="5">
        <v>2345</v>
      </c>
      <c r="J162" s="5" t="s">
        <v>399</v>
      </c>
      <c r="K162" s="5" t="s">
        <v>135</v>
      </c>
      <c r="L162" s="5" t="s">
        <v>135</v>
      </c>
      <c r="M162" s="5" t="s">
        <v>400</v>
      </c>
      <c r="N162" s="5" t="str">
        <f>searchValues!F191</f>
        <v>ZuLcFkmYZ Automation</v>
      </c>
      <c r="O162" s="5"/>
      <c r="P162" s="5" t="str">
        <f>searchValues!F191</f>
        <v>ZuLcFkmYZ Automation</v>
      </c>
      <c r="Q162" s="5" t="s">
        <v>401</v>
      </c>
      <c r="R162" s="5" t="s">
        <v>135</v>
      </c>
      <c r="S162" s="5" t="s">
        <v>103</v>
      </c>
    </row>
    <row r="163" spans="1:19" x14ac:dyDescent="0.25">
      <c r="A163" s="4" t="s">
        <v>1043</v>
      </c>
      <c r="B163" s="5" t="s">
        <v>384</v>
      </c>
      <c r="C163" s="5" t="s">
        <v>103</v>
      </c>
      <c r="D163" s="5" t="s">
        <v>585</v>
      </c>
      <c r="E163" s="5" t="s">
        <v>398</v>
      </c>
      <c r="F163" s="201" t="str">
        <f>searchValues!L192</f>
        <v>Alaska</v>
      </c>
      <c r="G163" s="5">
        <v>10000</v>
      </c>
      <c r="H163" s="5">
        <v>5000</v>
      </c>
      <c r="I163" s="5">
        <v>2345</v>
      </c>
      <c r="J163" s="5" t="s">
        <v>399</v>
      </c>
      <c r="K163" s="5" t="s">
        <v>135</v>
      </c>
      <c r="L163" s="5" t="s">
        <v>135</v>
      </c>
      <c r="M163" s="5" t="s">
        <v>400</v>
      </c>
      <c r="N163" s="5" t="str">
        <f>searchValues!F192</f>
        <v>ZuLcFkmYZ Automation</v>
      </c>
      <c r="O163" s="5"/>
      <c r="P163" s="5" t="str">
        <f>searchValues!F192</f>
        <v>ZuLcFkmYZ Automation</v>
      </c>
      <c r="Q163" s="5" t="s">
        <v>401</v>
      </c>
      <c r="R163" s="5" t="s">
        <v>135</v>
      </c>
      <c r="S163" s="5" t="s">
        <v>103</v>
      </c>
    </row>
    <row r="164" spans="1:19" x14ac:dyDescent="0.25">
      <c r="A164" s="4" t="s">
        <v>1044</v>
      </c>
      <c r="B164" s="5" t="s">
        <v>384</v>
      </c>
      <c r="C164" s="5" t="s">
        <v>103</v>
      </c>
      <c r="D164" s="5" t="s">
        <v>585</v>
      </c>
      <c r="E164" s="5" t="s">
        <v>398</v>
      </c>
      <c r="F164" s="201" t="str">
        <f>searchValues!L193</f>
        <v>Alaska</v>
      </c>
      <c r="G164" s="5">
        <v>10000</v>
      </c>
      <c r="H164" s="5">
        <v>5000</v>
      </c>
      <c r="I164" s="5">
        <v>2345</v>
      </c>
      <c r="J164" s="5" t="s">
        <v>399</v>
      </c>
      <c r="K164" s="5" t="s">
        <v>135</v>
      </c>
      <c r="L164" s="5" t="s">
        <v>135</v>
      </c>
      <c r="M164" s="5" t="s">
        <v>400</v>
      </c>
      <c r="N164" s="5" t="str">
        <f>searchValues!F193</f>
        <v>ZuLcFkmYZ Automation</v>
      </c>
      <c r="O164" s="5"/>
      <c r="P164" s="5" t="str">
        <f>searchValues!F193</f>
        <v>ZuLcFkmYZ Automation</v>
      </c>
      <c r="Q164" s="5" t="s">
        <v>401</v>
      </c>
      <c r="R164" s="5" t="s">
        <v>135</v>
      </c>
      <c r="S164" s="5" t="s">
        <v>103</v>
      </c>
    </row>
    <row r="165" spans="1:19" x14ac:dyDescent="0.25">
      <c r="A165" s="5" t="s">
        <v>1045</v>
      </c>
      <c r="B165" s="5" t="s">
        <v>384</v>
      </c>
      <c r="C165" s="5" t="s">
        <v>103</v>
      </c>
      <c r="D165" s="5" t="s">
        <v>585</v>
      </c>
      <c r="E165" s="5" t="s">
        <v>398</v>
      </c>
      <c r="F165" s="201" t="str">
        <f>searchValues!L194</f>
        <v>Alaska</v>
      </c>
      <c r="G165" s="5">
        <v>10000</v>
      </c>
      <c r="H165" s="5">
        <v>5000</v>
      </c>
      <c r="I165" s="5">
        <v>2345</v>
      </c>
      <c r="J165" s="5" t="s">
        <v>399</v>
      </c>
      <c r="K165" s="5" t="s">
        <v>135</v>
      </c>
      <c r="L165" s="5" t="s">
        <v>135</v>
      </c>
      <c r="M165" s="5" t="s">
        <v>400</v>
      </c>
      <c r="N165" s="5" t="str">
        <f>searchValues!F194</f>
        <v>ZuLcFkmYZ Automation</v>
      </c>
      <c r="O165" s="5"/>
      <c r="P165" s="5" t="str">
        <f>searchValues!F194</f>
        <v>ZuLcFkmYZ Automation</v>
      </c>
      <c r="Q165" s="5" t="s">
        <v>401</v>
      </c>
      <c r="R165" s="5" t="s">
        <v>135</v>
      </c>
      <c r="S165" s="5" t="s">
        <v>103</v>
      </c>
    </row>
    <row r="166" spans="1:19" x14ac:dyDescent="0.25">
      <c r="A166" s="5" t="s">
        <v>1046</v>
      </c>
      <c r="B166" s="5" t="s">
        <v>384</v>
      </c>
      <c r="C166" s="5" t="s">
        <v>103</v>
      </c>
      <c r="D166" s="5" t="s">
        <v>585</v>
      </c>
      <c r="E166" s="5" t="s">
        <v>398</v>
      </c>
      <c r="F166" s="201" t="str">
        <f>searchValues!L195</f>
        <v>Alaska</v>
      </c>
      <c r="G166" s="5">
        <v>10000</v>
      </c>
      <c r="H166" s="5">
        <v>5000</v>
      </c>
      <c r="I166" s="5">
        <v>2345</v>
      </c>
      <c r="J166" s="5" t="s">
        <v>399</v>
      </c>
      <c r="K166" s="5" t="s">
        <v>135</v>
      </c>
      <c r="L166" s="5" t="s">
        <v>135</v>
      </c>
      <c r="M166" s="5" t="s">
        <v>400</v>
      </c>
      <c r="N166" s="5" t="str">
        <f>searchValues!F195</f>
        <v>ZuLcFkmYZ Automation</v>
      </c>
      <c r="O166" s="5"/>
      <c r="P166" s="5" t="str">
        <f>searchValues!F195</f>
        <v>ZuLcFkmYZ Automation</v>
      </c>
      <c r="Q166" s="5" t="s">
        <v>401</v>
      </c>
      <c r="R166" s="5" t="s">
        <v>135</v>
      </c>
      <c r="S166" s="5" t="s">
        <v>103</v>
      </c>
    </row>
    <row r="167" spans="1:19" x14ac:dyDescent="0.25">
      <c r="A167" s="5" t="s">
        <v>1047</v>
      </c>
      <c r="B167" s="5" t="s">
        <v>384</v>
      </c>
      <c r="C167" s="5" t="s">
        <v>103</v>
      </c>
      <c r="D167" s="5" t="s">
        <v>585</v>
      </c>
      <c r="E167" s="5" t="s">
        <v>398</v>
      </c>
      <c r="F167" s="201" t="str">
        <f>searchValues!L196</f>
        <v>Alaska</v>
      </c>
      <c r="G167" s="5">
        <v>10000</v>
      </c>
      <c r="H167" s="5">
        <v>5000</v>
      </c>
      <c r="I167" s="5">
        <v>2345</v>
      </c>
      <c r="J167" s="5" t="s">
        <v>399</v>
      </c>
      <c r="K167" s="5" t="s">
        <v>135</v>
      </c>
      <c r="L167" s="5" t="s">
        <v>135</v>
      </c>
      <c r="M167" s="5" t="s">
        <v>400</v>
      </c>
      <c r="N167" s="5" t="str">
        <f>searchValues!F196</f>
        <v>ZuLcFkmYZ Automation</v>
      </c>
      <c r="O167" s="5"/>
      <c r="P167" s="5" t="str">
        <f>searchValues!F196</f>
        <v>ZuLcFkmYZ Automation</v>
      </c>
      <c r="Q167" s="5" t="s">
        <v>401</v>
      </c>
      <c r="R167" s="5" t="s">
        <v>135</v>
      </c>
      <c r="S167" s="5" t="s">
        <v>103</v>
      </c>
    </row>
    <row r="168" spans="1:19" x14ac:dyDescent="0.25">
      <c r="A168" s="5" t="s">
        <v>778</v>
      </c>
      <c r="B168" s="5" t="s">
        <v>384</v>
      </c>
      <c r="C168" s="5" t="s">
        <v>103</v>
      </c>
      <c r="D168" s="5" t="s">
        <v>585</v>
      </c>
      <c r="E168" s="5" t="s">
        <v>398</v>
      </c>
      <c r="F168" s="201" t="str">
        <f>searchValues!L197</f>
        <v>Alaska</v>
      </c>
      <c r="G168" s="5">
        <v>10000</v>
      </c>
      <c r="H168" s="5">
        <v>5000</v>
      </c>
      <c r="I168" s="5">
        <v>2345</v>
      </c>
      <c r="J168" s="5" t="s">
        <v>399</v>
      </c>
      <c r="K168" s="5" t="s">
        <v>135</v>
      </c>
      <c r="L168" s="5" t="s">
        <v>135</v>
      </c>
      <c r="M168" s="5" t="s">
        <v>400</v>
      </c>
      <c r="N168" s="5" t="str">
        <f>searchValues!F197</f>
        <v>xPNheCfYM Automation</v>
      </c>
      <c r="O168" s="5"/>
      <c r="P168" s="5" t="str">
        <f>searchValues!F197</f>
        <v>xPNheCfYM Automation</v>
      </c>
      <c r="Q168" s="5" t="s">
        <v>401</v>
      </c>
      <c r="R168" s="5" t="s">
        <v>135</v>
      </c>
      <c r="S168" s="5" t="s">
        <v>103</v>
      </c>
    </row>
    <row r="169" spans="1:19" x14ac:dyDescent="0.25">
      <c r="A169" s="5" t="s">
        <v>780</v>
      </c>
      <c r="B169" s="5" t="s">
        <v>384</v>
      </c>
      <c r="C169" s="5" t="s">
        <v>103</v>
      </c>
      <c r="D169" s="5" t="s">
        <v>585</v>
      </c>
      <c r="E169" s="5" t="s">
        <v>398</v>
      </c>
      <c r="F169" s="201" t="str">
        <f>searchValues!L198</f>
        <v>Alaska</v>
      </c>
      <c r="G169" s="5">
        <v>10000</v>
      </c>
      <c r="H169" s="5">
        <v>5000</v>
      </c>
      <c r="I169" s="5">
        <v>2345</v>
      </c>
      <c r="J169" s="5" t="s">
        <v>399</v>
      </c>
      <c r="K169" s="5" t="s">
        <v>135</v>
      </c>
      <c r="L169" s="5" t="s">
        <v>135</v>
      </c>
      <c r="M169" s="5" t="s">
        <v>400</v>
      </c>
      <c r="N169" s="5" t="str">
        <f>searchValues!F198</f>
        <v>zYlKZREeT Automation</v>
      </c>
      <c r="O169" s="5"/>
      <c r="P169" s="5" t="str">
        <f>searchValues!F198</f>
        <v>zYlKZREeT Automation</v>
      </c>
      <c r="Q169" s="5" t="s">
        <v>401</v>
      </c>
      <c r="R169" s="5" t="s">
        <v>135</v>
      </c>
      <c r="S169" s="5" t="s">
        <v>103</v>
      </c>
    </row>
    <row r="170" spans="1:19" x14ac:dyDescent="0.25">
      <c r="A170" s="5" t="s">
        <v>777</v>
      </c>
      <c r="B170" s="5" t="s">
        <v>384</v>
      </c>
      <c r="C170" s="5" t="s">
        <v>103</v>
      </c>
      <c r="D170" s="5" t="s">
        <v>585</v>
      </c>
      <c r="E170" s="5" t="s">
        <v>398</v>
      </c>
      <c r="F170" s="201" t="str">
        <f>searchValues!L199</f>
        <v>Alaska</v>
      </c>
      <c r="G170" s="5">
        <v>10000</v>
      </c>
      <c r="H170" s="5">
        <v>5000</v>
      </c>
      <c r="I170" s="5">
        <v>2345</v>
      </c>
      <c r="J170" s="5" t="s">
        <v>399</v>
      </c>
      <c r="K170" s="5" t="s">
        <v>135</v>
      </c>
      <c r="L170" s="5" t="s">
        <v>135</v>
      </c>
      <c r="M170" s="5" t="s">
        <v>400</v>
      </c>
      <c r="N170" s="5" t="str">
        <f>searchValues!F199</f>
        <v>oEgfYhHmP Automation</v>
      </c>
      <c r="O170" s="5"/>
      <c r="P170" s="5" t="str">
        <f>searchValues!F199</f>
        <v>oEgfYhHmP Automation</v>
      </c>
      <c r="Q170" s="5" t="s">
        <v>401</v>
      </c>
      <c r="R170" s="5" t="s">
        <v>135</v>
      </c>
      <c r="S170" s="5" t="s">
        <v>103</v>
      </c>
    </row>
    <row r="171" spans="1:19" x14ac:dyDescent="0.25">
      <c r="A171" s="5" t="s">
        <v>779</v>
      </c>
      <c r="B171" s="5" t="s">
        <v>384</v>
      </c>
      <c r="C171" s="5" t="s">
        <v>103</v>
      </c>
      <c r="D171" s="5" t="s">
        <v>585</v>
      </c>
      <c r="E171" s="5" t="s">
        <v>398</v>
      </c>
      <c r="F171" s="201" t="str">
        <f>searchValues!L200</f>
        <v>Alaska</v>
      </c>
      <c r="G171" s="5">
        <v>10000</v>
      </c>
      <c r="H171" s="5">
        <v>5000</v>
      </c>
      <c r="I171" s="5">
        <v>2345</v>
      </c>
      <c r="J171" s="5" t="s">
        <v>399</v>
      </c>
      <c r="K171" s="5" t="s">
        <v>135</v>
      </c>
      <c r="L171" s="5" t="s">
        <v>135</v>
      </c>
      <c r="M171" s="5" t="s">
        <v>400</v>
      </c>
      <c r="N171" s="5" t="str">
        <f>searchValues!F200</f>
        <v>XyohyvNsN Automation</v>
      </c>
      <c r="O171" s="5"/>
      <c r="P171" s="5" t="str">
        <f>searchValues!F200</f>
        <v>XyohyvNsN Automation</v>
      </c>
      <c r="Q171" s="5" t="s">
        <v>401</v>
      </c>
      <c r="R171" s="5" t="s">
        <v>135</v>
      </c>
      <c r="S171" s="5" t="s">
        <v>103</v>
      </c>
    </row>
    <row r="172" spans="1:19" x14ac:dyDescent="0.25">
      <c r="A172" s="5" t="s">
        <v>781</v>
      </c>
      <c r="B172" s="5" t="s">
        <v>384</v>
      </c>
      <c r="C172" s="5" t="s">
        <v>103</v>
      </c>
      <c r="D172" s="5" t="s">
        <v>585</v>
      </c>
      <c r="E172" s="5" t="s">
        <v>398</v>
      </c>
      <c r="F172" s="201" t="str">
        <f>searchValues!L201</f>
        <v>Alaska</v>
      </c>
      <c r="G172" s="5">
        <v>10000</v>
      </c>
      <c r="H172" s="5">
        <v>5000</v>
      </c>
      <c r="I172" s="5">
        <v>2345</v>
      </c>
      <c r="J172" s="5" t="s">
        <v>399</v>
      </c>
      <c r="K172" s="5" t="s">
        <v>135</v>
      </c>
      <c r="L172" s="5" t="s">
        <v>135</v>
      </c>
      <c r="M172" s="5" t="s">
        <v>400</v>
      </c>
      <c r="N172" s="5" t="str">
        <f>searchValues!F201</f>
        <v>IVFgSVSpQ Automation</v>
      </c>
      <c r="O172" s="5"/>
      <c r="P172" s="5" t="str">
        <f>searchValues!F201</f>
        <v>IVFgSVSpQ Automation</v>
      </c>
      <c r="Q172" s="5" t="s">
        <v>401</v>
      </c>
      <c r="R172" s="5" t="s">
        <v>135</v>
      </c>
      <c r="S172" s="5" t="s">
        <v>103</v>
      </c>
    </row>
    <row r="173" spans="1:19" x14ac:dyDescent="0.25">
      <c r="A173" s="5" t="s">
        <v>783</v>
      </c>
      <c r="B173" s="5" t="s">
        <v>384</v>
      </c>
      <c r="C173" s="5" t="s">
        <v>103</v>
      </c>
      <c r="D173" s="5" t="s">
        <v>585</v>
      </c>
      <c r="E173" s="5" t="s">
        <v>398</v>
      </c>
      <c r="F173" s="201" t="str">
        <f>searchValues!L202</f>
        <v>Alaska</v>
      </c>
      <c r="G173" s="5">
        <v>10000</v>
      </c>
      <c r="H173" s="5">
        <v>5000</v>
      </c>
      <c r="I173" s="5">
        <v>2345</v>
      </c>
      <c r="J173" s="5" t="s">
        <v>399</v>
      </c>
      <c r="K173" s="5" t="s">
        <v>135</v>
      </c>
      <c r="L173" s="5" t="s">
        <v>135</v>
      </c>
      <c r="M173" s="5" t="s">
        <v>400</v>
      </c>
      <c r="N173" s="5" t="str">
        <f>searchValues!F202</f>
        <v>iVIBUxkwg Automation</v>
      </c>
      <c r="O173" s="5"/>
      <c r="P173" s="5" t="str">
        <f>searchValues!F202</f>
        <v>iVIBUxkwg Automation</v>
      </c>
      <c r="Q173" s="5" t="s">
        <v>401</v>
      </c>
      <c r="R173" s="5" t="s">
        <v>135</v>
      </c>
      <c r="S173" s="5" t="s">
        <v>103</v>
      </c>
    </row>
    <row r="174" spans="1:19" x14ac:dyDescent="0.25">
      <c r="A174" s="5" t="s">
        <v>782</v>
      </c>
      <c r="B174" s="5" t="s">
        <v>384</v>
      </c>
      <c r="C174" s="5" t="s">
        <v>103</v>
      </c>
      <c r="D174" s="5" t="s">
        <v>585</v>
      </c>
      <c r="E174" s="5" t="s">
        <v>398</v>
      </c>
      <c r="F174" s="201" t="str">
        <f>searchValues!L203</f>
        <v>Alaska</v>
      </c>
      <c r="G174" s="5">
        <v>10000</v>
      </c>
      <c r="H174" s="5">
        <v>5000</v>
      </c>
      <c r="I174" s="5">
        <v>2345</v>
      </c>
      <c r="J174" s="5" t="s">
        <v>399</v>
      </c>
      <c r="K174" s="5" t="s">
        <v>135</v>
      </c>
      <c r="L174" s="5" t="s">
        <v>135</v>
      </c>
      <c r="M174" s="5" t="s">
        <v>400</v>
      </c>
      <c r="N174" s="5" t="str">
        <f>searchValues!F203</f>
        <v>HSrHKIQbY Automation</v>
      </c>
      <c r="O174" s="5"/>
      <c r="P174" s="5" t="str">
        <f>searchValues!F203</f>
        <v>HSrHKIQbY Automation</v>
      </c>
      <c r="Q174" s="5" t="s">
        <v>401</v>
      </c>
      <c r="R174" s="5" t="s">
        <v>135</v>
      </c>
      <c r="S174" s="5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F2:F1048576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O174"/>
  <sheetViews>
    <sheetView showGridLines="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5" x14ac:dyDescent="0.25"/>
  <cols>
    <col min="1" max="1" bestFit="true" customWidth="true" style="154" width="85.42578125" collapsed="true"/>
    <col min="2" max="2" bestFit="true" customWidth="true" style="156" width="50.7109375" collapsed="true"/>
    <col min="3" max="3" bestFit="true" customWidth="true" style="156" width="41.140625" collapsed="true"/>
    <col min="4" max="4" bestFit="true" customWidth="true" style="156" width="32.140625" collapsed="true"/>
    <col min="5" max="5" bestFit="true" customWidth="true" style="156" width="31.7109375" collapsed="true"/>
    <col min="6" max="6" bestFit="true" customWidth="true" style="156" width="44.28515625" collapsed="true"/>
    <col min="7" max="7" bestFit="true" customWidth="true" style="156" width="46.42578125" collapsed="true"/>
    <col min="8" max="8" bestFit="true" customWidth="true" style="157" width="29.140625" collapsed="true"/>
    <col min="9" max="9" bestFit="true" customWidth="true" style="157" width="41.42578125" collapsed="true"/>
    <col min="10" max="10" bestFit="true" customWidth="true" style="158" width="35.5703125" collapsed="true"/>
    <col min="11" max="11" bestFit="true" customWidth="true" style="158" width="44.42578125" collapsed="true"/>
    <col min="12" max="12" bestFit="true" customWidth="true" style="159" width="35.140625" collapsed="true"/>
    <col min="13" max="13" bestFit="true" customWidth="true" style="159" width="32.5703125" collapsed="true"/>
    <col min="14" max="15" bestFit="true" customWidth="true" style="160" width="26.5703125" collapsed="true"/>
    <col min="16" max="16384" style="154" width="9.140625" collapsed="true"/>
  </cols>
  <sheetData>
    <row r="1" spans="1:15" s="90" customFormat="1" x14ac:dyDescent="0.25">
      <c r="A1" s="90" t="s">
        <v>2</v>
      </c>
      <c r="B1" s="90" t="s">
        <v>419</v>
      </c>
      <c r="C1" s="90" t="s">
        <v>421</v>
      </c>
      <c r="D1" s="90" t="s">
        <v>420</v>
      </c>
      <c r="E1" s="90" t="s">
        <v>422</v>
      </c>
      <c r="F1" s="90" t="s">
        <v>759</v>
      </c>
      <c r="G1" s="90" t="s">
        <v>760</v>
      </c>
      <c r="H1" s="90" t="s">
        <v>423</v>
      </c>
      <c r="I1" s="90" t="s">
        <v>424</v>
      </c>
      <c r="J1" s="90" t="s">
        <v>761</v>
      </c>
      <c r="K1" s="90" t="s">
        <v>762</v>
      </c>
      <c r="L1" s="90" t="s">
        <v>500</v>
      </c>
      <c r="M1" s="90" t="s">
        <v>501</v>
      </c>
      <c r="N1" s="90" t="s">
        <v>427</v>
      </c>
      <c r="O1" s="90" t="s">
        <v>428</v>
      </c>
    </row>
    <row r="2" spans="1:15" x14ac:dyDescent="0.25">
      <c r="A2" s="4" t="s">
        <v>884</v>
      </c>
      <c r="B2" s="146" t="s">
        <v>764</v>
      </c>
      <c r="C2" s="146" t="s">
        <v>126</v>
      </c>
      <c r="D2" s="146" t="s">
        <v>764</v>
      </c>
      <c r="E2" s="147" t="s">
        <v>425</v>
      </c>
      <c r="F2" s="146" t="s">
        <v>764</v>
      </c>
      <c r="G2" s="146" t="s">
        <v>586</v>
      </c>
      <c r="H2" s="148" t="s">
        <v>764</v>
      </c>
      <c r="I2" s="148" t="s">
        <v>791</v>
      </c>
      <c r="J2" s="149" t="s">
        <v>763</v>
      </c>
      <c r="K2" s="150" t="s">
        <v>426</v>
      </c>
      <c r="L2" s="151" t="s">
        <v>763</v>
      </c>
      <c r="M2" s="152" t="s">
        <v>426</v>
      </c>
      <c r="N2" s="153" t="s">
        <v>177</v>
      </c>
      <c r="O2" s="153" t="s">
        <v>429</v>
      </c>
    </row>
    <row r="3" spans="1:15" x14ac:dyDescent="0.25">
      <c r="A3" s="4" t="s">
        <v>885</v>
      </c>
      <c r="B3" s="146" t="s">
        <v>764</v>
      </c>
      <c r="C3" s="146" t="s">
        <v>126</v>
      </c>
      <c r="D3" s="146" t="s">
        <v>764</v>
      </c>
      <c r="E3" s="147" t="s">
        <v>425</v>
      </c>
      <c r="F3" s="146" t="s">
        <v>764</v>
      </c>
      <c r="G3" s="146" t="s">
        <v>586</v>
      </c>
      <c r="H3" s="148" t="s">
        <v>764</v>
      </c>
      <c r="I3" s="148" t="s">
        <v>791</v>
      </c>
      <c r="J3" s="149" t="s">
        <v>763</v>
      </c>
      <c r="K3" s="150" t="s">
        <v>426</v>
      </c>
      <c r="L3" s="151" t="s">
        <v>763</v>
      </c>
      <c r="M3" s="152" t="s">
        <v>426</v>
      </c>
      <c r="N3" s="153" t="s">
        <v>177</v>
      </c>
      <c r="O3" s="153" t="s">
        <v>429</v>
      </c>
    </row>
    <row r="4" spans="1:15" x14ac:dyDescent="0.25">
      <c r="A4" s="4" t="s">
        <v>886</v>
      </c>
      <c r="B4" s="146" t="s">
        <v>764</v>
      </c>
      <c r="C4" s="146" t="s">
        <v>126</v>
      </c>
      <c r="D4" s="146" t="s">
        <v>764</v>
      </c>
      <c r="E4" s="147" t="s">
        <v>425</v>
      </c>
      <c r="F4" s="146" t="s">
        <v>764</v>
      </c>
      <c r="G4" s="146" t="s">
        <v>586</v>
      </c>
      <c r="H4" s="148" t="s">
        <v>764</v>
      </c>
      <c r="I4" s="148" t="s">
        <v>791</v>
      </c>
      <c r="J4" s="149" t="s">
        <v>763</v>
      </c>
      <c r="K4" s="150" t="s">
        <v>426</v>
      </c>
      <c r="L4" s="151" t="s">
        <v>763</v>
      </c>
      <c r="M4" s="152" t="s">
        <v>426</v>
      </c>
      <c r="N4" s="153" t="s">
        <v>177</v>
      </c>
      <c r="O4" s="153" t="s">
        <v>429</v>
      </c>
    </row>
    <row r="5" spans="1:15" x14ac:dyDescent="0.25">
      <c r="A5" s="4" t="s">
        <v>887</v>
      </c>
      <c r="B5" s="146" t="s">
        <v>764</v>
      </c>
      <c r="C5" s="146" t="s">
        <v>126</v>
      </c>
      <c r="D5" s="146" t="s">
        <v>764</v>
      </c>
      <c r="E5" s="147" t="s">
        <v>425</v>
      </c>
      <c r="F5" s="146" t="s">
        <v>764</v>
      </c>
      <c r="G5" s="146" t="s">
        <v>586</v>
      </c>
      <c r="H5" s="148" t="s">
        <v>764</v>
      </c>
      <c r="I5" s="148" t="s">
        <v>791</v>
      </c>
      <c r="J5" s="149" t="s">
        <v>763</v>
      </c>
      <c r="K5" s="150" t="s">
        <v>426</v>
      </c>
      <c r="L5" s="151" t="s">
        <v>763</v>
      </c>
      <c r="M5" s="152" t="s">
        <v>426</v>
      </c>
      <c r="N5" s="153" t="s">
        <v>177</v>
      </c>
      <c r="O5" s="153" t="s">
        <v>429</v>
      </c>
    </row>
    <row r="6" spans="1:15" x14ac:dyDescent="0.25">
      <c r="A6" s="4" t="s">
        <v>888</v>
      </c>
      <c r="B6" s="146" t="s">
        <v>764</v>
      </c>
      <c r="C6" s="146" t="s">
        <v>126</v>
      </c>
      <c r="D6" s="146" t="s">
        <v>764</v>
      </c>
      <c r="E6" s="147" t="s">
        <v>425</v>
      </c>
      <c r="F6" s="146" t="s">
        <v>764</v>
      </c>
      <c r="G6" s="146" t="s">
        <v>586</v>
      </c>
      <c r="H6" s="148" t="s">
        <v>764</v>
      </c>
      <c r="I6" s="148" t="s">
        <v>791</v>
      </c>
      <c r="J6" s="149" t="s">
        <v>763</v>
      </c>
      <c r="K6" s="150" t="s">
        <v>426</v>
      </c>
      <c r="L6" s="151" t="s">
        <v>763</v>
      </c>
      <c r="M6" s="152" t="s">
        <v>426</v>
      </c>
      <c r="N6" s="153" t="s">
        <v>177</v>
      </c>
      <c r="O6" s="153" t="s">
        <v>429</v>
      </c>
    </row>
    <row r="7" spans="1:15" x14ac:dyDescent="0.25">
      <c r="A7" s="4" t="s">
        <v>889</v>
      </c>
      <c r="B7" s="146" t="s">
        <v>764</v>
      </c>
      <c r="C7" s="146" t="s">
        <v>126</v>
      </c>
      <c r="D7" s="146" t="s">
        <v>764</v>
      </c>
      <c r="E7" s="147" t="s">
        <v>425</v>
      </c>
      <c r="F7" s="146" t="s">
        <v>764</v>
      </c>
      <c r="G7" s="146" t="s">
        <v>586</v>
      </c>
      <c r="H7" s="148" t="s">
        <v>764</v>
      </c>
      <c r="I7" s="148" t="s">
        <v>791</v>
      </c>
      <c r="J7" s="149" t="s">
        <v>763</v>
      </c>
      <c r="K7" s="150" t="s">
        <v>426</v>
      </c>
      <c r="L7" s="151" t="s">
        <v>763</v>
      </c>
      <c r="M7" s="152" t="s">
        <v>426</v>
      </c>
      <c r="N7" s="153" t="s">
        <v>177</v>
      </c>
      <c r="O7" s="153" t="s">
        <v>429</v>
      </c>
    </row>
    <row r="8" spans="1:15" x14ac:dyDescent="0.25">
      <c r="A8" s="4" t="s">
        <v>890</v>
      </c>
      <c r="B8" s="146" t="s">
        <v>764</v>
      </c>
      <c r="C8" s="146" t="s">
        <v>126</v>
      </c>
      <c r="D8" s="146" t="s">
        <v>764</v>
      </c>
      <c r="E8" s="147" t="s">
        <v>425</v>
      </c>
      <c r="F8" s="146" t="s">
        <v>764</v>
      </c>
      <c r="G8" s="146" t="s">
        <v>586</v>
      </c>
      <c r="H8" s="148" t="s">
        <v>764</v>
      </c>
      <c r="I8" s="148" t="s">
        <v>791</v>
      </c>
      <c r="J8" s="149" t="s">
        <v>763</v>
      </c>
      <c r="K8" s="150" t="s">
        <v>426</v>
      </c>
      <c r="L8" s="151" t="s">
        <v>763</v>
      </c>
      <c r="M8" s="152" t="s">
        <v>426</v>
      </c>
      <c r="N8" s="153" t="s">
        <v>177</v>
      </c>
      <c r="O8" s="153" t="s">
        <v>429</v>
      </c>
    </row>
    <row r="9" spans="1:15" x14ac:dyDescent="0.25">
      <c r="A9" s="4" t="s">
        <v>891</v>
      </c>
      <c r="B9" s="146" t="s">
        <v>764</v>
      </c>
      <c r="C9" s="146" t="s">
        <v>126</v>
      </c>
      <c r="D9" s="146" t="s">
        <v>764</v>
      </c>
      <c r="E9" s="147" t="s">
        <v>425</v>
      </c>
      <c r="F9" s="146" t="s">
        <v>764</v>
      </c>
      <c r="G9" s="146" t="s">
        <v>586</v>
      </c>
      <c r="H9" s="148" t="s">
        <v>764</v>
      </c>
      <c r="I9" s="148" t="s">
        <v>791</v>
      </c>
      <c r="J9" s="149" t="s">
        <v>763</v>
      </c>
      <c r="K9" s="150" t="s">
        <v>426</v>
      </c>
      <c r="L9" s="151" t="s">
        <v>763</v>
      </c>
      <c r="M9" s="152" t="s">
        <v>426</v>
      </c>
      <c r="N9" s="153" t="s">
        <v>177</v>
      </c>
      <c r="O9" s="153" t="s">
        <v>429</v>
      </c>
    </row>
    <row r="10" spans="1:15" x14ac:dyDescent="0.25">
      <c r="A10" s="4" t="s">
        <v>892</v>
      </c>
      <c r="B10" s="146" t="s">
        <v>764</v>
      </c>
      <c r="C10" s="146" t="s">
        <v>126</v>
      </c>
      <c r="D10" s="146" t="s">
        <v>764</v>
      </c>
      <c r="E10" s="147" t="s">
        <v>425</v>
      </c>
      <c r="F10" s="146" t="s">
        <v>764</v>
      </c>
      <c r="G10" s="146" t="s">
        <v>586</v>
      </c>
      <c r="H10" s="148" t="s">
        <v>764</v>
      </c>
      <c r="I10" s="148" t="s">
        <v>791</v>
      </c>
      <c r="J10" s="149" t="s">
        <v>763</v>
      </c>
      <c r="K10" s="150" t="s">
        <v>426</v>
      </c>
      <c r="L10" s="151" t="s">
        <v>763</v>
      </c>
      <c r="M10" s="152" t="s">
        <v>426</v>
      </c>
      <c r="N10" s="153" t="s">
        <v>177</v>
      </c>
      <c r="O10" s="153" t="s">
        <v>429</v>
      </c>
    </row>
    <row r="11" spans="1:15" x14ac:dyDescent="0.25">
      <c r="A11" s="4" t="s">
        <v>893</v>
      </c>
      <c r="B11" s="146" t="s">
        <v>764</v>
      </c>
      <c r="C11" s="146" t="s">
        <v>126</v>
      </c>
      <c r="D11" s="146" t="s">
        <v>764</v>
      </c>
      <c r="E11" s="147" t="s">
        <v>425</v>
      </c>
      <c r="F11" s="146" t="s">
        <v>764</v>
      </c>
      <c r="G11" s="146" t="s">
        <v>586</v>
      </c>
      <c r="H11" s="148" t="s">
        <v>764</v>
      </c>
      <c r="I11" s="148" t="s">
        <v>791</v>
      </c>
      <c r="J11" s="149" t="s">
        <v>763</v>
      </c>
      <c r="K11" s="150" t="s">
        <v>426</v>
      </c>
      <c r="L11" s="151" t="s">
        <v>763</v>
      </c>
      <c r="M11" s="152" t="s">
        <v>426</v>
      </c>
      <c r="N11" s="153" t="s">
        <v>177</v>
      </c>
      <c r="O11" s="153" t="s">
        <v>429</v>
      </c>
    </row>
    <row r="12" spans="1:15" x14ac:dyDescent="0.25">
      <c r="A12" s="4" t="s">
        <v>894</v>
      </c>
      <c r="B12" s="146" t="s">
        <v>764</v>
      </c>
      <c r="C12" s="146" t="s">
        <v>126</v>
      </c>
      <c r="D12" s="146" t="s">
        <v>764</v>
      </c>
      <c r="E12" s="147" t="s">
        <v>425</v>
      </c>
      <c r="F12" s="146" t="s">
        <v>764</v>
      </c>
      <c r="G12" s="146" t="s">
        <v>586</v>
      </c>
      <c r="H12" s="148" t="s">
        <v>764</v>
      </c>
      <c r="I12" s="148" t="s">
        <v>791</v>
      </c>
      <c r="J12" s="149" t="s">
        <v>763</v>
      </c>
      <c r="K12" s="150" t="s">
        <v>426</v>
      </c>
      <c r="L12" s="151" t="s">
        <v>763</v>
      </c>
      <c r="M12" s="152" t="s">
        <v>426</v>
      </c>
      <c r="N12" s="153" t="s">
        <v>177</v>
      </c>
      <c r="O12" s="153" t="s">
        <v>429</v>
      </c>
    </row>
    <row r="13" spans="1:15" x14ac:dyDescent="0.25">
      <c r="A13" s="4" t="s">
        <v>895</v>
      </c>
      <c r="B13" s="146" t="s">
        <v>764</v>
      </c>
      <c r="C13" s="146" t="s">
        <v>126</v>
      </c>
      <c r="D13" s="146" t="s">
        <v>764</v>
      </c>
      <c r="E13" s="147" t="s">
        <v>425</v>
      </c>
      <c r="F13" s="146" t="s">
        <v>764</v>
      </c>
      <c r="G13" s="146" t="s">
        <v>586</v>
      </c>
      <c r="H13" s="148" t="s">
        <v>764</v>
      </c>
      <c r="I13" s="148" t="s">
        <v>791</v>
      </c>
      <c r="J13" s="149" t="s">
        <v>763</v>
      </c>
      <c r="K13" s="150" t="s">
        <v>426</v>
      </c>
      <c r="L13" s="151" t="s">
        <v>763</v>
      </c>
      <c r="M13" s="152" t="s">
        <v>426</v>
      </c>
      <c r="N13" s="153" t="s">
        <v>177</v>
      </c>
      <c r="O13" s="153" t="s">
        <v>429</v>
      </c>
    </row>
    <row r="14" spans="1:15" x14ac:dyDescent="0.25">
      <c r="A14" s="4" t="s">
        <v>896</v>
      </c>
      <c r="B14" s="146" t="s">
        <v>764</v>
      </c>
      <c r="C14" s="146" t="s">
        <v>126</v>
      </c>
      <c r="D14" s="146" t="s">
        <v>764</v>
      </c>
      <c r="E14" s="147" t="s">
        <v>425</v>
      </c>
      <c r="F14" s="146" t="s">
        <v>764</v>
      </c>
      <c r="G14" s="146" t="s">
        <v>586</v>
      </c>
      <c r="H14" s="148" t="s">
        <v>764</v>
      </c>
      <c r="I14" s="148" t="s">
        <v>791</v>
      </c>
      <c r="J14" s="149" t="s">
        <v>763</v>
      </c>
      <c r="K14" s="150" t="s">
        <v>426</v>
      </c>
      <c r="L14" s="151" t="s">
        <v>763</v>
      </c>
      <c r="M14" s="152" t="s">
        <v>426</v>
      </c>
      <c r="N14" s="153" t="s">
        <v>177</v>
      </c>
      <c r="O14" s="153" t="s">
        <v>429</v>
      </c>
    </row>
    <row r="15" spans="1:15" x14ac:dyDescent="0.25">
      <c r="A15" s="4" t="s">
        <v>897</v>
      </c>
      <c r="B15" s="146" t="s">
        <v>764</v>
      </c>
      <c r="C15" s="146" t="s">
        <v>126</v>
      </c>
      <c r="D15" s="146" t="s">
        <v>764</v>
      </c>
      <c r="E15" s="147" t="s">
        <v>425</v>
      </c>
      <c r="F15" s="146" t="s">
        <v>764</v>
      </c>
      <c r="G15" s="146" t="s">
        <v>586</v>
      </c>
      <c r="H15" s="148" t="s">
        <v>764</v>
      </c>
      <c r="I15" s="148" t="s">
        <v>791</v>
      </c>
      <c r="J15" s="149" t="s">
        <v>763</v>
      </c>
      <c r="K15" s="150" t="s">
        <v>426</v>
      </c>
      <c r="L15" s="151" t="s">
        <v>763</v>
      </c>
      <c r="M15" s="152" t="s">
        <v>426</v>
      </c>
      <c r="N15" s="153" t="s">
        <v>177</v>
      </c>
      <c r="O15" s="153" t="s">
        <v>429</v>
      </c>
    </row>
    <row r="16" spans="1:15" x14ac:dyDescent="0.25">
      <c r="A16" s="4" t="s">
        <v>898</v>
      </c>
      <c r="B16" s="146" t="s">
        <v>764</v>
      </c>
      <c r="C16" s="146" t="s">
        <v>126</v>
      </c>
      <c r="D16" s="146" t="s">
        <v>764</v>
      </c>
      <c r="E16" s="147" t="s">
        <v>425</v>
      </c>
      <c r="F16" s="146" t="s">
        <v>764</v>
      </c>
      <c r="G16" s="146" t="s">
        <v>586</v>
      </c>
      <c r="H16" s="148" t="s">
        <v>764</v>
      </c>
      <c r="I16" s="148" t="s">
        <v>791</v>
      </c>
      <c r="J16" s="149" t="s">
        <v>763</v>
      </c>
      <c r="K16" s="150" t="s">
        <v>426</v>
      </c>
      <c r="L16" s="151" t="s">
        <v>763</v>
      </c>
      <c r="M16" s="152" t="s">
        <v>426</v>
      </c>
      <c r="N16" s="153" t="s">
        <v>177</v>
      </c>
      <c r="O16" s="153" t="s">
        <v>429</v>
      </c>
    </row>
    <row r="17" spans="1:15" x14ac:dyDescent="0.25">
      <c r="A17" s="4" t="s">
        <v>899</v>
      </c>
      <c r="B17" s="146" t="s">
        <v>764</v>
      </c>
      <c r="C17" s="146" t="s">
        <v>126</v>
      </c>
      <c r="D17" s="146" t="s">
        <v>764</v>
      </c>
      <c r="E17" s="147" t="s">
        <v>425</v>
      </c>
      <c r="F17" s="146" t="s">
        <v>764</v>
      </c>
      <c r="G17" s="146" t="s">
        <v>586</v>
      </c>
      <c r="H17" s="148" t="s">
        <v>764</v>
      </c>
      <c r="I17" s="148" t="s">
        <v>791</v>
      </c>
      <c r="J17" s="149" t="s">
        <v>763</v>
      </c>
      <c r="K17" s="150" t="s">
        <v>426</v>
      </c>
      <c r="L17" s="151" t="s">
        <v>763</v>
      </c>
      <c r="M17" s="152" t="s">
        <v>426</v>
      </c>
      <c r="N17" s="153" t="s">
        <v>177</v>
      </c>
      <c r="O17" s="153" t="s">
        <v>429</v>
      </c>
    </row>
    <row r="18" spans="1:15" x14ac:dyDescent="0.25">
      <c r="A18" s="4" t="s">
        <v>900</v>
      </c>
      <c r="B18" s="146" t="s">
        <v>764</v>
      </c>
      <c r="C18" s="146" t="s">
        <v>126</v>
      </c>
      <c r="D18" s="146" t="s">
        <v>764</v>
      </c>
      <c r="E18" s="147" t="s">
        <v>425</v>
      </c>
      <c r="F18" s="146" t="s">
        <v>764</v>
      </c>
      <c r="G18" s="146" t="s">
        <v>586</v>
      </c>
      <c r="H18" s="148" t="s">
        <v>764</v>
      </c>
      <c r="I18" s="148" t="s">
        <v>791</v>
      </c>
      <c r="J18" s="149" t="s">
        <v>763</v>
      </c>
      <c r="K18" s="150" t="s">
        <v>426</v>
      </c>
      <c r="L18" s="151" t="s">
        <v>763</v>
      </c>
      <c r="M18" s="152" t="s">
        <v>426</v>
      </c>
      <c r="N18" s="153" t="s">
        <v>177</v>
      </c>
      <c r="O18" s="153" t="s">
        <v>429</v>
      </c>
    </row>
    <row r="19" spans="1:15" x14ac:dyDescent="0.25">
      <c r="A19" s="4" t="s">
        <v>901</v>
      </c>
      <c r="B19" s="146" t="s">
        <v>764</v>
      </c>
      <c r="C19" s="146" t="s">
        <v>126</v>
      </c>
      <c r="D19" s="146" t="s">
        <v>764</v>
      </c>
      <c r="E19" s="147" t="s">
        <v>425</v>
      </c>
      <c r="F19" s="146" t="s">
        <v>764</v>
      </c>
      <c r="G19" s="146" t="s">
        <v>586</v>
      </c>
      <c r="H19" s="148" t="s">
        <v>764</v>
      </c>
      <c r="I19" s="148" t="s">
        <v>791</v>
      </c>
      <c r="J19" s="149" t="s">
        <v>763</v>
      </c>
      <c r="K19" s="150" t="s">
        <v>426</v>
      </c>
      <c r="L19" s="151" t="s">
        <v>763</v>
      </c>
      <c r="M19" s="152" t="s">
        <v>426</v>
      </c>
      <c r="N19" s="153" t="s">
        <v>177</v>
      </c>
      <c r="O19" s="153" t="s">
        <v>429</v>
      </c>
    </row>
    <row r="20" spans="1:15" x14ac:dyDescent="0.25">
      <c r="A20" s="4" t="s">
        <v>902</v>
      </c>
      <c r="B20" s="146" t="s">
        <v>764</v>
      </c>
      <c r="C20" s="146" t="s">
        <v>126</v>
      </c>
      <c r="D20" s="146" t="s">
        <v>764</v>
      </c>
      <c r="E20" s="147" t="s">
        <v>425</v>
      </c>
      <c r="F20" s="146" t="s">
        <v>764</v>
      </c>
      <c r="G20" s="146" t="s">
        <v>586</v>
      </c>
      <c r="H20" s="148" t="s">
        <v>764</v>
      </c>
      <c r="I20" s="148" t="s">
        <v>791</v>
      </c>
      <c r="J20" s="149" t="s">
        <v>763</v>
      </c>
      <c r="K20" s="150" t="s">
        <v>426</v>
      </c>
      <c r="L20" s="151" t="s">
        <v>763</v>
      </c>
      <c r="M20" s="152" t="s">
        <v>426</v>
      </c>
      <c r="N20" s="153" t="s">
        <v>177</v>
      </c>
      <c r="O20" s="153" t="s">
        <v>429</v>
      </c>
    </row>
    <row r="21" spans="1:15" x14ac:dyDescent="0.25">
      <c r="A21" s="4" t="s">
        <v>903</v>
      </c>
      <c r="B21" s="146" t="s">
        <v>764</v>
      </c>
      <c r="C21" s="146" t="s">
        <v>126</v>
      </c>
      <c r="D21" s="146" t="s">
        <v>764</v>
      </c>
      <c r="E21" s="147" t="s">
        <v>425</v>
      </c>
      <c r="F21" s="146" t="s">
        <v>764</v>
      </c>
      <c r="G21" s="146" t="s">
        <v>586</v>
      </c>
      <c r="H21" s="148" t="s">
        <v>764</v>
      </c>
      <c r="I21" s="148" t="s">
        <v>791</v>
      </c>
      <c r="J21" s="149" t="s">
        <v>763</v>
      </c>
      <c r="K21" s="150" t="s">
        <v>426</v>
      </c>
      <c r="L21" s="151" t="s">
        <v>763</v>
      </c>
      <c r="M21" s="152" t="s">
        <v>426</v>
      </c>
      <c r="N21" s="153" t="s">
        <v>177</v>
      </c>
      <c r="O21" s="153" t="s">
        <v>429</v>
      </c>
    </row>
    <row r="22" spans="1:15" x14ac:dyDescent="0.25">
      <c r="A22" s="4" t="s">
        <v>904</v>
      </c>
      <c r="B22" s="146" t="s">
        <v>764</v>
      </c>
      <c r="C22" s="146" t="s">
        <v>126</v>
      </c>
      <c r="D22" s="146" t="s">
        <v>764</v>
      </c>
      <c r="E22" s="147" t="s">
        <v>425</v>
      </c>
      <c r="F22" s="146" t="s">
        <v>764</v>
      </c>
      <c r="G22" s="146" t="s">
        <v>586</v>
      </c>
      <c r="H22" s="148" t="s">
        <v>764</v>
      </c>
      <c r="I22" s="148" t="s">
        <v>754</v>
      </c>
      <c r="J22" s="149" t="s">
        <v>763</v>
      </c>
      <c r="K22" s="150" t="s">
        <v>426</v>
      </c>
      <c r="L22" s="151" t="s">
        <v>763</v>
      </c>
      <c r="M22" s="152" t="s">
        <v>426</v>
      </c>
      <c r="N22" s="153" t="s">
        <v>177</v>
      </c>
      <c r="O22" s="153" t="s">
        <v>429</v>
      </c>
    </row>
    <row r="23" spans="1:15" x14ac:dyDescent="0.25">
      <c r="A23" s="4" t="s">
        <v>905</v>
      </c>
      <c r="B23" s="146" t="s">
        <v>764</v>
      </c>
      <c r="C23" s="146" t="s">
        <v>126</v>
      </c>
      <c r="D23" s="146" t="s">
        <v>764</v>
      </c>
      <c r="E23" s="147" t="s">
        <v>425</v>
      </c>
      <c r="F23" s="146" t="s">
        <v>764</v>
      </c>
      <c r="G23" s="146" t="s">
        <v>586</v>
      </c>
      <c r="H23" s="148" t="s">
        <v>764</v>
      </c>
      <c r="I23" s="148" t="s">
        <v>791</v>
      </c>
      <c r="J23" s="149" t="s">
        <v>763</v>
      </c>
      <c r="K23" s="150" t="s">
        <v>426</v>
      </c>
      <c r="L23" s="151" t="s">
        <v>763</v>
      </c>
      <c r="M23" s="152" t="s">
        <v>426</v>
      </c>
      <c r="N23" s="153" t="s">
        <v>177</v>
      </c>
      <c r="O23" s="153" t="s">
        <v>429</v>
      </c>
    </row>
    <row r="24" spans="1:15" s="155" customFormat="1" x14ac:dyDescent="0.25">
      <c r="A24" s="4" t="s">
        <v>906</v>
      </c>
      <c r="B24" s="146" t="s">
        <v>764</v>
      </c>
      <c r="C24" s="146" t="s">
        <v>126</v>
      </c>
      <c r="D24" s="146" t="s">
        <v>764</v>
      </c>
      <c r="E24" s="147" t="s">
        <v>425</v>
      </c>
      <c r="F24" s="146" t="s">
        <v>764</v>
      </c>
      <c r="G24" s="146" t="s">
        <v>586</v>
      </c>
      <c r="H24" s="148" t="s">
        <v>764</v>
      </c>
      <c r="I24" s="148" t="s">
        <v>791</v>
      </c>
      <c r="J24" s="149" t="s">
        <v>763</v>
      </c>
      <c r="K24" s="150" t="s">
        <v>426</v>
      </c>
      <c r="L24" s="151" t="s">
        <v>763</v>
      </c>
      <c r="M24" s="152" t="s">
        <v>426</v>
      </c>
      <c r="N24" s="153" t="s">
        <v>177</v>
      </c>
      <c r="O24" s="153" t="s">
        <v>429</v>
      </c>
    </row>
    <row r="25" spans="1:15" x14ac:dyDescent="0.25">
      <c r="A25" s="4" t="s">
        <v>907</v>
      </c>
      <c r="B25" s="146" t="s">
        <v>764</v>
      </c>
      <c r="C25" s="146" t="s">
        <v>126</v>
      </c>
      <c r="D25" s="146" t="s">
        <v>764</v>
      </c>
      <c r="E25" s="147" t="s">
        <v>425</v>
      </c>
      <c r="F25" s="146" t="s">
        <v>764</v>
      </c>
      <c r="G25" s="146" t="s">
        <v>586</v>
      </c>
      <c r="H25" s="148" t="s">
        <v>764</v>
      </c>
      <c r="I25" s="148" t="s">
        <v>791</v>
      </c>
      <c r="J25" s="149" t="s">
        <v>763</v>
      </c>
      <c r="K25" s="150" t="s">
        <v>426</v>
      </c>
      <c r="L25" s="151" t="s">
        <v>763</v>
      </c>
      <c r="M25" s="152" t="s">
        <v>426</v>
      </c>
      <c r="N25" s="153" t="s">
        <v>177</v>
      </c>
      <c r="O25" s="153" t="s">
        <v>429</v>
      </c>
    </row>
    <row r="26" spans="1:15" x14ac:dyDescent="0.25">
      <c r="A26" s="4" t="s">
        <v>908</v>
      </c>
      <c r="B26" s="146" t="s">
        <v>764</v>
      </c>
      <c r="C26" s="146" t="s">
        <v>126</v>
      </c>
      <c r="D26" s="146" t="s">
        <v>764</v>
      </c>
      <c r="E26" s="147" t="s">
        <v>425</v>
      </c>
      <c r="F26" s="146" t="s">
        <v>764</v>
      </c>
      <c r="G26" s="146" t="s">
        <v>586</v>
      </c>
      <c r="H26" s="148" t="s">
        <v>764</v>
      </c>
      <c r="I26" s="148" t="s">
        <v>791</v>
      </c>
      <c r="J26" s="149" t="s">
        <v>763</v>
      </c>
      <c r="K26" s="150" t="s">
        <v>426</v>
      </c>
      <c r="L26" s="151" t="s">
        <v>763</v>
      </c>
      <c r="M26" s="152" t="s">
        <v>426</v>
      </c>
      <c r="N26" s="153" t="s">
        <v>177</v>
      </c>
      <c r="O26" s="153" t="s">
        <v>429</v>
      </c>
    </row>
    <row r="27" spans="1:15" x14ac:dyDescent="0.25">
      <c r="A27" s="4" t="s">
        <v>909</v>
      </c>
      <c r="B27" s="146" t="s">
        <v>764</v>
      </c>
      <c r="C27" s="146" t="s">
        <v>126</v>
      </c>
      <c r="D27" s="146" t="s">
        <v>764</v>
      </c>
      <c r="E27" s="147" t="s">
        <v>425</v>
      </c>
      <c r="F27" s="146" t="s">
        <v>764</v>
      </c>
      <c r="G27" s="146" t="s">
        <v>586</v>
      </c>
      <c r="H27" s="148" t="s">
        <v>764</v>
      </c>
      <c r="I27" s="148" t="s">
        <v>791</v>
      </c>
      <c r="J27" s="149" t="s">
        <v>763</v>
      </c>
      <c r="K27" s="150" t="s">
        <v>426</v>
      </c>
      <c r="L27" s="151" t="s">
        <v>763</v>
      </c>
      <c r="M27" s="152" t="s">
        <v>426</v>
      </c>
      <c r="N27" s="153" t="s">
        <v>177</v>
      </c>
      <c r="O27" s="153" t="s">
        <v>429</v>
      </c>
    </row>
    <row r="28" spans="1:15" x14ac:dyDescent="0.25">
      <c r="A28" s="4" t="s">
        <v>910</v>
      </c>
      <c r="B28" s="146" t="s">
        <v>764</v>
      </c>
      <c r="C28" s="146" t="s">
        <v>126</v>
      </c>
      <c r="D28" s="146" t="s">
        <v>764</v>
      </c>
      <c r="E28" s="147" t="s">
        <v>425</v>
      </c>
      <c r="F28" s="146" t="s">
        <v>764</v>
      </c>
      <c r="G28" s="146" t="s">
        <v>586</v>
      </c>
      <c r="H28" s="148" t="s">
        <v>764</v>
      </c>
      <c r="I28" s="148" t="s">
        <v>791</v>
      </c>
      <c r="J28" s="149" t="s">
        <v>763</v>
      </c>
      <c r="K28" s="150" t="s">
        <v>426</v>
      </c>
      <c r="L28" s="151" t="s">
        <v>763</v>
      </c>
      <c r="M28" s="152" t="s">
        <v>426</v>
      </c>
      <c r="N28" s="153" t="s">
        <v>177</v>
      </c>
      <c r="O28" s="153" t="s">
        <v>429</v>
      </c>
    </row>
    <row r="29" spans="1:15" x14ac:dyDescent="0.25">
      <c r="A29" s="4" t="s">
        <v>911</v>
      </c>
      <c r="B29" s="146" t="s">
        <v>764</v>
      </c>
      <c r="C29" s="146" t="s">
        <v>126</v>
      </c>
      <c r="D29" s="146" t="s">
        <v>764</v>
      </c>
      <c r="E29" s="147" t="s">
        <v>425</v>
      </c>
      <c r="F29" s="146" t="s">
        <v>764</v>
      </c>
      <c r="G29" s="146" t="s">
        <v>586</v>
      </c>
      <c r="H29" s="148" t="s">
        <v>764</v>
      </c>
      <c r="I29" s="148" t="s">
        <v>791</v>
      </c>
      <c r="J29" s="149" t="s">
        <v>763</v>
      </c>
      <c r="K29" s="150" t="s">
        <v>426</v>
      </c>
      <c r="L29" s="151" t="s">
        <v>763</v>
      </c>
      <c r="M29" s="152" t="s">
        <v>426</v>
      </c>
      <c r="N29" s="153" t="s">
        <v>177</v>
      </c>
      <c r="O29" s="153" t="s">
        <v>429</v>
      </c>
    </row>
    <row r="30" spans="1:15" x14ac:dyDescent="0.25">
      <c r="A30" s="4" t="s">
        <v>912</v>
      </c>
      <c r="B30" s="146" t="s">
        <v>764</v>
      </c>
      <c r="C30" s="146" t="s">
        <v>126</v>
      </c>
      <c r="D30" s="146" t="s">
        <v>764</v>
      </c>
      <c r="E30" s="147" t="s">
        <v>425</v>
      </c>
      <c r="F30" s="146" t="s">
        <v>764</v>
      </c>
      <c r="G30" s="146" t="s">
        <v>586</v>
      </c>
      <c r="H30" s="148" t="s">
        <v>764</v>
      </c>
      <c r="I30" s="148" t="s">
        <v>791</v>
      </c>
      <c r="J30" s="149" t="s">
        <v>763</v>
      </c>
      <c r="K30" s="150" t="s">
        <v>426</v>
      </c>
      <c r="L30" s="151" t="s">
        <v>763</v>
      </c>
      <c r="M30" s="152" t="s">
        <v>426</v>
      </c>
      <c r="N30" s="153" t="s">
        <v>177</v>
      </c>
      <c r="O30" s="153" t="s">
        <v>429</v>
      </c>
    </row>
    <row r="31" spans="1:15" x14ac:dyDescent="0.25">
      <c r="A31" s="4" t="s">
        <v>913</v>
      </c>
      <c r="B31" s="146" t="s">
        <v>764</v>
      </c>
      <c r="C31" s="146" t="s">
        <v>126</v>
      </c>
      <c r="D31" s="146" t="s">
        <v>764</v>
      </c>
      <c r="E31" s="147" t="s">
        <v>425</v>
      </c>
      <c r="F31" s="146" t="s">
        <v>764</v>
      </c>
      <c r="G31" s="146" t="s">
        <v>586</v>
      </c>
      <c r="H31" s="148" t="s">
        <v>764</v>
      </c>
      <c r="I31" s="148" t="s">
        <v>791</v>
      </c>
      <c r="J31" s="149" t="s">
        <v>763</v>
      </c>
      <c r="K31" s="150" t="s">
        <v>426</v>
      </c>
      <c r="L31" s="151" t="s">
        <v>763</v>
      </c>
      <c r="M31" s="152" t="s">
        <v>426</v>
      </c>
      <c r="N31" s="153" t="s">
        <v>177</v>
      </c>
      <c r="O31" s="153" t="s">
        <v>429</v>
      </c>
    </row>
    <row r="32" spans="1:15" x14ac:dyDescent="0.25">
      <c r="A32" s="4" t="s">
        <v>914</v>
      </c>
      <c r="B32" s="146" t="s">
        <v>764</v>
      </c>
      <c r="C32" s="146" t="s">
        <v>126</v>
      </c>
      <c r="D32" s="146" t="s">
        <v>764</v>
      </c>
      <c r="E32" s="147" t="s">
        <v>425</v>
      </c>
      <c r="F32" s="146" t="s">
        <v>764</v>
      </c>
      <c r="G32" s="146" t="s">
        <v>586</v>
      </c>
      <c r="H32" s="148" t="s">
        <v>764</v>
      </c>
      <c r="I32" s="148" t="s">
        <v>791</v>
      </c>
      <c r="J32" s="149" t="s">
        <v>763</v>
      </c>
      <c r="K32" s="150" t="s">
        <v>426</v>
      </c>
      <c r="L32" s="151" t="s">
        <v>763</v>
      </c>
      <c r="M32" s="152" t="s">
        <v>426</v>
      </c>
      <c r="N32" s="153" t="s">
        <v>177</v>
      </c>
      <c r="O32" s="153" t="s">
        <v>429</v>
      </c>
    </row>
    <row r="33" spans="1:15" x14ac:dyDescent="0.25">
      <c r="A33" s="4" t="s">
        <v>915</v>
      </c>
      <c r="B33" s="146" t="s">
        <v>764</v>
      </c>
      <c r="C33" s="146" t="s">
        <v>126</v>
      </c>
      <c r="D33" s="146" t="s">
        <v>764</v>
      </c>
      <c r="E33" s="147" t="s">
        <v>425</v>
      </c>
      <c r="F33" s="146" t="s">
        <v>764</v>
      </c>
      <c r="G33" s="146" t="s">
        <v>586</v>
      </c>
      <c r="H33" s="148" t="s">
        <v>764</v>
      </c>
      <c r="I33" s="148" t="s">
        <v>791</v>
      </c>
      <c r="J33" s="149" t="s">
        <v>763</v>
      </c>
      <c r="K33" s="150" t="s">
        <v>426</v>
      </c>
      <c r="L33" s="151" t="s">
        <v>763</v>
      </c>
      <c r="M33" s="152" t="s">
        <v>426</v>
      </c>
      <c r="N33" s="153" t="s">
        <v>177</v>
      </c>
      <c r="O33" s="153" t="s">
        <v>429</v>
      </c>
    </row>
    <row r="34" spans="1:15" x14ac:dyDescent="0.25">
      <c r="A34" s="4" t="s">
        <v>916</v>
      </c>
      <c r="B34" s="146" t="s">
        <v>764</v>
      </c>
      <c r="C34" s="146" t="s">
        <v>126</v>
      </c>
      <c r="D34" s="146" t="s">
        <v>764</v>
      </c>
      <c r="E34" s="147" t="s">
        <v>425</v>
      </c>
      <c r="F34" s="146" t="s">
        <v>764</v>
      </c>
      <c r="G34" s="146" t="s">
        <v>586</v>
      </c>
      <c r="H34" s="148" t="s">
        <v>764</v>
      </c>
      <c r="I34" s="148" t="s">
        <v>791</v>
      </c>
      <c r="J34" s="149" t="s">
        <v>763</v>
      </c>
      <c r="K34" s="150" t="s">
        <v>426</v>
      </c>
      <c r="L34" s="151" t="s">
        <v>763</v>
      </c>
      <c r="M34" s="152" t="s">
        <v>426</v>
      </c>
      <c r="N34" s="153" t="s">
        <v>177</v>
      </c>
      <c r="O34" s="153" t="s">
        <v>429</v>
      </c>
    </row>
    <row r="35" spans="1:15" x14ac:dyDescent="0.25">
      <c r="A35" s="4" t="s">
        <v>917</v>
      </c>
      <c r="B35" s="146" t="s">
        <v>764</v>
      </c>
      <c r="C35" s="146" t="s">
        <v>126</v>
      </c>
      <c r="D35" s="146" t="s">
        <v>764</v>
      </c>
      <c r="E35" s="147" t="s">
        <v>425</v>
      </c>
      <c r="F35" s="146" t="s">
        <v>764</v>
      </c>
      <c r="G35" s="146" t="s">
        <v>586</v>
      </c>
      <c r="H35" s="148" t="s">
        <v>764</v>
      </c>
      <c r="I35" s="148" t="s">
        <v>791</v>
      </c>
      <c r="J35" s="149" t="s">
        <v>763</v>
      </c>
      <c r="K35" s="150" t="s">
        <v>426</v>
      </c>
      <c r="L35" s="151" t="s">
        <v>763</v>
      </c>
      <c r="M35" s="152" t="s">
        <v>426</v>
      </c>
      <c r="N35" s="153" t="s">
        <v>177</v>
      </c>
      <c r="O35" s="153" t="s">
        <v>429</v>
      </c>
    </row>
    <row r="36" spans="1:15" x14ac:dyDescent="0.25">
      <c r="A36" s="4" t="s">
        <v>918</v>
      </c>
      <c r="B36" s="146" t="s">
        <v>764</v>
      </c>
      <c r="C36" s="146" t="s">
        <v>126</v>
      </c>
      <c r="D36" s="146" t="s">
        <v>764</v>
      </c>
      <c r="E36" s="147" t="s">
        <v>425</v>
      </c>
      <c r="F36" s="146" t="s">
        <v>764</v>
      </c>
      <c r="G36" s="146" t="s">
        <v>586</v>
      </c>
      <c r="H36" s="148" t="s">
        <v>764</v>
      </c>
      <c r="I36" s="148" t="s">
        <v>791</v>
      </c>
      <c r="J36" s="149" t="s">
        <v>763</v>
      </c>
      <c r="K36" s="150" t="s">
        <v>426</v>
      </c>
      <c r="L36" s="151" t="s">
        <v>763</v>
      </c>
      <c r="M36" s="152" t="s">
        <v>426</v>
      </c>
      <c r="N36" s="153" t="s">
        <v>177</v>
      </c>
      <c r="O36" s="153" t="s">
        <v>429</v>
      </c>
    </row>
    <row r="37" spans="1:15" x14ac:dyDescent="0.25">
      <c r="A37" s="4" t="s">
        <v>919</v>
      </c>
      <c r="B37" s="146" t="s">
        <v>764</v>
      </c>
      <c r="C37" s="146" t="s">
        <v>126</v>
      </c>
      <c r="D37" s="146" t="s">
        <v>764</v>
      </c>
      <c r="E37" s="147" t="s">
        <v>425</v>
      </c>
      <c r="F37" s="146" t="s">
        <v>764</v>
      </c>
      <c r="G37" s="146" t="s">
        <v>586</v>
      </c>
      <c r="H37" s="148" t="s">
        <v>764</v>
      </c>
      <c r="I37" s="148" t="s">
        <v>791</v>
      </c>
      <c r="J37" s="149" t="s">
        <v>763</v>
      </c>
      <c r="K37" s="150" t="s">
        <v>426</v>
      </c>
      <c r="L37" s="151" t="s">
        <v>763</v>
      </c>
      <c r="M37" s="152" t="s">
        <v>426</v>
      </c>
      <c r="N37" s="153" t="s">
        <v>177</v>
      </c>
      <c r="O37" s="153" t="s">
        <v>429</v>
      </c>
    </row>
    <row r="38" spans="1:15" x14ac:dyDescent="0.25">
      <c r="A38" s="4" t="s">
        <v>920</v>
      </c>
      <c r="B38" s="146" t="s">
        <v>764</v>
      </c>
      <c r="C38" s="146" t="s">
        <v>126</v>
      </c>
      <c r="D38" s="146" t="s">
        <v>764</v>
      </c>
      <c r="E38" s="147" t="s">
        <v>425</v>
      </c>
      <c r="F38" s="146" t="s">
        <v>764</v>
      </c>
      <c r="G38" s="146" t="s">
        <v>586</v>
      </c>
      <c r="H38" s="148" t="s">
        <v>764</v>
      </c>
      <c r="I38" s="148" t="s">
        <v>791</v>
      </c>
      <c r="J38" s="149" t="s">
        <v>763</v>
      </c>
      <c r="K38" s="150" t="s">
        <v>426</v>
      </c>
      <c r="L38" s="151" t="s">
        <v>763</v>
      </c>
      <c r="M38" s="152" t="s">
        <v>426</v>
      </c>
      <c r="N38" s="153" t="s">
        <v>177</v>
      </c>
      <c r="O38" s="153" t="s">
        <v>429</v>
      </c>
    </row>
    <row r="39" spans="1:15" x14ac:dyDescent="0.25">
      <c r="A39" s="4" t="s">
        <v>921</v>
      </c>
      <c r="B39" s="146" t="s">
        <v>764</v>
      </c>
      <c r="C39" s="146" t="s">
        <v>126</v>
      </c>
      <c r="D39" s="146" t="s">
        <v>764</v>
      </c>
      <c r="E39" s="147" t="s">
        <v>425</v>
      </c>
      <c r="F39" s="146" t="s">
        <v>764</v>
      </c>
      <c r="G39" s="146" t="s">
        <v>586</v>
      </c>
      <c r="H39" s="148" t="s">
        <v>764</v>
      </c>
      <c r="I39" s="148" t="s">
        <v>791</v>
      </c>
      <c r="J39" s="149" t="s">
        <v>763</v>
      </c>
      <c r="K39" s="150" t="s">
        <v>426</v>
      </c>
      <c r="L39" s="151" t="s">
        <v>763</v>
      </c>
      <c r="M39" s="152" t="s">
        <v>426</v>
      </c>
      <c r="N39" s="153" t="s">
        <v>177</v>
      </c>
      <c r="O39" s="153" t="s">
        <v>429</v>
      </c>
    </row>
    <row r="40" spans="1:15" x14ac:dyDescent="0.25">
      <c r="A40" s="4" t="s">
        <v>922</v>
      </c>
      <c r="B40" s="146" t="s">
        <v>764</v>
      </c>
      <c r="C40" s="146" t="s">
        <v>126</v>
      </c>
      <c r="D40" s="146" t="s">
        <v>764</v>
      </c>
      <c r="E40" s="147" t="s">
        <v>425</v>
      </c>
      <c r="F40" s="146" t="s">
        <v>764</v>
      </c>
      <c r="G40" s="146" t="s">
        <v>586</v>
      </c>
      <c r="H40" s="148" t="s">
        <v>764</v>
      </c>
      <c r="I40" s="148" t="s">
        <v>791</v>
      </c>
      <c r="J40" s="149" t="s">
        <v>763</v>
      </c>
      <c r="K40" s="150" t="s">
        <v>426</v>
      </c>
      <c r="L40" s="151" t="s">
        <v>763</v>
      </c>
      <c r="M40" s="152" t="s">
        <v>426</v>
      </c>
      <c r="N40" s="153" t="s">
        <v>177</v>
      </c>
      <c r="O40" s="153" t="s">
        <v>429</v>
      </c>
    </row>
    <row r="41" spans="1:15" x14ac:dyDescent="0.25">
      <c r="A41" s="4" t="s">
        <v>923</v>
      </c>
      <c r="B41" s="146" t="s">
        <v>764</v>
      </c>
      <c r="C41" s="146" t="s">
        <v>126</v>
      </c>
      <c r="D41" s="146" t="s">
        <v>764</v>
      </c>
      <c r="E41" s="147" t="s">
        <v>425</v>
      </c>
      <c r="F41" s="146" t="s">
        <v>764</v>
      </c>
      <c r="G41" s="146" t="s">
        <v>586</v>
      </c>
      <c r="H41" s="148" t="s">
        <v>764</v>
      </c>
      <c r="I41" s="148" t="s">
        <v>791</v>
      </c>
      <c r="J41" s="149" t="s">
        <v>763</v>
      </c>
      <c r="K41" s="150" t="s">
        <v>426</v>
      </c>
      <c r="L41" s="151" t="s">
        <v>763</v>
      </c>
      <c r="M41" s="152" t="s">
        <v>426</v>
      </c>
      <c r="N41" s="153" t="s">
        <v>177</v>
      </c>
      <c r="O41" s="153" t="s">
        <v>429</v>
      </c>
    </row>
    <row r="42" spans="1:15" x14ac:dyDescent="0.25">
      <c r="A42" s="4" t="s">
        <v>924</v>
      </c>
      <c r="B42" s="146" t="s">
        <v>764</v>
      </c>
      <c r="C42" s="146" t="s">
        <v>126</v>
      </c>
      <c r="D42" s="146" t="s">
        <v>764</v>
      </c>
      <c r="E42" s="147" t="s">
        <v>425</v>
      </c>
      <c r="F42" s="146" t="s">
        <v>764</v>
      </c>
      <c r="G42" s="146" t="s">
        <v>586</v>
      </c>
      <c r="H42" s="148" t="s">
        <v>764</v>
      </c>
      <c r="I42" s="148" t="s">
        <v>791</v>
      </c>
      <c r="J42" s="149" t="s">
        <v>763</v>
      </c>
      <c r="K42" s="150" t="s">
        <v>426</v>
      </c>
      <c r="L42" s="151" t="s">
        <v>763</v>
      </c>
      <c r="M42" s="152" t="s">
        <v>426</v>
      </c>
      <c r="N42" s="153" t="s">
        <v>177</v>
      </c>
      <c r="O42" s="153" t="s">
        <v>429</v>
      </c>
    </row>
    <row r="43" spans="1:15" x14ac:dyDescent="0.25">
      <c r="A43" s="4" t="s">
        <v>925</v>
      </c>
      <c r="B43" s="146" t="s">
        <v>764</v>
      </c>
      <c r="C43" s="146" t="s">
        <v>126</v>
      </c>
      <c r="D43" s="146" t="s">
        <v>764</v>
      </c>
      <c r="E43" s="147" t="s">
        <v>425</v>
      </c>
      <c r="F43" s="146" t="s">
        <v>764</v>
      </c>
      <c r="G43" s="146" t="s">
        <v>586</v>
      </c>
      <c r="H43" s="148" t="s">
        <v>764</v>
      </c>
      <c r="I43" s="148" t="s">
        <v>791</v>
      </c>
      <c r="J43" s="149" t="s">
        <v>763</v>
      </c>
      <c r="K43" s="150" t="s">
        <v>426</v>
      </c>
      <c r="L43" s="151" t="s">
        <v>763</v>
      </c>
      <c r="M43" s="152" t="s">
        <v>426</v>
      </c>
      <c r="N43" s="153" t="s">
        <v>177</v>
      </c>
      <c r="O43" s="153" t="s">
        <v>429</v>
      </c>
    </row>
    <row r="44" spans="1:15" x14ac:dyDescent="0.25">
      <c r="A44" s="4" t="s">
        <v>926</v>
      </c>
      <c r="B44" s="146" t="s">
        <v>764</v>
      </c>
      <c r="C44" s="146" t="s">
        <v>126</v>
      </c>
      <c r="D44" s="146" t="s">
        <v>764</v>
      </c>
      <c r="E44" s="147" t="s">
        <v>425</v>
      </c>
      <c r="F44" s="146" t="s">
        <v>764</v>
      </c>
      <c r="G44" s="146" t="s">
        <v>586</v>
      </c>
      <c r="H44" s="148" t="s">
        <v>764</v>
      </c>
      <c r="I44" s="148" t="s">
        <v>791</v>
      </c>
      <c r="J44" s="149" t="s">
        <v>763</v>
      </c>
      <c r="K44" s="150" t="s">
        <v>426</v>
      </c>
      <c r="L44" s="151" t="s">
        <v>763</v>
      </c>
      <c r="M44" s="152" t="s">
        <v>426</v>
      </c>
      <c r="N44" s="153" t="s">
        <v>177</v>
      </c>
      <c r="O44" s="153" t="s">
        <v>429</v>
      </c>
    </row>
    <row r="45" spans="1:15" x14ac:dyDescent="0.25">
      <c r="A45" s="4" t="s">
        <v>927</v>
      </c>
      <c r="B45" s="146" t="s">
        <v>764</v>
      </c>
      <c r="C45" s="146" t="s">
        <v>126</v>
      </c>
      <c r="D45" s="146" t="s">
        <v>764</v>
      </c>
      <c r="E45" s="147" t="s">
        <v>425</v>
      </c>
      <c r="F45" s="146" t="s">
        <v>764</v>
      </c>
      <c r="G45" s="146" t="s">
        <v>586</v>
      </c>
      <c r="H45" s="148" t="s">
        <v>764</v>
      </c>
      <c r="I45" s="148" t="s">
        <v>791</v>
      </c>
      <c r="J45" s="149" t="s">
        <v>763</v>
      </c>
      <c r="K45" s="150" t="s">
        <v>426</v>
      </c>
      <c r="L45" s="151" t="s">
        <v>763</v>
      </c>
      <c r="M45" s="152" t="s">
        <v>426</v>
      </c>
      <c r="N45" s="153" t="s">
        <v>177</v>
      </c>
      <c r="O45" s="153" t="s">
        <v>429</v>
      </c>
    </row>
    <row r="46" spans="1:15" x14ac:dyDescent="0.25">
      <c r="A46" s="4" t="s">
        <v>928</v>
      </c>
      <c r="B46" s="146" t="s">
        <v>764</v>
      </c>
      <c r="C46" s="146" t="s">
        <v>126</v>
      </c>
      <c r="D46" s="146" t="s">
        <v>764</v>
      </c>
      <c r="E46" s="147" t="s">
        <v>425</v>
      </c>
      <c r="F46" s="146" t="s">
        <v>764</v>
      </c>
      <c r="G46" s="146" t="s">
        <v>586</v>
      </c>
      <c r="H46" s="148" t="s">
        <v>764</v>
      </c>
      <c r="I46" s="148" t="s">
        <v>791</v>
      </c>
      <c r="J46" s="149" t="s">
        <v>763</v>
      </c>
      <c r="K46" s="150" t="s">
        <v>426</v>
      </c>
      <c r="L46" s="151" t="s">
        <v>763</v>
      </c>
      <c r="M46" s="152" t="s">
        <v>426</v>
      </c>
      <c r="N46" s="153" t="s">
        <v>177</v>
      </c>
      <c r="O46" s="153" t="s">
        <v>429</v>
      </c>
    </row>
    <row r="47" spans="1:15" x14ac:dyDescent="0.25">
      <c r="A47" s="4" t="s">
        <v>929</v>
      </c>
      <c r="B47" s="146" t="s">
        <v>764</v>
      </c>
      <c r="C47" s="146" t="s">
        <v>126</v>
      </c>
      <c r="D47" s="146" t="s">
        <v>764</v>
      </c>
      <c r="E47" s="147" t="s">
        <v>425</v>
      </c>
      <c r="F47" s="146" t="s">
        <v>764</v>
      </c>
      <c r="G47" s="146" t="s">
        <v>586</v>
      </c>
      <c r="H47" s="148" t="s">
        <v>764</v>
      </c>
      <c r="I47" s="148" t="s">
        <v>791</v>
      </c>
      <c r="J47" s="149" t="s">
        <v>763</v>
      </c>
      <c r="K47" s="150" t="s">
        <v>426</v>
      </c>
      <c r="L47" s="151" t="s">
        <v>763</v>
      </c>
      <c r="M47" s="152" t="s">
        <v>426</v>
      </c>
      <c r="N47" s="153" t="s">
        <v>177</v>
      </c>
      <c r="O47" s="153" t="s">
        <v>429</v>
      </c>
    </row>
    <row r="48" spans="1:15" x14ac:dyDescent="0.25">
      <c r="A48" s="4" t="s">
        <v>930</v>
      </c>
      <c r="B48" s="146" t="s">
        <v>764</v>
      </c>
      <c r="C48" s="146" t="s">
        <v>126</v>
      </c>
      <c r="D48" s="146" t="s">
        <v>764</v>
      </c>
      <c r="E48" s="147" t="s">
        <v>425</v>
      </c>
      <c r="F48" s="146" t="s">
        <v>764</v>
      </c>
      <c r="G48" s="146" t="s">
        <v>586</v>
      </c>
      <c r="H48" s="148" t="s">
        <v>764</v>
      </c>
      <c r="I48" s="148" t="s">
        <v>791</v>
      </c>
      <c r="J48" s="149" t="s">
        <v>763</v>
      </c>
      <c r="K48" s="150" t="s">
        <v>426</v>
      </c>
      <c r="L48" s="151" t="s">
        <v>763</v>
      </c>
      <c r="M48" s="152" t="s">
        <v>426</v>
      </c>
      <c r="N48" s="153" t="s">
        <v>177</v>
      </c>
      <c r="O48" s="153" t="s">
        <v>429</v>
      </c>
    </row>
    <row r="49" spans="1:15" x14ac:dyDescent="0.25">
      <c r="A49" s="4" t="s">
        <v>931</v>
      </c>
      <c r="B49" s="146" t="s">
        <v>764</v>
      </c>
      <c r="C49" s="146" t="s">
        <v>126</v>
      </c>
      <c r="D49" s="146" t="s">
        <v>764</v>
      </c>
      <c r="E49" s="147" t="s">
        <v>425</v>
      </c>
      <c r="F49" s="146" t="s">
        <v>764</v>
      </c>
      <c r="G49" s="146" t="s">
        <v>586</v>
      </c>
      <c r="H49" s="148" t="s">
        <v>764</v>
      </c>
      <c r="I49" s="148" t="s">
        <v>791</v>
      </c>
      <c r="J49" s="149" t="s">
        <v>763</v>
      </c>
      <c r="K49" s="150" t="s">
        <v>426</v>
      </c>
      <c r="L49" s="151" t="s">
        <v>763</v>
      </c>
      <c r="M49" s="152" t="s">
        <v>426</v>
      </c>
      <c r="N49" s="153" t="s">
        <v>177</v>
      </c>
      <c r="O49" s="153" t="s">
        <v>429</v>
      </c>
    </row>
    <row r="50" spans="1:15" x14ac:dyDescent="0.25">
      <c r="A50" s="4" t="s">
        <v>932</v>
      </c>
      <c r="B50" s="146" t="s">
        <v>764</v>
      </c>
      <c r="C50" s="146" t="s">
        <v>126</v>
      </c>
      <c r="D50" s="146" t="s">
        <v>764</v>
      </c>
      <c r="E50" s="147" t="s">
        <v>425</v>
      </c>
      <c r="F50" s="146" t="s">
        <v>764</v>
      </c>
      <c r="G50" s="146" t="s">
        <v>586</v>
      </c>
      <c r="H50" s="148" t="s">
        <v>764</v>
      </c>
      <c r="I50" s="148" t="s">
        <v>791</v>
      </c>
      <c r="J50" s="149" t="s">
        <v>763</v>
      </c>
      <c r="K50" s="150" t="s">
        <v>426</v>
      </c>
      <c r="L50" s="151" t="s">
        <v>763</v>
      </c>
      <c r="M50" s="152" t="s">
        <v>426</v>
      </c>
      <c r="N50" s="153" t="s">
        <v>177</v>
      </c>
      <c r="O50" s="153" t="s">
        <v>429</v>
      </c>
    </row>
    <row r="51" spans="1:15" x14ac:dyDescent="0.25">
      <c r="A51" s="4" t="s">
        <v>933</v>
      </c>
      <c r="B51" s="146" t="s">
        <v>764</v>
      </c>
      <c r="C51" s="146" t="s">
        <v>126</v>
      </c>
      <c r="D51" s="146" t="s">
        <v>764</v>
      </c>
      <c r="E51" s="147" t="s">
        <v>425</v>
      </c>
      <c r="F51" s="146" t="s">
        <v>764</v>
      </c>
      <c r="G51" s="146" t="s">
        <v>586</v>
      </c>
      <c r="H51" s="148" t="s">
        <v>764</v>
      </c>
      <c r="I51" s="148" t="s">
        <v>791</v>
      </c>
      <c r="J51" s="149" t="s">
        <v>763</v>
      </c>
      <c r="K51" s="150" t="s">
        <v>426</v>
      </c>
      <c r="L51" s="151" t="s">
        <v>763</v>
      </c>
      <c r="M51" s="152" t="s">
        <v>426</v>
      </c>
      <c r="N51" s="153" t="s">
        <v>177</v>
      </c>
      <c r="O51" s="153" t="s">
        <v>429</v>
      </c>
    </row>
    <row r="52" spans="1:15" x14ac:dyDescent="0.25">
      <c r="A52" s="4" t="s">
        <v>934</v>
      </c>
      <c r="B52" s="146" t="s">
        <v>764</v>
      </c>
      <c r="C52" s="146" t="s">
        <v>126</v>
      </c>
      <c r="D52" s="146" t="s">
        <v>764</v>
      </c>
      <c r="E52" s="147" t="s">
        <v>425</v>
      </c>
      <c r="F52" s="146" t="s">
        <v>764</v>
      </c>
      <c r="G52" s="146" t="s">
        <v>586</v>
      </c>
      <c r="H52" s="148" t="s">
        <v>764</v>
      </c>
      <c r="I52" s="148" t="s">
        <v>791</v>
      </c>
      <c r="J52" s="149" t="s">
        <v>763</v>
      </c>
      <c r="K52" s="150" t="s">
        <v>426</v>
      </c>
      <c r="L52" s="151" t="s">
        <v>763</v>
      </c>
      <c r="M52" s="152" t="s">
        <v>426</v>
      </c>
      <c r="N52" s="153" t="s">
        <v>177</v>
      </c>
      <c r="O52" s="153" t="s">
        <v>429</v>
      </c>
    </row>
    <row r="53" spans="1:15" x14ac:dyDescent="0.25">
      <c r="A53" s="4" t="s">
        <v>935</v>
      </c>
      <c r="B53" s="146" t="s">
        <v>764</v>
      </c>
      <c r="C53" s="146" t="s">
        <v>126</v>
      </c>
      <c r="D53" s="146" t="s">
        <v>764</v>
      </c>
      <c r="E53" s="147" t="s">
        <v>425</v>
      </c>
      <c r="F53" s="146" t="s">
        <v>764</v>
      </c>
      <c r="G53" s="146" t="s">
        <v>586</v>
      </c>
      <c r="H53" s="148" t="s">
        <v>764</v>
      </c>
      <c r="I53" s="148" t="s">
        <v>791</v>
      </c>
      <c r="J53" s="149" t="s">
        <v>763</v>
      </c>
      <c r="K53" s="150" t="s">
        <v>426</v>
      </c>
      <c r="L53" s="151" t="s">
        <v>763</v>
      </c>
      <c r="M53" s="152" t="s">
        <v>426</v>
      </c>
      <c r="N53" s="153" t="s">
        <v>177</v>
      </c>
      <c r="O53" s="153" t="s">
        <v>429</v>
      </c>
    </row>
    <row r="54" spans="1:15" x14ac:dyDescent="0.25">
      <c r="A54" s="4" t="s">
        <v>936</v>
      </c>
      <c r="B54" s="146" t="s">
        <v>764</v>
      </c>
      <c r="C54" s="146" t="s">
        <v>126</v>
      </c>
      <c r="D54" s="146" t="s">
        <v>764</v>
      </c>
      <c r="E54" s="147" t="s">
        <v>425</v>
      </c>
      <c r="F54" s="146" t="s">
        <v>764</v>
      </c>
      <c r="G54" s="146" t="s">
        <v>586</v>
      </c>
      <c r="H54" s="148" t="s">
        <v>764</v>
      </c>
      <c r="I54" s="148" t="s">
        <v>791</v>
      </c>
      <c r="J54" s="149" t="s">
        <v>763</v>
      </c>
      <c r="K54" s="150" t="s">
        <v>426</v>
      </c>
      <c r="L54" s="151" t="s">
        <v>763</v>
      </c>
      <c r="M54" s="152" t="s">
        <v>426</v>
      </c>
      <c r="N54" s="153" t="s">
        <v>177</v>
      </c>
      <c r="O54" s="153" t="s">
        <v>429</v>
      </c>
    </row>
    <row r="55" spans="1:15" x14ac:dyDescent="0.25">
      <c r="A55" s="4" t="s">
        <v>937</v>
      </c>
      <c r="B55" s="146" t="s">
        <v>764</v>
      </c>
      <c r="C55" s="146" t="s">
        <v>126</v>
      </c>
      <c r="D55" s="146" t="s">
        <v>764</v>
      </c>
      <c r="E55" s="147" t="s">
        <v>425</v>
      </c>
      <c r="F55" s="146" t="s">
        <v>764</v>
      </c>
      <c r="G55" s="146" t="s">
        <v>586</v>
      </c>
      <c r="H55" s="148" t="s">
        <v>764</v>
      </c>
      <c r="I55" s="148" t="s">
        <v>791</v>
      </c>
      <c r="J55" s="149" t="s">
        <v>763</v>
      </c>
      <c r="K55" s="150" t="s">
        <v>426</v>
      </c>
      <c r="L55" s="151" t="s">
        <v>763</v>
      </c>
      <c r="M55" s="152" t="s">
        <v>426</v>
      </c>
      <c r="N55" s="153" t="s">
        <v>177</v>
      </c>
      <c r="O55" s="153" t="s">
        <v>429</v>
      </c>
    </row>
    <row r="56" spans="1:15" x14ac:dyDescent="0.25">
      <c r="A56" s="4" t="s">
        <v>938</v>
      </c>
      <c r="B56" s="146" t="s">
        <v>764</v>
      </c>
      <c r="C56" s="146" t="s">
        <v>126</v>
      </c>
      <c r="D56" s="146" t="s">
        <v>764</v>
      </c>
      <c r="E56" s="147" t="s">
        <v>425</v>
      </c>
      <c r="F56" s="146" t="s">
        <v>764</v>
      </c>
      <c r="G56" s="146" t="s">
        <v>586</v>
      </c>
      <c r="H56" s="148" t="s">
        <v>764</v>
      </c>
      <c r="I56" s="148" t="s">
        <v>791</v>
      </c>
      <c r="J56" s="149" t="s">
        <v>763</v>
      </c>
      <c r="K56" s="150" t="s">
        <v>426</v>
      </c>
      <c r="L56" s="151" t="s">
        <v>763</v>
      </c>
      <c r="M56" s="152" t="s">
        <v>426</v>
      </c>
      <c r="N56" s="153" t="s">
        <v>177</v>
      </c>
      <c r="O56" s="153" t="s">
        <v>429</v>
      </c>
    </row>
    <row r="57" spans="1:15" x14ac:dyDescent="0.25">
      <c r="A57" s="4" t="s">
        <v>939</v>
      </c>
      <c r="B57" s="146" t="s">
        <v>764</v>
      </c>
      <c r="C57" s="146" t="s">
        <v>126</v>
      </c>
      <c r="D57" s="146" t="s">
        <v>764</v>
      </c>
      <c r="E57" s="147" t="s">
        <v>425</v>
      </c>
      <c r="F57" s="146" t="s">
        <v>764</v>
      </c>
      <c r="G57" s="146" t="s">
        <v>586</v>
      </c>
      <c r="H57" s="148" t="s">
        <v>764</v>
      </c>
      <c r="I57" s="148" t="s">
        <v>791</v>
      </c>
      <c r="J57" s="149" t="s">
        <v>763</v>
      </c>
      <c r="K57" s="150" t="s">
        <v>426</v>
      </c>
      <c r="L57" s="151" t="s">
        <v>763</v>
      </c>
      <c r="M57" s="152" t="s">
        <v>426</v>
      </c>
      <c r="N57" s="153" t="s">
        <v>177</v>
      </c>
      <c r="O57" s="153" t="s">
        <v>429</v>
      </c>
    </row>
    <row r="58" spans="1:15" x14ac:dyDescent="0.25">
      <c r="A58" s="4" t="s">
        <v>940</v>
      </c>
      <c r="B58" s="146" t="s">
        <v>764</v>
      </c>
      <c r="C58" s="146" t="s">
        <v>126</v>
      </c>
      <c r="D58" s="146" t="s">
        <v>764</v>
      </c>
      <c r="E58" s="147" t="s">
        <v>425</v>
      </c>
      <c r="F58" s="146" t="s">
        <v>764</v>
      </c>
      <c r="G58" s="146" t="s">
        <v>586</v>
      </c>
      <c r="H58" s="148" t="s">
        <v>764</v>
      </c>
      <c r="I58" s="148" t="s">
        <v>791</v>
      </c>
      <c r="J58" s="149" t="s">
        <v>763</v>
      </c>
      <c r="K58" s="150" t="s">
        <v>426</v>
      </c>
      <c r="L58" s="151" t="s">
        <v>763</v>
      </c>
      <c r="M58" s="152" t="s">
        <v>426</v>
      </c>
      <c r="N58" s="153" t="s">
        <v>177</v>
      </c>
      <c r="O58" s="153" t="s">
        <v>429</v>
      </c>
    </row>
    <row r="59" spans="1:15" x14ac:dyDescent="0.25">
      <c r="A59" s="4" t="s">
        <v>941</v>
      </c>
      <c r="B59" s="146" t="s">
        <v>764</v>
      </c>
      <c r="C59" s="146" t="s">
        <v>126</v>
      </c>
      <c r="D59" s="146" t="s">
        <v>764</v>
      </c>
      <c r="E59" s="147" t="s">
        <v>425</v>
      </c>
      <c r="F59" s="146" t="s">
        <v>764</v>
      </c>
      <c r="G59" s="146" t="s">
        <v>586</v>
      </c>
      <c r="H59" s="148" t="s">
        <v>764</v>
      </c>
      <c r="I59" s="148" t="s">
        <v>791</v>
      </c>
      <c r="J59" s="149" t="s">
        <v>763</v>
      </c>
      <c r="K59" s="150" t="s">
        <v>426</v>
      </c>
      <c r="L59" s="151" t="s">
        <v>763</v>
      </c>
      <c r="M59" s="152" t="s">
        <v>426</v>
      </c>
      <c r="N59" s="153" t="s">
        <v>177</v>
      </c>
      <c r="O59" s="153" t="s">
        <v>429</v>
      </c>
    </row>
    <row r="60" spans="1:15" x14ac:dyDescent="0.25">
      <c r="A60" s="4" t="s">
        <v>942</v>
      </c>
      <c r="B60" s="146" t="s">
        <v>764</v>
      </c>
      <c r="C60" s="146" t="s">
        <v>126</v>
      </c>
      <c r="D60" s="146" t="s">
        <v>764</v>
      </c>
      <c r="E60" s="147" t="s">
        <v>425</v>
      </c>
      <c r="F60" s="146" t="s">
        <v>764</v>
      </c>
      <c r="G60" s="146" t="s">
        <v>586</v>
      </c>
      <c r="H60" s="148" t="s">
        <v>764</v>
      </c>
      <c r="I60" s="148" t="s">
        <v>791</v>
      </c>
      <c r="J60" s="149" t="s">
        <v>763</v>
      </c>
      <c r="K60" s="150" t="s">
        <v>426</v>
      </c>
      <c r="L60" s="151" t="s">
        <v>763</v>
      </c>
      <c r="M60" s="152" t="s">
        <v>426</v>
      </c>
      <c r="N60" s="153" t="s">
        <v>177</v>
      </c>
      <c r="O60" s="153" t="s">
        <v>429</v>
      </c>
    </row>
    <row r="61" spans="1:15" x14ac:dyDescent="0.25">
      <c r="A61" s="4" t="s">
        <v>943</v>
      </c>
      <c r="B61" s="146" t="s">
        <v>764</v>
      </c>
      <c r="C61" s="146" t="s">
        <v>126</v>
      </c>
      <c r="D61" s="146" t="s">
        <v>764</v>
      </c>
      <c r="E61" s="147" t="s">
        <v>425</v>
      </c>
      <c r="F61" s="146" t="s">
        <v>764</v>
      </c>
      <c r="G61" s="146" t="s">
        <v>586</v>
      </c>
      <c r="H61" s="148" t="s">
        <v>764</v>
      </c>
      <c r="I61" s="148" t="s">
        <v>791</v>
      </c>
      <c r="J61" s="149" t="s">
        <v>763</v>
      </c>
      <c r="K61" s="150" t="s">
        <v>426</v>
      </c>
      <c r="L61" s="151" t="s">
        <v>763</v>
      </c>
      <c r="M61" s="152" t="s">
        <v>426</v>
      </c>
      <c r="N61" s="153" t="s">
        <v>177</v>
      </c>
      <c r="O61" s="153" t="s">
        <v>429</v>
      </c>
    </row>
    <row r="62" spans="1:15" x14ac:dyDescent="0.25">
      <c r="A62" s="4" t="s">
        <v>944</v>
      </c>
      <c r="B62" s="146" t="s">
        <v>764</v>
      </c>
      <c r="C62" s="146" t="s">
        <v>126</v>
      </c>
      <c r="D62" s="146" t="s">
        <v>764</v>
      </c>
      <c r="E62" s="147" t="s">
        <v>425</v>
      </c>
      <c r="F62" s="146" t="s">
        <v>764</v>
      </c>
      <c r="G62" s="146" t="s">
        <v>586</v>
      </c>
      <c r="H62" s="148" t="s">
        <v>764</v>
      </c>
      <c r="I62" s="148" t="s">
        <v>791</v>
      </c>
      <c r="J62" s="149" t="s">
        <v>763</v>
      </c>
      <c r="K62" s="150" t="s">
        <v>426</v>
      </c>
      <c r="L62" s="151" t="s">
        <v>763</v>
      </c>
      <c r="M62" s="152" t="s">
        <v>426</v>
      </c>
      <c r="N62" s="153" t="s">
        <v>177</v>
      </c>
      <c r="O62" s="153" t="s">
        <v>429</v>
      </c>
    </row>
    <row r="63" spans="1:15" x14ac:dyDescent="0.25">
      <c r="A63" s="4" t="s">
        <v>945</v>
      </c>
      <c r="B63" s="146" t="s">
        <v>764</v>
      </c>
      <c r="C63" s="146" t="s">
        <v>126</v>
      </c>
      <c r="D63" s="146" t="s">
        <v>764</v>
      </c>
      <c r="E63" s="147" t="s">
        <v>425</v>
      </c>
      <c r="F63" s="146" t="s">
        <v>764</v>
      </c>
      <c r="G63" s="146" t="s">
        <v>586</v>
      </c>
      <c r="H63" s="148" t="s">
        <v>764</v>
      </c>
      <c r="I63" s="148" t="s">
        <v>791</v>
      </c>
      <c r="J63" s="149" t="s">
        <v>763</v>
      </c>
      <c r="K63" s="150" t="s">
        <v>426</v>
      </c>
      <c r="L63" s="151" t="s">
        <v>763</v>
      </c>
      <c r="M63" s="152" t="s">
        <v>426</v>
      </c>
      <c r="N63" s="153" t="s">
        <v>177</v>
      </c>
      <c r="O63" s="153" t="s">
        <v>429</v>
      </c>
    </row>
    <row r="64" spans="1:15" x14ac:dyDescent="0.25">
      <c r="A64" s="4" t="s">
        <v>946</v>
      </c>
      <c r="B64" s="146" t="s">
        <v>764</v>
      </c>
      <c r="C64" s="146" t="s">
        <v>126</v>
      </c>
      <c r="D64" s="146" t="s">
        <v>764</v>
      </c>
      <c r="E64" s="147" t="s">
        <v>425</v>
      </c>
      <c r="F64" s="146" t="s">
        <v>764</v>
      </c>
      <c r="G64" s="146" t="s">
        <v>586</v>
      </c>
      <c r="H64" s="148" t="s">
        <v>764</v>
      </c>
      <c r="I64" s="148" t="s">
        <v>791</v>
      </c>
      <c r="J64" s="149" t="s">
        <v>763</v>
      </c>
      <c r="K64" s="150" t="s">
        <v>426</v>
      </c>
      <c r="L64" s="151" t="s">
        <v>763</v>
      </c>
      <c r="M64" s="152" t="s">
        <v>426</v>
      </c>
      <c r="N64" s="153" t="s">
        <v>177</v>
      </c>
      <c r="O64" s="153" t="s">
        <v>429</v>
      </c>
    </row>
    <row r="65" spans="1:15" x14ac:dyDescent="0.25">
      <c r="A65" s="4" t="s">
        <v>947</v>
      </c>
      <c r="B65" s="146" t="s">
        <v>764</v>
      </c>
      <c r="C65" s="146" t="s">
        <v>126</v>
      </c>
      <c r="D65" s="146" t="s">
        <v>764</v>
      </c>
      <c r="E65" s="147" t="s">
        <v>425</v>
      </c>
      <c r="F65" s="146" t="s">
        <v>764</v>
      </c>
      <c r="G65" s="146" t="s">
        <v>586</v>
      </c>
      <c r="H65" s="148" t="s">
        <v>764</v>
      </c>
      <c r="I65" s="148" t="s">
        <v>791</v>
      </c>
      <c r="J65" s="149" t="s">
        <v>763</v>
      </c>
      <c r="K65" s="150" t="s">
        <v>426</v>
      </c>
      <c r="L65" s="151" t="s">
        <v>763</v>
      </c>
      <c r="M65" s="152" t="s">
        <v>426</v>
      </c>
      <c r="N65" s="153" t="s">
        <v>177</v>
      </c>
      <c r="O65" s="153" t="s">
        <v>429</v>
      </c>
    </row>
    <row r="66" spans="1:15" x14ac:dyDescent="0.25">
      <c r="A66" s="4" t="s">
        <v>948</v>
      </c>
      <c r="B66" s="146" t="s">
        <v>764</v>
      </c>
      <c r="C66" s="146" t="s">
        <v>126</v>
      </c>
      <c r="D66" s="146" t="s">
        <v>764</v>
      </c>
      <c r="E66" s="147" t="s">
        <v>425</v>
      </c>
      <c r="F66" s="146" t="s">
        <v>764</v>
      </c>
      <c r="G66" s="146" t="s">
        <v>586</v>
      </c>
      <c r="H66" s="148" t="s">
        <v>764</v>
      </c>
      <c r="I66" s="148" t="s">
        <v>791</v>
      </c>
      <c r="J66" s="149" t="s">
        <v>763</v>
      </c>
      <c r="K66" s="150" t="s">
        <v>426</v>
      </c>
      <c r="L66" s="151" t="s">
        <v>763</v>
      </c>
      <c r="M66" s="152" t="s">
        <v>426</v>
      </c>
      <c r="N66" s="153" t="s">
        <v>177</v>
      </c>
      <c r="O66" s="153" t="s">
        <v>429</v>
      </c>
    </row>
    <row r="67" spans="1:15" x14ac:dyDescent="0.25">
      <c r="A67" s="4" t="s">
        <v>949</v>
      </c>
      <c r="B67" s="146" t="s">
        <v>764</v>
      </c>
      <c r="C67" s="146" t="s">
        <v>126</v>
      </c>
      <c r="D67" s="146" t="s">
        <v>764</v>
      </c>
      <c r="E67" s="147" t="s">
        <v>425</v>
      </c>
      <c r="F67" s="146" t="s">
        <v>764</v>
      </c>
      <c r="G67" s="146" t="s">
        <v>586</v>
      </c>
      <c r="H67" s="148" t="s">
        <v>764</v>
      </c>
      <c r="I67" s="148" t="s">
        <v>791</v>
      </c>
      <c r="J67" s="149" t="s">
        <v>763</v>
      </c>
      <c r="K67" s="150" t="s">
        <v>426</v>
      </c>
      <c r="L67" s="151" t="s">
        <v>763</v>
      </c>
      <c r="M67" s="152" t="s">
        <v>426</v>
      </c>
      <c r="N67" s="153" t="s">
        <v>177</v>
      </c>
      <c r="O67" s="153" t="s">
        <v>429</v>
      </c>
    </row>
    <row r="68" spans="1:15" x14ac:dyDescent="0.25">
      <c r="A68" s="4" t="s">
        <v>950</v>
      </c>
      <c r="B68" s="146" t="s">
        <v>764</v>
      </c>
      <c r="C68" s="146" t="s">
        <v>126</v>
      </c>
      <c r="D68" s="146" t="s">
        <v>764</v>
      </c>
      <c r="E68" s="147" t="s">
        <v>425</v>
      </c>
      <c r="F68" s="146" t="s">
        <v>764</v>
      </c>
      <c r="G68" s="146" t="s">
        <v>586</v>
      </c>
      <c r="H68" s="148" t="s">
        <v>764</v>
      </c>
      <c r="I68" s="148" t="s">
        <v>791</v>
      </c>
      <c r="J68" s="149" t="s">
        <v>763</v>
      </c>
      <c r="K68" s="150" t="s">
        <v>426</v>
      </c>
      <c r="L68" s="151" t="s">
        <v>763</v>
      </c>
      <c r="M68" s="152" t="s">
        <v>426</v>
      </c>
      <c r="N68" s="153" t="s">
        <v>177</v>
      </c>
      <c r="O68" s="153" t="s">
        <v>429</v>
      </c>
    </row>
    <row r="69" spans="1:15" x14ac:dyDescent="0.25">
      <c r="A69" s="4" t="s">
        <v>951</v>
      </c>
      <c r="B69" s="146" t="s">
        <v>764</v>
      </c>
      <c r="C69" s="146" t="s">
        <v>126</v>
      </c>
      <c r="D69" s="146" t="s">
        <v>764</v>
      </c>
      <c r="E69" s="147" t="s">
        <v>425</v>
      </c>
      <c r="F69" s="146" t="s">
        <v>764</v>
      </c>
      <c r="G69" s="146" t="s">
        <v>586</v>
      </c>
      <c r="H69" s="148" t="s">
        <v>764</v>
      </c>
      <c r="I69" s="148" t="s">
        <v>791</v>
      </c>
      <c r="J69" s="149" t="s">
        <v>763</v>
      </c>
      <c r="K69" s="150" t="s">
        <v>426</v>
      </c>
      <c r="L69" s="151" t="s">
        <v>763</v>
      </c>
      <c r="M69" s="152" t="s">
        <v>426</v>
      </c>
      <c r="N69" s="153" t="s">
        <v>177</v>
      </c>
      <c r="O69" s="153" t="s">
        <v>429</v>
      </c>
    </row>
    <row r="70" spans="1:15" x14ac:dyDescent="0.25">
      <c r="A70" s="4" t="s">
        <v>952</v>
      </c>
      <c r="B70" s="146" t="s">
        <v>764</v>
      </c>
      <c r="C70" s="146" t="s">
        <v>126</v>
      </c>
      <c r="D70" s="146" t="s">
        <v>764</v>
      </c>
      <c r="E70" s="147" t="s">
        <v>425</v>
      </c>
      <c r="F70" s="146" t="s">
        <v>764</v>
      </c>
      <c r="G70" s="146" t="s">
        <v>586</v>
      </c>
      <c r="H70" s="148" t="s">
        <v>764</v>
      </c>
      <c r="I70" s="148" t="s">
        <v>791</v>
      </c>
      <c r="J70" s="149" t="s">
        <v>763</v>
      </c>
      <c r="K70" s="150" t="s">
        <v>426</v>
      </c>
      <c r="L70" s="151" t="s">
        <v>763</v>
      </c>
      <c r="M70" s="152" t="s">
        <v>426</v>
      </c>
      <c r="N70" s="153" t="s">
        <v>177</v>
      </c>
      <c r="O70" s="153" t="s">
        <v>429</v>
      </c>
    </row>
    <row r="71" spans="1:15" x14ac:dyDescent="0.25">
      <c r="A71" s="4" t="s">
        <v>953</v>
      </c>
      <c r="B71" s="146" t="s">
        <v>764</v>
      </c>
      <c r="C71" s="146" t="s">
        <v>126</v>
      </c>
      <c r="D71" s="146" t="s">
        <v>764</v>
      </c>
      <c r="E71" s="147" t="s">
        <v>425</v>
      </c>
      <c r="F71" s="146" t="s">
        <v>764</v>
      </c>
      <c r="G71" s="146" t="s">
        <v>586</v>
      </c>
      <c r="H71" s="148" t="s">
        <v>764</v>
      </c>
      <c r="I71" s="148" t="s">
        <v>791</v>
      </c>
      <c r="J71" s="149" t="s">
        <v>763</v>
      </c>
      <c r="K71" s="150" t="s">
        <v>426</v>
      </c>
      <c r="L71" s="151" t="s">
        <v>763</v>
      </c>
      <c r="M71" s="152" t="s">
        <v>426</v>
      </c>
      <c r="N71" s="153" t="s">
        <v>177</v>
      </c>
      <c r="O71" s="153" t="s">
        <v>429</v>
      </c>
    </row>
    <row r="72" spans="1:15" x14ac:dyDescent="0.25">
      <c r="A72" s="4" t="s">
        <v>954</v>
      </c>
      <c r="B72" s="146" t="s">
        <v>764</v>
      </c>
      <c r="C72" s="146" t="s">
        <v>126</v>
      </c>
      <c r="D72" s="146" t="s">
        <v>764</v>
      </c>
      <c r="E72" s="147" t="s">
        <v>425</v>
      </c>
      <c r="F72" s="146" t="s">
        <v>764</v>
      </c>
      <c r="G72" s="146" t="s">
        <v>586</v>
      </c>
      <c r="H72" s="148" t="s">
        <v>764</v>
      </c>
      <c r="I72" s="148" t="s">
        <v>791</v>
      </c>
      <c r="J72" s="149" t="s">
        <v>763</v>
      </c>
      <c r="K72" s="150" t="s">
        <v>426</v>
      </c>
      <c r="L72" s="151" t="s">
        <v>763</v>
      </c>
      <c r="M72" s="152" t="s">
        <v>426</v>
      </c>
      <c r="N72" s="153" t="s">
        <v>177</v>
      </c>
      <c r="O72" s="153" t="s">
        <v>429</v>
      </c>
    </row>
    <row r="73" spans="1:15" x14ac:dyDescent="0.25">
      <c r="A73" s="4" t="s">
        <v>955</v>
      </c>
      <c r="B73" s="146" t="s">
        <v>764</v>
      </c>
      <c r="C73" s="146" t="s">
        <v>126</v>
      </c>
      <c r="D73" s="146" t="s">
        <v>764</v>
      </c>
      <c r="E73" s="147" t="s">
        <v>425</v>
      </c>
      <c r="F73" s="146" t="s">
        <v>764</v>
      </c>
      <c r="G73" s="146" t="s">
        <v>586</v>
      </c>
      <c r="H73" s="148" t="s">
        <v>764</v>
      </c>
      <c r="I73" s="148" t="s">
        <v>791</v>
      </c>
      <c r="J73" s="149" t="s">
        <v>763</v>
      </c>
      <c r="K73" s="150" t="s">
        <v>426</v>
      </c>
      <c r="L73" s="151" t="s">
        <v>763</v>
      </c>
      <c r="M73" s="152" t="s">
        <v>426</v>
      </c>
      <c r="N73" s="153" t="s">
        <v>177</v>
      </c>
      <c r="O73" s="153" t="s">
        <v>429</v>
      </c>
    </row>
    <row r="74" spans="1:15" x14ac:dyDescent="0.25">
      <c r="A74" s="4" t="s">
        <v>956</v>
      </c>
      <c r="B74" s="146" t="s">
        <v>764</v>
      </c>
      <c r="C74" s="146" t="s">
        <v>126</v>
      </c>
      <c r="D74" s="146" t="s">
        <v>764</v>
      </c>
      <c r="E74" s="147" t="s">
        <v>425</v>
      </c>
      <c r="F74" s="146" t="s">
        <v>764</v>
      </c>
      <c r="G74" s="146" t="s">
        <v>586</v>
      </c>
      <c r="H74" s="148" t="s">
        <v>764</v>
      </c>
      <c r="I74" s="148" t="s">
        <v>791</v>
      </c>
      <c r="J74" s="149" t="s">
        <v>763</v>
      </c>
      <c r="K74" s="150" t="s">
        <v>426</v>
      </c>
      <c r="L74" s="151" t="s">
        <v>763</v>
      </c>
      <c r="M74" s="152" t="s">
        <v>426</v>
      </c>
      <c r="N74" s="153" t="s">
        <v>177</v>
      </c>
      <c r="O74" s="153" t="s">
        <v>429</v>
      </c>
    </row>
    <row r="75" spans="1:15" x14ac:dyDescent="0.25">
      <c r="A75" s="4" t="s">
        <v>957</v>
      </c>
      <c r="B75" s="146" t="s">
        <v>764</v>
      </c>
      <c r="C75" s="146" t="s">
        <v>126</v>
      </c>
      <c r="D75" s="146" t="s">
        <v>764</v>
      </c>
      <c r="E75" s="147" t="s">
        <v>425</v>
      </c>
      <c r="F75" s="146" t="s">
        <v>764</v>
      </c>
      <c r="G75" s="146" t="s">
        <v>586</v>
      </c>
      <c r="H75" s="148" t="s">
        <v>764</v>
      </c>
      <c r="I75" s="148" t="s">
        <v>791</v>
      </c>
      <c r="J75" s="149" t="s">
        <v>763</v>
      </c>
      <c r="K75" s="150" t="s">
        <v>426</v>
      </c>
      <c r="L75" s="151" t="s">
        <v>763</v>
      </c>
      <c r="M75" s="152" t="s">
        <v>426</v>
      </c>
      <c r="N75" s="153" t="s">
        <v>177</v>
      </c>
      <c r="O75" s="153" t="s">
        <v>429</v>
      </c>
    </row>
    <row r="76" spans="1:15" x14ac:dyDescent="0.25">
      <c r="A76" s="4" t="s">
        <v>958</v>
      </c>
      <c r="B76" s="146" t="s">
        <v>764</v>
      </c>
      <c r="C76" s="146" t="s">
        <v>126</v>
      </c>
      <c r="D76" s="146" t="s">
        <v>764</v>
      </c>
      <c r="E76" s="147" t="s">
        <v>425</v>
      </c>
      <c r="F76" s="146" t="s">
        <v>764</v>
      </c>
      <c r="G76" s="146" t="s">
        <v>586</v>
      </c>
      <c r="H76" s="148" t="s">
        <v>764</v>
      </c>
      <c r="I76" s="148" t="s">
        <v>791</v>
      </c>
      <c r="J76" s="149" t="s">
        <v>763</v>
      </c>
      <c r="K76" s="150" t="s">
        <v>426</v>
      </c>
      <c r="L76" s="151" t="s">
        <v>763</v>
      </c>
      <c r="M76" s="152" t="s">
        <v>426</v>
      </c>
      <c r="N76" s="153" t="s">
        <v>177</v>
      </c>
      <c r="O76" s="153" t="s">
        <v>429</v>
      </c>
    </row>
    <row r="77" spans="1:15" x14ac:dyDescent="0.25">
      <c r="A77" s="4" t="s">
        <v>959</v>
      </c>
      <c r="B77" s="146" t="s">
        <v>764</v>
      </c>
      <c r="C77" s="146" t="s">
        <v>126</v>
      </c>
      <c r="D77" s="146" t="s">
        <v>764</v>
      </c>
      <c r="E77" s="147" t="s">
        <v>425</v>
      </c>
      <c r="F77" s="146" t="s">
        <v>764</v>
      </c>
      <c r="G77" s="146" t="s">
        <v>586</v>
      </c>
      <c r="H77" s="148" t="s">
        <v>764</v>
      </c>
      <c r="I77" s="148" t="s">
        <v>791</v>
      </c>
      <c r="J77" s="149" t="s">
        <v>763</v>
      </c>
      <c r="K77" s="150" t="s">
        <v>426</v>
      </c>
      <c r="L77" s="151" t="s">
        <v>763</v>
      </c>
      <c r="M77" s="152" t="s">
        <v>426</v>
      </c>
      <c r="N77" s="153" t="s">
        <v>177</v>
      </c>
      <c r="O77" s="153" t="s">
        <v>429</v>
      </c>
    </row>
    <row r="78" spans="1:15" x14ac:dyDescent="0.25">
      <c r="A78" s="4" t="s">
        <v>960</v>
      </c>
      <c r="B78" s="146" t="s">
        <v>764</v>
      </c>
      <c r="C78" s="146" t="s">
        <v>126</v>
      </c>
      <c r="D78" s="146" t="s">
        <v>764</v>
      </c>
      <c r="E78" s="147" t="s">
        <v>425</v>
      </c>
      <c r="F78" s="146" t="s">
        <v>764</v>
      </c>
      <c r="G78" s="146" t="s">
        <v>586</v>
      </c>
      <c r="H78" s="148" t="s">
        <v>764</v>
      </c>
      <c r="I78" s="148" t="s">
        <v>791</v>
      </c>
      <c r="J78" s="149" t="s">
        <v>763</v>
      </c>
      <c r="K78" s="150" t="s">
        <v>426</v>
      </c>
      <c r="L78" s="151" t="s">
        <v>763</v>
      </c>
      <c r="M78" s="152" t="s">
        <v>426</v>
      </c>
      <c r="N78" s="153" t="s">
        <v>177</v>
      </c>
      <c r="O78" s="153" t="s">
        <v>429</v>
      </c>
    </row>
    <row r="79" spans="1:15" x14ac:dyDescent="0.25">
      <c r="A79" s="4" t="s">
        <v>961</v>
      </c>
      <c r="B79" s="146" t="s">
        <v>764</v>
      </c>
      <c r="C79" s="146" t="s">
        <v>126</v>
      </c>
      <c r="D79" s="146" t="s">
        <v>764</v>
      </c>
      <c r="E79" s="147" t="s">
        <v>425</v>
      </c>
      <c r="F79" s="146" t="s">
        <v>764</v>
      </c>
      <c r="G79" s="146" t="s">
        <v>586</v>
      </c>
      <c r="H79" s="148" t="s">
        <v>764</v>
      </c>
      <c r="I79" s="148" t="s">
        <v>791</v>
      </c>
      <c r="J79" s="149" t="s">
        <v>763</v>
      </c>
      <c r="K79" s="150" t="s">
        <v>426</v>
      </c>
      <c r="L79" s="151" t="s">
        <v>763</v>
      </c>
      <c r="M79" s="152" t="s">
        <v>426</v>
      </c>
      <c r="N79" s="153" t="s">
        <v>177</v>
      </c>
      <c r="O79" s="153" t="s">
        <v>429</v>
      </c>
    </row>
    <row r="80" spans="1:15" x14ac:dyDescent="0.25">
      <c r="A80" s="4" t="s">
        <v>962</v>
      </c>
      <c r="B80" s="146" t="s">
        <v>764</v>
      </c>
      <c r="C80" s="146" t="s">
        <v>126</v>
      </c>
      <c r="D80" s="146" t="s">
        <v>764</v>
      </c>
      <c r="E80" s="147" t="s">
        <v>425</v>
      </c>
      <c r="F80" s="146" t="s">
        <v>764</v>
      </c>
      <c r="G80" s="146" t="s">
        <v>586</v>
      </c>
      <c r="H80" s="148" t="s">
        <v>764</v>
      </c>
      <c r="I80" s="148" t="s">
        <v>791</v>
      </c>
      <c r="J80" s="149" t="s">
        <v>763</v>
      </c>
      <c r="K80" s="150" t="s">
        <v>426</v>
      </c>
      <c r="L80" s="151" t="s">
        <v>763</v>
      </c>
      <c r="M80" s="152" t="s">
        <v>426</v>
      </c>
      <c r="N80" s="153" t="s">
        <v>177</v>
      </c>
      <c r="O80" s="153" t="s">
        <v>429</v>
      </c>
    </row>
    <row r="81" spans="1:15" x14ac:dyDescent="0.25">
      <c r="A81" s="4" t="s">
        <v>963</v>
      </c>
      <c r="B81" s="146" t="s">
        <v>764</v>
      </c>
      <c r="C81" s="146" t="s">
        <v>126</v>
      </c>
      <c r="D81" s="146" t="s">
        <v>764</v>
      </c>
      <c r="E81" s="147" t="s">
        <v>425</v>
      </c>
      <c r="F81" s="146" t="s">
        <v>764</v>
      </c>
      <c r="G81" s="146" t="s">
        <v>586</v>
      </c>
      <c r="H81" s="148" t="s">
        <v>764</v>
      </c>
      <c r="I81" s="148" t="s">
        <v>791</v>
      </c>
      <c r="J81" s="149" t="s">
        <v>763</v>
      </c>
      <c r="K81" s="150" t="s">
        <v>426</v>
      </c>
      <c r="L81" s="151" t="s">
        <v>763</v>
      </c>
      <c r="M81" s="152" t="s">
        <v>426</v>
      </c>
      <c r="N81" s="153" t="s">
        <v>177</v>
      </c>
      <c r="O81" s="153" t="s">
        <v>429</v>
      </c>
    </row>
    <row r="82" spans="1:15" x14ac:dyDescent="0.25">
      <c r="A82" s="4" t="s">
        <v>964</v>
      </c>
      <c r="B82" s="146" t="s">
        <v>764</v>
      </c>
      <c r="C82" s="146" t="s">
        <v>126</v>
      </c>
      <c r="D82" s="146" t="s">
        <v>764</v>
      </c>
      <c r="E82" s="147" t="s">
        <v>425</v>
      </c>
      <c r="F82" s="146" t="s">
        <v>764</v>
      </c>
      <c r="G82" s="146" t="s">
        <v>586</v>
      </c>
      <c r="H82" s="148" t="s">
        <v>764</v>
      </c>
      <c r="I82" s="148" t="s">
        <v>791</v>
      </c>
      <c r="J82" s="149" t="s">
        <v>763</v>
      </c>
      <c r="K82" s="150" t="s">
        <v>426</v>
      </c>
      <c r="L82" s="151" t="s">
        <v>763</v>
      </c>
      <c r="M82" s="152" t="s">
        <v>426</v>
      </c>
      <c r="N82" s="153" t="s">
        <v>177</v>
      </c>
      <c r="O82" s="153" t="s">
        <v>429</v>
      </c>
    </row>
    <row r="83" spans="1:15" x14ac:dyDescent="0.25">
      <c r="A83" s="4" t="s">
        <v>965</v>
      </c>
      <c r="B83" s="146" t="s">
        <v>764</v>
      </c>
      <c r="C83" s="146" t="s">
        <v>126</v>
      </c>
      <c r="D83" s="146" t="s">
        <v>764</v>
      </c>
      <c r="E83" s="147" t="s">
        <v>425</v>
      </c>
      <c r="F83" s="146" t="s">
        <v>764</v>
      </c>
      <c r="G83" s="146" t="s">
        <v>586</v>
      </c>
      <c r="H83" s="148" t="s">
        <v>764</v>
      </c>
      <c r="I83" s="148" t="s">
        <v>791</v>
      </c>
      <c r="J83" s="149" t="s">
        <v>763</v>
      </c>
      <c r="K83" s="150" t="s">
        <v>426</v>
      </c>
      <c r="L83" s="151" t="s">
        <v>763</v>
      </c>
      <c r="M83" s="152" t="s">
        <v>426</v>
      </c>
      <c r="N83" s="153" t="s">
        <v>177</v>
      </c>
      <c r="O83" s="153" t="s">
        <v>429</v>
      </c>
    </row>
    <row r="84" spans="1:15" x14ac:dyDescent="0.25">
      <c r="A84" s="4" t="s">
        <v>966</v>
      </c>
      <c r="B84" s="146" t="s">
        <v>764</v>
      </c>
      <c r="C84" s="146" t="s">
        <v>126</v>
      </c>
      <c r="D84" s="146" t="s">
        <v>764</v>
      </c>
      <c r="E84" s="147" t="s">
        <v>425</v>
      </c>
      <c r="F84" s="146" t="s">
        <v>764</v>
      </c>
      <c r="G84" s="146" t="s">
        <v>586</v>
      </c>
      <c r="H84" s="148" t="s">
        <v>764</v>
      </c>
      <c r="I84" s="148" t="s">
        <v>791</v>
      </c>
      <c r="J84" s="149" t="s">
        <v>763</v>
      </c>
      <c r="K84" s="150" t="s">
        <v>426</v>
      </c>
      <c r="L84" s="151" t="s">
        <v>763</v>
      </c>
      <c r="M84" s="152" t="s">
        <v>426</v>
      </c>
      <c r="N84" s="153" t="s">
        <v>177</v>
      </c>
      <c r="O84" s="153" t="s">
        <v>429</v>
      </c>
    </row>
    <row r="85" spans="1:15" x14ac:dyDescent="0.25">
      <c r="A85" s="4" t="s">
        <v>967</v>
      </c>
      <c r="B85" s="146" t="s">
        <v>764</v>
      </c>
      <c r="C85" s="146" t="s">
        <v>126</v>
      </c>
      <c r="D85" s="146" t="s">
        <v>764</v>
      </c>
      <c r="E85" s="147" t="s">
        <v>425</v>
      </c>
      <c r="F85" s="146" t="s">
        <v>764</v>
      </c>
      <c r="G85" s="146" t="s">
        <v>586</v>
      </c>
      <c r="H85" s="148" t="s">
        <v>764</v>
      </c>
      <c r="I85" s="148" t="s">
        <v>791</v>
      </c>
      <c r="J85" s="149" t="s">
        <v>763</v>
      </c>
      <c r="K85" s="150" t="s">
        <v>426</v>
      </c>
      <c r="L85" s="151" t="s">
        <v>763</v>
      </c>
      <c r="M85" s="152" t="s">
        <v>426</v>
      </c>
      <c r="N85" s="153" t="s">
        <v>177</v>
      </c>
      <c r="O85" s="153" t="s">
        <v>429</v>
      </c>
    </row>
    <row r="86" spans="1:15" x14ac:dyDescent="0.25">
      <c r="A86" s="4" t="s">
        <v>968</v>
      </c>
      <c r="B86" s="146" t="s">
        <v>764</v>
      </c>
      <c r="C86" s="146" t="s">
        <v>126</v>
      </c>
      <c r="D86" s="146" t="s">
        <v>764</v>
      </c>
      <c r="E86" s="147" t="s">
        <v>425</v>
      </c>
      <c r="F86" s="146" t="s">
        <v>764</v>
      </c>
      <c r="G86" s="146" t="s">
        <v>586</v>
      </c>
      <c r="H86" s="148" t="s">
        <v>764</v>
      </c>
      <c r="I86" s="148" t="s">
        <v>791</v>
      </c>
      <c r="J86" s="149" t="s">
        <v>763</v>
      </c>
      <c r="K86" s="150" t="s">
        <v>426</v>
      </c>
      <c r="L86" s="151" t="s">
        <v>763</v>
      </c>
      <c r="M86" s="152" t="s">
        <v>426</v>
      </c>
      <c r="N86" s="153" t="s">
        <v>177</v>
      </c>
      <c r="O86" s="153" t="s">
        <v>429</v>
      </c>
    </row>
    <row r="87" spans="1:15" x14ac:dyDescent="0.25">
      <c r="A87" s="4" t="s">
        <v>969</v>
      </c>
      <c r="B87" s="146" t="s">
        <v>764</v>
      </c>
      <c r="C87" s="146" t="s">
        <v>126</v>
      </c>
      <c r="D87" s="146" t="s">
        <v>764</v>
      </c>
      <c r="E87" s="147" t="s">
        <v>425</v>
      </c>
      <c r="F87" s="146" t="s">
        <v>764</v>
      </c>
      <c r="G87" s="146" t="s">
        <v>586</v>
      </c>
      <c r="H87" s="148" t="s">
        <v>764</v>
      </c>
      <c r="I87" s="148" t="s">
        <v>791</v>
      </c>
      <c r="J87" s="149" t="s">
        <v>763</v>
      </c>
      <c r="K87" s="150" t="s">
        <v>426</v>
      </c>
      <c r="L87" s="151" t="s">
        <v>763</v>
      </c>
      <c r="M87" s="152" t="s">
        <v>426</v>
      </c>
      <c r="N87" s="153" t="s">
        <v>177</v>
      </c>
      <c r="O87" s="153" t="s">
        <v>429</v>
      </c>
    </row>
    <row r="88" spans="1:15" x14ac:dyDescent="0.25">
      <c r="A88" s="4" t="s">
        <v>970</v>
      </c>
      <c r="B88" s="146" t="s">
        <v>764</v>
      </c>
      <c r="C88" s="146" t="s">
        <v>126</v>
      </c>
      <c r="D88" s="146" t="s">
        <v>764</v>
      </c>
      <c r="E88" s="147" t="s">
        <v>425</v>
      </c>
      <c r="F88" s="146" t="s">
        <v>764</v>
      </c>
      <c r="G88" s="146" t="s">
        <v>586</v>
      </c>
      <c r="H88" s="148" t="s">
        <v>764</v>
      </c>
      <c r="I88" s="148" t="s">
        <v>791</v>
      </c>
      <c r="J88" s="149" t="s">
        <v>763</v>
      </c>
      <c r="K88" s="150" t="s">
        <v>426</v>
      </c>
      <c r="L88" s="151" t="s">
        <v>763</v>
      </c>
      <c r="M88" s="152" t="s">
        <v>426</v>
      </c>
      <c r="N88" s="153" t="s">
        <v>177</v>
      </c>
      <c r="O88" s="153" t="s">
        <v>429</v>
      </c>
    </row>
    <row r="89" spans="1:15" x14ac:dyDescent="0.25">
      <c r="A89" s="4" t="s">
        <v>971</v>
      </c>
      <c r="B89" s="146" t="s">
        <v>764</v>
      </c>
      <c r="C89" s="146" t="s">
        <v>126</v>
      </c>
      <c r="D89" s="146" t="s">
        <v>764</v>
      </c>
      <c r="E89" s="147" t="s">
        <v>425</v>
      </c>
      <c r="F89" s="146" t="s">
        <v>764</v>
      </c>
      <c r="G89" s="146" t="s">
        <v>586</v>
      </c>
      <c r="H89" s="148" t="s">
        <v>764</v>
      </c>
      <c r="I89" s="148" t="s">
        <v>791</v>
      </c>
      <c r="J89" s="149" t="s">
        <v>763</v>
      </c>
      <c r="K89" s="150" t="s">
        <v>426</v>
      </c>
      <c r="L89" s="151" t="s">
        <v>763</v>
      </c>
      <c r="M89" s="152" t="s">
        <v>426</v>
      </c>
      <c r="N89" s="153" t="s">
        <v>177</v>
      </c>
      <c r="O89" s="153" t="s">
        <v>429</v>
      </c>
    </row>
    <row r="90" spans="1:15" x14ac:dyDescent="0.25">
      <c r="A90" s="4" t="s">
        <v>972</v>
      </c>
      <c r="B90" s="146" t="s">
        <v>764</v>
      </c>
      <c r="C90" s="146" t="s">
        <v>126</v>
      </c>
      <c r="D90" s="146" t="s">
        <v>764</v>
      </c>
      <c r="E90" s="147" t="s">
        <v>425</v>
      </c>
      <c r="F90" s="146" t="s">
        <v>764</v>
      </c>
      <c r="G90" s="146" t="s">
        <v>586</v>
      </c>
      <c r="H90" s="148" t="s">
        <v>764</v>
      </c>
      <c r="I90" s="148" t="s">
        <v>791</v>
      </c>
      <c r="J90" s="149" t="s">
        <v>763</v>
      </c>
      <c r="K90" s="150" t="s">
        <v>426</v>
      </c>
      <c r="L90" s="151" t="s">
        <v>763</v>
      </c>
      <c r="M90" s="152" t="s">
        <v>426</v>
      </c>
      <c r="N90" s="153" t="s">
        <v>177</v>
      </c>
      <c r="O90" s="153" t="s">
        <v>429</v>
      </c>
    </row>
    <row r="91" spans="1:15" x14ac:dyDescent="0.25">
      <c r="A91" s="4" t="s">
        <v>973</v>
      </c>
      <c r="B91" s="146" t="s">
        <v>764</v>
      </c>
      <c r="C91" s="146" t="s">
        <v>126</v>
      </c>
      <c r="D91" s="146" t="s">
        <v>764</v>
      </c>
      <c r="E91" s="147" t="s">
        <v>425</v>
      </c>
      <c r="F91" s="146" t="s">
        <v>764</v>
      </c>
      <c r="G91" s="146" t="s">
        <v>586</v>
      </c>
      <c r="H91" s="148" t="s">
        <v>764</v>
      </c>
      <c r="I91" s="148" t="s">
        <v>791</v>
      </c>
      <c r="J91" s="149" t="s">
        <v>763</v>
      </c>
      <c r="K91" s="150" t="s">
        <v>426</v>
      </c>
      <c r="L91" s="151" t="s">
        <v>763</v>
      </c>
      <c r="M91" s="152" t="s">
        <v>426</v>
      </c>
      <c r="N91" s="153" t="s">
        <v>177</v>
      </c>
      <c r="O91" s="153" t="s">
        <v>429</v>
      </c>
    </row>
    <row r="92" spans="1:15" x14ac:dyDescent="0.25">
      <c r="A92" s="4" t="s">
        <v>974</v>
      </c>
      <c r="B92" s="146" t="s">
        <v>764</v>
      </c>
      <c r="C92" s="146" t="s">
        <v>126</v>
      </c>
      <c r="D92" s="146" t="s">
        <v>764</v>
      </c>
      <c r="E92" s="147" t="s">
        <v>425</v>
      </c>
      <c r="F92" s="146" t="s">
        <v>764</v>
      </c>
      <c r="G92" s="146" t="s">
        <v>586</v>
      </c>
      <c r="H92" s="148" t="s">
        <v>764</v>
      </c>
      <c r="I92" s="148" t="s">
        <v>791</v>
      </c>
      <c r="J92" s="149" t="s">
        <v>763</v>
      </c>
      <c r="K92" s="150" t="s">
        <v>426</v>
      </c>
      <c r="L92" s="151" t="s">
        <v>763</v>
      </c>
      <c r="M92" s="152" t="s">
        <v>426</v>
      </c>
      <c r="N92" s="153" t="s">
        <v>177</v>
      </c>
      <c r="O92" s="153" t="s">
        <v>429</v>
      </c>
    </row>
    <row r="93" spans="1:15" x14ac:dyDescent="0.25">
      <c r="A93" s="4" t="s">
        <v>975</v>
      </c>
      <c r="B93" s="146" t="s">
        <v>764</v>
      </c>
      <c r="C93" s="146" t="s">
        <v>126</v>
      </c>
      <c r="D93" s="146" t="s">
        <v>764</v>
      </c>
      <c r="E93" s="147" t="s">
        <v>425</v>
      </c>
      <c r="F93" s="146" t="s">
        <v>764</v>
      </c>
      <c r="G93" s="146" t="s">
        <v>586</v>
      </c>
      <c r="H93" s="148" t="s">
        <v>764</v>
      </c>
      <c r="I93" s="148" t="s">
        <v>791</v>
      </c>
      <c r="J93" s="149" t="s">
        <v>763</v>
      </c>
      <c r="K93" s="150" t="s">
        <v>426</v>
      </c>
      <c r="L93" s="151" t="s">
        <v>763</v>
      </c>
      <c r="M93" s="152" t="s">
        <v>426</v>
      </c>
      <c r="N93" s="153" t="s">
        <v>177</v>
      </c>
      <c r="O93" s="153" t="s">
        <v>429</v>
      </c>
    </row>
    <row r="94" spans="1:15" x14ac:dyDescent="0.25">
      <c r="A94" s="4" t="s">
        <v>976</v>
      </c>
      <c r="B94" s="146" t="s">
        <v>764</v>
      </c>
      <c r="C94" s="146" t="s">
        <v>126</v>
      </c>
      <c r="D94" s="146" t="s">
        <v>764</v>
      </c>
      <c r="E94" s="147" t="s">
        <v>425</v>
      </c>
      <c r="F94" s="146" t="s">
        <v>764</v>
      </c>
      <c r="G94" s="146" t="s">
        <v>586</v>
      </c>
      <c r="H94" s="148" t="s">
        <v>764</v>
      </c>
      <c r="I94" s="148" t="s">
        <v>791</v>
      </c>
      <c r="J94" s="149" t="s">
        <v>763</v>
      </c>
      <c r="K94" s="150" t="s">
        <v>426</v>
      </c>
      <c r="L94" s="151" t="s">
        <v>763</v>
      </c>
      <c r="M94" s="152" t="s">
        <v>426</v>
      </c>
      <c r="N94" s="153" t="s">
        <v>177</v>
      </c>
      <c r="O94" s="153" t="s">
        <v>429</v>
      </c>
    </row>
    <row r="95" spans="1:15" x14ac:dyDescent="0.25">
      <c r="A95" s="4" t="s">
        <v>977</v>
      </c>
      <c r="B95" s="146" t="s">
        <v>764</v>
      </c>
      <c r="C95" s="146" t="s">
        <v>126</v>
      </c>
      <c r="D95" s="146" t="s">
        <v>764</v>
      </c>
      <c r="E95" s="147" t="s">
        <v>425</v>
      </c>
      <c r="F95" s="146" t="s">
        <v>764</v>
      </c>
      <c r="G95" s="146" t="s">
        <v>586</v>
      </c>
      <c r="H95" s="148" t="s">
        <v>764</v>
      </c>
      <c r="I95" s="148" t="s">
        <v>791</v>
      </c>
      <c r="J95" s="149" t="s">
        <v>763</v>
      </c>
      <c r="K95" s="150" t="s">
        <v>426</v>
      </c>
      <c r="L95" s="151" t="s">
        <v>763</v>
      </c>
      <c r="M95" s="152" t="s">
        <v>426</v>
      </c>
      <c r="N95" s="153" t="s">
        <v>177</v>
      </c>
      <c r="O95" s="153" t="s">
        <v>429</v>
      </c>
    </row>
    <row r="96" spans="1:15" x14ac:dyDescent="0.25">
      <c r="A96" s="4" t="s">
        <v>978</v>
      </c>
      <c r="B96" s="146" t="s">
        <v>764</v>
      </c>
      <c r="C96" s="146" t="s">
        <v>126</v>
      </c>
      <c r="D96" s="146" t="s">
        <v>764</v>
      </c>
      <c r="E96" s="147" t="s">
        <v>425</v>
      </c>
      <c r="F96" s="146" t="s">
        <v>764</v>
      </c>
      <c r="G96" s="146" t="s">
        <v>586</v>
      </c>
      <c r="H96" s="148" t="s">
        <v>764</v>
      </c>
      <c r="I96" s="148" t="s">
        <v>791</v>
      </c>
      <c r="J96" s="149" t="s">
        <v>763</v>
      </c>
      <c r="K96" s="150" t="s">
        <v>426</v>
      </c>
      <c r="L96" s="151" t="s">
        <v>763</v>
      </c>
      <c r="M96" s="152" t="s">
        <v>426</v>
      </c>
      <c r="N96" s="153" t="s">
        <v>177</v>
      </c>
      <c r="O96" s="153" t="s">
        <v>429</v>
      </c>
    </row>
    <row r="97" spans="1:15" x14ac:dyDescent="0.25">
      <c r="A97" s="4" t="s">
        <v>979</v>
      </c>
      <c r="B97" s="146" t="s">
        <v>764</v>
      </c>
      <c r="C97" s="146" t="s">
        <v>126</v>
      </c>
      <c r="D97" s="146" t="s">
        <v>764</v>
      </c>
      <c r="E97" s="147" t="s">
        <v>425</v>
      </c>
      <c r="F97" s="146" t="s">
        <v>764</v>
      </c>
      <c r="G97" s="146" t="s">
        <v>586</v>
      </c>
      <c r="H97" s="148" t="s">
        <v>764</v>
      </c>
      <c r="I97" s="148" t="s">
        <v>791</v>
      </c>
      <c r="J97" s="149" t="s">
        <v>763</v>
      </c>
      <c r="K97" s="150" t="s">
        <v>426</v>
      </c>
      <c r="L97" s="151" t="s">
        <v>763</v>
      </c>
      <c r="M97" s="152" t="s">
        <v>426</v>
      </c>
      <c r="N97" s="153" t="s">
        <v>177</v>
      </c>
      <c r="O97" s="153" t="s">
        <v>429</v>
      </c>
    </row>
    <row r="98" spans="1:15" x14ac:dyDescent="0.25">
      <c r="A98" s="4" t="s">
        <v>980</v>
      </c>
      <c r="B98" s="146" t="s">
        <v>764</v>
      </c>
      <c r="C98" s="146" t="s">
        <v>126</v>
      </c>
      <c r="D98" s="146" t="s">
        <v>764</v>
      </c>
      <c r="E98" s="147" t="s">
        <v>425</v>
      </c>
      <c r="F98" s="146" t="s">
        <v>764</v>
      </c>
      <c r="G98" s="146" t="s">
        <v>586</v>
      </c>
      <c r="H98" s="148" t="s">
        <v>764</v>
      </c>
      <c r="I98" s="148" t="s">
        <v>791</v>
      </c>
      <c r="J98" s="149" t="s">
        <v>763</v>
      </c>
      <c r="K98" s="150" t="s">
        <v>426</v>
      </c>
      <c r="L98" s="151" t="s">
        <v>763</v>
      </c>
      <c r="M98" s="152" t="s">
        <v>426</v>
      </c>
      <c r="N98" s="153" t="s">
        <v>177</v>
      </c>
      <c r="O98" s="153" t="s">
        <v>429</v>
      </c>
    </row>
    <row r="99" spans="1:15" x14ac:dyDescent="0.25">
      <c r="A99" s="4" t="s">
        <v>981</v>
      </c>
      <c r="B99" s="146" t="s">
        <v>764</v>
      </c>
      <c r="C99" s="146" t="s">
        <v>126</v>
      </c>
      <c r="D99" s="146" t="s">
        <v>764</v>
      </c>
      <c r="E99" s="147" t="s">
        <v>425</v>
      </c>
      <c r="F99" s="146" t="s">
        <v>764</v>
      </c>
      <c r="G99" s="146" t="s">
        <v>586</v>
      </c>
      <c r="H99" s="148" t="s">
        <v>764</v>
      </c>
      <c r="I99" s="148" t="s">
        <v>791</v>
      </c>
      <c r="J99" s="149" t="s">
        <v>763</v>
      </c>
      <c r="K99" s="150" t="s">
        <v>426</v>
      </c>
      <c r="L99" s="151" t="s">
        <v>763</v>
      </c>
      <c r="M99" s="152" t="s">
        <v>426</v>
      </c>
      <c r="N99" s="153" t="s">
        <v>177</v>
      </c>
      <c r="O99" s="153" t="s">
        <v>429</v>
      </c>
    </row>
    <row r="100" spans="1:15" x14ac:dyDescent="0.25">
      <c r="A100" s="4" t="s">
        <v>982</v>
      </c>
      <c r="B100" s="146" t="s">
        <v>764</v>
      </c>
      <c r="C100" s="146" t="s">
        <v>126</v>
      </c>
      <c r="D100" s="146" t="s">
        <v>764</v>
      </c>
      <c r="E100" s="147" t="s">
        <v>425</v>
      </c>
      <c r="F100" s="146" t="s">
        <v>764</v>
      </c>
      <c r="G100" s="146" t="s">
        <v>586</v>
      </c>
      <c r="H100" s="148" t="s">
        <v>764</v>
      </c>
      <c r="I100" s="148" t="s">
        <v>791</v>
      </c>
      <c r="J100" s="149" t="s">
        <v>763</v>
      </c>
      <c r="K100" s="150" t="s">
        <v>426</v>
      </c>
      <c r="L100" s="151" t="s">
        <v>763</v>
      </c>
      <c r="M100" s="152" t="s">
        <v>426</v>
      </c>
      <c r="N100" s="153" t="s">
        <v>177</v>
      </c>
      <c r="O100" s="153" t="s">
        <v>429</v>
      </c>
    </row>
    <row r="101" spans="1:15" x14ac:dyDescent="0.25">
      <c r="A101" s="4" t="s">
        <v>983</v>
      </c>
      <c r="B101" s="146" t="s">
        <v>764</v>
      </c>
      <c r="C101" s="146" t="s">
        <v>126</v>
      </c>
      <c r="D101" s="146" t="s">
        <v>764</v>
      </c>
      <c r="E101" s="147" t="s">
        <v>425</v>
      </c>
      <c r="F101" s="146" t="s">
        <v>764</v>
      </c>
      <c r="G101" s="146" t="s">
        <v>586</v>
      </c>
      <c r="H101" s="148" t="s">
        <v>764</v>
      </c>
      <c r="I101" s="148" t="s">
        <v>791</v>
      </c>
      <c r="J101" s="149" t="s">
        <v>763</v>
      </c>
      <c r="K101" s="150" t="s">
        <v>426</v>
      </c>
      <c r="L101" s="151" t="s">
        <v>763</v>
      </c>
      <c r="M101" s="152" t="s">
        <v>426</v>
      </c>
      <c r="N101" s="153" t="s">
        <v>177</v>
      </c>
      <c r="O101" s="153" t="s">
        <v>429</v>
      </c>
    </row>
    <row r="102" spans="1:15" x14ac:dyDescent="0.25">
      <c r="A102" s="4" t="s">
        <v>984</v>
      </c>
      <c r="B102" s="146" t="s">
        <v>764</v>
      </c>
      <c r="C102" s="146" t="s">
        <v>126</v>
      </c>
      <c r="D102" s="146" t="s">
        <v>764</v>
      </c>
      <c r="E102" s="147" t="s">
        <v>425</v>
      </c>
      <c r="F102" s="146" t="s">
        <v>764</v>
      </c>
      <c r="G102" s="146" t="s">
        <v>586</v>
      </c>
      <c r="H102" s="148" t="s">
        <v>764</v>
      </c>
      <c r="I102" s="148" t="s">
        <v>791</v>
      </c>
      <c r="J102" s="149" t="s">
        <v>763</v>
      </c>
      <c r="K102" s="150" t="s">
        <v>426</v>
      </c>
      <c r="L102" s="151" t="s">
        <v>763</v>
      </c>
      <c r="M102" s="152" t="s">
        <v>426</v>
      </c>
      <c r="N102" s="153" t="s">
        <v>177</v>
      </c>
      <c r="O102" s="153" t="s">
        <v>429</v>
      </c>
    </row>
    <row r="103" spans="1:15" x14ac:dyDescent="0.25">
      <c r="A103" s="4" t="s">
        <v>985</v>
      </c>
      <c r="B103" s="146" t="s">
        <v>764</v>
      </c>
      <c r="C103" s="146" t="s">
        <v>126</v>
      </c>
      <c r="D103" s="146" t="s">
        <v>764</v>
      </c>
      <c r="E103" s="147" t="s">
        <v>425</v>
      </c>
      <c r="F103" s="146" t="s">
        <v>764</v>
      </c>
      <c r="G103" s="146" t="s">
        <v>586</v>
      </c>
      <c r="H103" s="148" t="s">
        <v>764</v>
      </c>
      <c r="I103" s="148" t="s">
        <v>791</v>
      </c>
      <c r="J103" s="149" t="s">
        <v>763</v>
      </c>
      <c r="K103" s="150" t="s">
        <v>426</v>
      </c>
      <c r="L103" s="151" t="s">
        <v>763</v>
      </c>
      <c r="M103" s="152" t="s">
        <v>426</v>
      </c>
      <c r="N103" s="153" t="s">
        <v>177</v>
      </c>
      <c r="O103" s="153" t="s">
        <v>429</v>
      </c>
    </row>
    <row r="104" spans="1:15" x14ac:dyDescent="0.25">
      <c r="A104" s="4" t="s">
        <v>986</v>
      </c>
      <c r="B104" s="146" t="s">
        <v>764</v>
      </c>
      <c r="C104" s="146" t="s">
        <v>126</v>
      </c>
      <c r="D104" s="146" t="s">
        <v>764</v>
      </c>
      <c r="E104" s="147" t="s">
        <v>425</v>
      </c>
      <c r="F104" s="146" t="s">
        <v>764</v>
      </c>
      <c r="G104" s="146" t="s">
        <v>586</v>
      </c>
      <c r="H104" s="148" t="s">
        <v>764</v>
      </c>
      <c r="I104" s="148" t="s">
        <v>791</v>
      </c>
      <c r="J104" s="149" t="s">
        <v>763</v>
      </c>
      <c r="K104" s="150" t="s">
        <v>426</v>
      </c>
      <c r="L104" s="151" t="s">
        <v>763</v>
      </c>
      <c r="M104" s="152" t="s">
        <v>426</v>
      </c>
      <c r="N104" s="153" t="s">
        <v>177</v>
      </c>
      <c r="O104" s="153" t="s">
        <v>429</v>
      </c>
    </row>
    <row r="105" spans="1:15" x14ac:dyDescent="0.25">
      <c r="A105" s="4" t="s">
        <v>987</v>
      </c>
      <c r="B105" s="146" t="s">
        <v>764</v>
      </c>
      <c r="C105" s="146" t="s">
        <v>126</v>
      </c>
      <c r="D105" s="146" t="s">
        <v>764</v>
      </c>
      <c r="E105" s="147" t="s">
        <v>425</v>
      </c>
      <c r="F105" s="146" t="s">
        <v>764</v>
      </c>
      <c r="G105" s="146" t="s">
        <v>586</v>
      </c>
      <c r="H105" s="148" t="s">
        <v>764</v>
      </c>
      <c r="I105" s="148" t="s">
        <v>791</v>
      </c>
      <c r="J105" s="149" t="s">
        <v>763</v>
      </c>
      <c r="K105" s="150" t="s">
        <v>426</v>
      </c>
      <c r="L105" s="151" t="s">
        <v>763</v>
      </c>
      <c r="M105" s="152" t="s">
        <v>426</v>
      </c>
      <c r="N105" s="153" t="s">
        <v>177</v>
      </c>
      <c r="O105" s="153" t="s">
        <v>429</v>
      </c>
    </row>
    <row r="106" spans="1:15" x14ac:dyDescent="0.25">
      <c r="A106" s="4" t="s">
        <v>988</v>
      </c>
      <c r="B106" s="146" t="s">
        <v>764</v>
      </c>
      <c r="C106" s="146" t="s">
        <v>126</v>
      </c>
      <c r="D106" s="146" t="s">
        <v>764</v>
      </c>
      <c r="E106" s="147" t="s">
        <v>425</v>
      </c>
      <c r="F106" s="146" t="s">
        <v>764</v>
      </c>
      <c r="G106" s="146" t="s">
        <v>586</v>
      </c>
      <c r="H106" s="148" t="s">
        <v>764</v>
      </c>
      <c r="I106" s="148" t="s">
        <v>791</v>
      </c>
      <c r="J106" s="149" t="s">
        <v>763</v>
      </c>
      <c r="K106" s="150" t="s">
        <v>426</v>
      </c>
      <c r="L106" s="151" t="s">
        <v>763</v>
      </c>
      <c r="M106" s="152" t="s">
        <v>426</v>
      </c>
      <c r="N106" s="153" t="s">
        <v>177</v>
      </c>
      <c r="O106" s="153" t="s">
        <v>429</v>
      </c>
    </row>
    <row r="107" spans="1:15" x14ac:dyDescent="0.25">
      <c r="A107" s="4" t="s">
        <v>989</v>
      </c>
      <c r="B107" s="146" t="s">
        <v>764</v>
      </c>
      <c r="C107" s="146" t="s">
        <v>126</v>
      </c>
      <c r="D107" s="146" t="s">
        <v>764</v>
      </c>
      <c r="E107" s="147" t="s">
        <v>425</v>
      </c>
      <c r="F107" s="146" t="s">
        <v>764</v>
      </c>
      <c r="G107" s="146" t="s">
        <v>586</v>
      </c>
      <c r="H107" s="148" t="s">
        <v>764</v>
      </c>
      <c r="I107" s="148" t="s">
        <v>791</v>
      </c>
      <c r="J107" s="149" t="s">
        <v>763</v>
      </c>
      <c r="K107" s="150" t="s">
        <v>426</v>
      </c>
      <c r="L107" s="151" t="s">
        <v>763</v>
      </c>
      <c r="M107" s="152" t="s">
        <v>426</v>
      </c>
      <c r="N107" s="153" t="s">
        <v>177</v>
      </c>
      <c r="O107" s="153" t="s">
        <v>429</v>
      </c>
    </row>
    <row r="108" spans="1:15" x14ac:dyDescent="0.25">
      <c r="A108" s="4" t="s">
        <v>990</v>
      </c>
      <c r="B108" s="146" t="s">
        <v>764</v>
      </c>
      <c r="C108" s="146" t="s">
        <v>126</v>
      </c>
      <c r="D108" s="146" t="s">
        <v>764</v>
      </c>
      <c r="E108" s="147" t="s">
        <v>425</v>
      </c>
      <c r="F108" s="146" t="s">
        <v>764</v>
      </c>
      <c r="G108" s="146" t="s">
        <v>586</v>
      </c>
      <c r="H108" s="148" t="s">
        <v>764</v>
      </c>
      <c r="I108" s="148" t="s">
        <v>791</v>
      </c>
      <c r="J108" s="149" t="s">
        <v>763</v>
      </c>
      <c r="K108" s="150" t="s">
        <v>426</v>
      </c>
      <c r="L108" s="151" t="s">
        <v>763</v>
      </c>
      <c r="M108" s="152" t="s">
        <v>426</v>
      </c>
      <c r="N108" s="153" t="s">
        <v>177</v>
      </c>
      <c r="O108" s="153" t="s">
        <v>429</v>
      </c>
    </row>
    <row r="109" spans="1:15" x14ac:dyDescent="0.25">
      <c r="A109" s="4" t="s">
        <v>991</v>
      </c>
      <c r="B109" s="146" t="s">
        <v>764</v>
      </c>
      <c r="C109" s="146" t="s">
        <v>126</v>
      </c>
      <c r="D109" s="146" t="s">
        <v>764</v>
      </c>
      <c r="E109" s="147" t="s">
        <v>425</v>
      </c>
      <c r="F109" s="146" t="s">
        <v>764</v>
      </c>
      <c r="G109" s="146" t="s">
        <v>586</v>
      </c>
      <c r="H109" s="148" t="s">
        <v>764</v>
      </c>
      <c r="I109" s="148" t="s">
        <v>791</v>
      </c>
      <c r="J109" s="149" t="s">
        <v>763</v>
      </c>
      <c r="K109" s="150" t="s">
        <v>426</v>
      </c>
      <c r="L109" s="151" t="s">
        <v>763</v>
      </c>
      <c r="M109" s="152" t="s">
        <v>426</v>
      </c>
      <c r="N109" s="153" t="s">
        <v>177</v>
      </c>
      <c r="O109" s="153" t="s">
        <v>429</v>
      </c>
    </row>
    <row r="110" spans="1:15" x14ac:dyDescent="0.25">
      <c r="A110" s="4" t="s">
        <v>992</v>
      </c>
      <c r="B110" s="146" t="s">
        <v>764</v>
      </c>
      <c r="C110" s="146" t="s">
        <v>126</v>
      </c>
      <c r="D110" s="146" t="s">
        <v>764</v>
      </c>
      <c r="E110" s="147" t="s">
        <v>425</v>
      </c>
      <c r="F110" s="146" t="s">
        <v>764</v>
      </c>
      <c r="G110" s="146" t="s">
        <v>586</v>
      </c>
      <c r="H110" s="148" t="s">
        <v>764</v>
      </c>
      <c r="I110" s="148" t="s">
        <v>791</v>
      </c>
      <c r="J110" s="149" t="s">
        <v>763</v>
      </c>
      <c r="K110" s="150" t="s">
        <v>426</v>
      </c>
      <c r="L110" s="151" t="s">
        <v>763</v>
      </c>
      <c r="M110" s="152" t="s">
        <v>426</v>
      </c>
      <c r="N110" s="153" t="s">
        <v>177</v>
      </c>
      <c r="O110" s="153" t="s">
        <v>429</v>
      </c>
    </row>
    <row r="111" spans="1:15" x14ac:dyDescent="0.25">
      <c r="A111" s="4" t="s">
        <v>993</v>
      </c>
      <c r="B111" s="146" t="s">
        <v>764</v>
      </c>
      <c r="C111" s="146" t="s">
        <v>126</v>
      </c>
      <c r="D111" s="146" t="s">
        <v>764</v>
      </c>
      <c r="E111" s="147" t="s">
        <v>425</v>
      </c>
      <c r="F111" s="146" t="s">
        <v>764</v>
      </c>
      <c r="G111" s="146" t="s">
        <v>586</v>
      </c>
      <c r="H111" s="148" t="s">
        <v>764</v>
      </c>
      <c r="I111" s="148" t="s">
        <v>791</v>
      </c>
      <c r="J111" s="149" t="s">
        <v>763</v>
      </c>
      <c r="K111" s="150" t="s">
        <v>426</v>
      </c>
      <c r="L111" s="151" t="s">
        <v>763</v>
      </c>
      <c r="M111" s="152" t="s">
        <v>426</v>
      </c>
      <c r="N111" s="153" t="s">
        <v>177</v>
      </c>
      <c r="O111" s="153" t="s">
        <v>429</v>
      </c>
    </row>
    <row r="112" spans="1:15" x14ac:dyDescent="0.25">
      <c r="A112" s="4" t="s">
        <v>994</v>
      </c>
      <c r="B112" s="146" t="s">
        <v>764</v>
      </c>
      <c r="C112" s="146" t="s">
        <v>126</v>
      </c>
      <c r="D112" s="146" t="s">
        <v>764</v>
      </c>
      <c r="E112" s="147" t="s">
        <v>425</v>
      </c>
      <c r="F112" s="146" t="s">
        <v>764</v>
      </c>
      <c r="G112" s="146" t="s">
        <v>586</v>
      </c>
      <c r="H112" s="148" t="s">
        <v>764</v>
      </c>
      <c r="I112" s="148" t="s">
        <v>791</v>
      </c>
      <c r="J112" s="149" t="s">
        <v>763</v>
      </c>
      <c r="K112" s="150" t="s">
        <v>426</v>
      </c>
      <c r="L112" s="151" t="s">
        <v>763</v>
      </c>
      <c r="M112" s="152" t="s">
        <v>426</v>
      </c>
      <c r="N112" s="153" t="s">
        <v>177</v>
      </c>
      <c r="O112" s="153" t="s">
        <v>429</v>
      </c>
    </row>
    <row r="113" spans="1:15" x14ac:dyDescent="0.25">
      <c r="A113" s="4" t="s">
        <v>995</v>
      </c>
      <c r="B113" s="146" t="s">
        <v>764</v>
      </c>
      <c r="C113" s="146" t="s">
        <v>126</v>
      </c>
      <c r="D113" s="146" t="s">
        <v>764</v>
      </c>
      <c r="E113" s="147" t="s">
        <v>425</v>
      </c>
      <c r="F113" s="146" t="s">
        <v>764</v>
      </c>
      <c r="G113" s="146" t="s">
        <v>586</v>
      </c>
      <c r="H113" s="148" t="s">
        <v>764</v>
      </c>
      <c r="I113" s="148" t="s">
        <v>791</v>
      </c>
      <c r="J113" s="149" t="s">
        <v>763</v>
      </c>
      <c r="K113" s="150" t="s">
        <v>426</v>
      </c>
      <c r="L113" s="151" t="s">
        <v>763</v>
      </c>
      <c r="M113" s="152" t="s">
        <v>426</v>
      </c>
      <c r="N113" s="153" t="s">
        <v>177</v>
      </c>
      <c r="O113" s="153" t="s">
        <v>429</v>
      </c>
    </row>
    <row r="114" spans="1:15" x14ac:dyDescent="0.25">
      <c r="A114" s="4" t="s">
        <v>996</v>
      </c>
      <c r="B114" s="146" t="s">
        <v>764</v>
      </c>
      <c r="C114" s="146" t="s">
        <v>126</v>
      </c>
      <c r="D114" s="146" t="s">
        <v>764</v>
      </c>
      <c r="E114" s="147" t="s">
        <v>425</v>
      </c>
      <c r="F114" s="146" t="s">
        <v>764</v>
      </c>
      <c r="G114" s="146" t="s">
        <v>586</v>
      </c>
      <c r="H114" s="148" t="s">
        <v>764</v>
      </c>
      <c r="I114" s="148" t="s">
        <v>791</v>
      </c>
      <c r="J114" s="149" t="s">
        <v>763</v>
      </c>
      <c r="K114" s="150" t="s">
        <v>426</v>
      </c>
      <c r="L114" s="151" t="s">
        <v>763</v>
      </c>
      <c r="M114" s="152" t="s">
        <v>426</v>
      </c>
      <c r="N114" s="153" t="s">
        <v>177</v>
      </c>
      <c r="O114" s="153" t="s">
        <v>429</v>
      </c>
    </row>
    <row r="115" spans="1:15" x14ac:dyDescent="0.25">
      <c r="A115" s="4" t="s">
        <v>997</v>
      </c>
      <c r="B115" s="146" t="s">
        <v>764</v>
      </c>
      <c r="C115" s="146" t="s">
        <v>126</v>
      </c>
      <c r="D115" s="146" t="s">
        <v>764</v>
      </c>
      <c r="E115" s="147" t="s">
        <v>425</v>
      </c>
      <c r="F115" s="146" t="s">
        <v>764</v>
      </c>
      <c r="G115" s="146" t="s">
        <v>586</v>
      </c>
      <c r="H115" s="148" t="s">
        <v>764</v>
      </c>
      <c r="I115" s="148" t="s">
        <v>791</v>
      </c>
      <c r="J115" s="149" t="s">
        <v>763</v>
      </c>
      <c r="K115" s="150" t="s">
        <v>426</v>
      </c>
      <c r="L115" s="151" t="s">
        <v>763</v>
      </c>
      <c r="M115" s="152" t="s">
        <v>426</v>
      </c>
      <c r="N115" s="153" t="s">
        <v>177</v>
      </c>
      <c r="O115" s="153" t="s">
        <v>429</v>
      </c>
    </row>
    <row r="116" spans="1:15" x14ac:dyDescent="0.25">
      <c r="A116" s="4" t="s">
        <v>998</v>
      </c>
      <c r="B116" s="146" t="s">
        <v>764</v>
      </c>
      <c r="C116" s="146" t="s">
        <v>126</v>
      </c>
      <c r="D116" s="146" t="s">
        <v>764</v>
      </c>
      <c r="E116" s="147" t="s">
        <v>425</v>
      </c>
      <c r="F116" s="146" t="s">
        <v>764</v>
      </c>
      <c r="G116" s="146" t="s">
        <v>586</v>
      </c>
      <c r="H116" s="148" t="s">
        <v>764</v>
      </c>
      <c r="I116" s="148" t="s">
        <v>791</v>
      </c>
      <c r="J116" s="149" t="s">
        <v>763</v>
      </c>
      <c r="K116" s="150" t="s">
        <v>426</v>
      </c>
      <c r="L116" s="151" t="s">
        <v>763</v>
      </c>
      <c r="M116" s="152" t="s">
        <v>426</v>
      </c>
      <c r="N116" s="153" t="s">
        <v>177</v>
      </c>
      <c r="O116" s="153" t="s">
        <v>429</v>
      </c>
    </row>
    <row r="117" spans="1:15" x14ac:dyDescent="0.25">
      <c r="A117" s="4" t="s">
        <v>999</v>
      </c>
      <c r="B117" s="146" t="s">
        <v>764</v>
      </c>
      <c r="C117" s="146" t="s">
        <v>126</v>
      </c>
      <c r="D117" s="146" t="s">
        <v>764</v>
      </c>
      <c r="E117" s="147" t="s">
        <v>425</v>
      </c>
      <c r="F117" s="146" t="s">
        <v>764</v>
      </c>
      <c r="G117" s="146" t="s">
        <v>586</v>
      </c>
      <c r="H117" s="148" t="s">
        <v>764</v>
      </c>
      <c r="I117" s="148" t="s">
        <v>791</v>
      </c>
      <c r="J117" s="149" t="s">
        <v>763</v>
      </c>
      <c r="K117" s="150" t="s">
        <v>426</v>
      </c>
      <c r="L117" s="151" t="s">
        <v>763</v>
      </c>
      <c r="M117" s="152" t="s">
        <v>426</v>
      </c>
      <c r="N117" s="153" t="s">
        <v>177</v>
      </c>
      <c r="O117" s="153" t="s">
        <v>429</v>
      </c>
    </row>
    <row r="118" spans="1:15" x14ac:dyDescent="0.25">
      <c r="A118" s="4" t="s">
        <v>1000</v>
      </c>
      <c r="B118" s="146" t="s">
        <v>764</v>
      </c>
      <c r="C118" s="146" t="s">
        <v>126</v>
      </c>
      <c r="D118" s="146" t="s">
        <v>764</v>
      </c>
      <c r="E118" s="147" t="s">
        <v>425</v>
      </c>
      <c r="F118" s="146" t="s">
        <v>764</v>
      </c>
      <c r="G118" s="146" t="s">
        <v>586</v>
      </c>
      <c r="H118" s="148" t="s">
        <v>764</v>
      </c>
      <c r="I118" s="148" t="s">
        <v>791</v>
      </c>
      <c r="J118" s="149" t="s">
        <v>763</v>
      </c>
      <c r="K118" s="150" t="s">
        <v>426</v>
      </c>
      <c r="L118" s="151" t="s">
        <v>763</v>
      </c>
      <c r="M118" s="152" t="s">
        <v>426</v>
      </c>
      <c r="N118" s="153" t="s">
        <v>177</v>
      </c>
      <c r="O118" s="153" t="s">
        <v>429</v>
      </c>
    </row>
    <row r="119" spans="1:15" x14ac:dyDescent="0.25">
      <c r="A119" s="4" t="s">
        <v>1001</v>
      </c>
      <c r="B119" s="146" t="s">
        <v>764</v>
      </c>
      <c r="C119" s="146" t="s">
        <v>126</v>
      </c>
      <c r="D119" s="146" t="s">
        <v>764</v>
      </c>
      <c r="E119" s="147" t="s">
        <v>425</v>
      </c>
      <c r="F119" s="146" t="s">
        <v>764</v>
      </c>
      <c r="G119" s="146" t="s">
        <v>586</v>
      </c>
      <c r="H119" s="148" t="s">
        <v>764</v>
      </c>
      <c r="I119" s="148" t="s">
        <v>791</v>
      </c>
      <c r="J119" s="149" t="s">
        <v>763</v>
      </c>
      <c r="K119" s="150" t="s">
        <v>426</v>
      </c>
      <c r="L119" s="151" t="s">
        <v>763</v>
      </c>
      <c r="M119" s="152" t="s">
        <v>426</v>
      </c>
      <c r="N119" s="153" t="s">
        <v>177</v>
      </c>
      <c r="O119" s="153" t="s">
        <v>429</v>
      </c>
    </row>
    <row r="120" spans="1:15" x14ac:dyDescent="0.25">
      <c r="A120" s="4" t="s">
        <v>1002</v>
      </c>
      <c r="B120" s="146" t="s">
        <v>764</v>
      </c>
      <c r="C120" s="146" t="s">
        <v>126</v>
      </c>
      <c r="D120" s="146" t="s">
        <v>764</v>
      </c>
      <c r="E120" s="147" t="s">
        <v>425</v>
      </c>
      <c r="F120" s="146" t="s">
        <v>764</v>
      </c>
      <c r="G120" s="146" t="s">
        <v>586</v>
      </c>
      <c r="H120" s="148" t="s">
        <v>764</v>
      </c>
      <c r="I120" s="148" t="s">
        <v>791</v>
      </c>
      <c r="J120" s="149" t="s">
        <v>763</v>
      </c>
      <c r="K120" s="150" t="s">
        <v>426</v>
      </c>
      <c r="L120" s="151" t="s">
        <v>763</v>
      </c>
      <c r="M120" s="152" t="s">
        <v>426</v>
      </c>
      <c r="N120" s="153" t="s">
        <v>177</v>
      </c>
      <c r="O120" s="153" t="s">
        <v>429</v>
      </c>
    </row>
    <row r="121" spans="1:15" x14ac:dyDescent="0.25">
      <c r="A121" s="4" t="s">
        <v>1003</v>
      </c>
      <c r="B121" s="146" t="s">
        <v>764</v>
      </c>
      <c r="C121" s="146" t="s">
        <v>126</v>
      </c>
      <c r="D121" s="146" t="s">
        <v>764</v>
      </c>
      <c r="E121" s="147" t="s">
        <v>425</v>
      </c>
      <c r="F121" s="146" t="s">
        <v>764</v>
      </c>
      <c r="G121" s="146" t="s">
        <v>586</v>
      </c>
      <c r="H121" s="148" t="s">
        <v>764</v>
      </c>
      <c r="I121" s="148" t="s">
        <v>791</v>
      </c>
      <c r="J121" s="149" t="s">
        <v>763</v>
      </c>
      <c r="K121" s="150" t="s">
        <v>426</v>
      </c>
      <c r="L121" s="151" t="s">
        <v>763</v>
      </c>
      <c r="M121" s="152" t="s">
        <v>426</v>
      </c>
      <c r="N121" s="153" t="s">
        <v>177</v>
      </c>
      <c r="O121" s="153" t="s">
        <v>429</v>
      </c>
    </row>
    <row r="122" spans="1:15" x14ac:dyDescent="0.25">
      <c r="A122" s="4" t="s">
        <v>1004</v>
      </c>
      <c r="B122" s="146" t="s">
        <v>764</v>
      </c>
      <c r="C122" s="146" t="s">
        <v>126</v>
      </c>
      <c r="D122" s="146" t="s">
        <v>764</v>
      </c>
      <c r="E122" s="147" t="s">
        <v>425</v>
      </c>
      <c r="F122" s="146" t="s">
        <v>764</v>
      </c>
      <c r="G122" s="146" t="s">
        <v>586</v>
      </c>
      <c r="H122" s="148" t="s">
        <v>764</v>
      </c>
      <c r="I122" s="148" t="s">
        <v>791</v>
      </c>
      <c r="J122" s="149" t="s">
        <v>763</v>
      </c>
      <c r="K122" s="150" t="s">
        <v>426</v>
      </c>
      <c r="L122" s="151" t="s">
        <v>763</v>
      </c>
      <c r="M122" s="152" t="s">
        <v>426</v>
      </c>
      <c r="N122" s="153" t="s">
        <v>177</v>
      </c>
      <c r="O122" s="153" t="s">
        <v>429</v>
      </c>
    </row>
    <row r="123" spans="1:15" x14ac:dyDescent="0.25">
      <c r="A123" s="4" t="s">
        <v>1005</v>
      </c>
      <c r="B123" s="146" t="s">
        <v>764</v>
      </c>
      <c r="C123" s="146" t="s">
        <v>126</v>
      </c>
      <c r="D123" s="146" t="s">
        <v>764</v>
      </c>
      <c r="E123" s="147" t="s">
        <v>425</v>
      </c>
      <c r="F123" s="146" t="s">
        <v>764</v>
      </c>
      <c r="G123" s="146" t="s">
        <v>586</v>
      </c>
      <c r="H123" s="148" t="s">
        <v>764</v>
      </c>
      <c r="I123" s="148" t="s">
        <v>791</v>
      </c>
      <c r="J123" s="149" t="s">
        <v>763</v>
      </c>
      <c r="K123" s="150" t="s">
        <v>426</v>
      </c>
      <c r="L123" s="151" t="s">
        <v>763</v>
      </c>
      <c r="M123" s="152" t="s">
        <v>426</v>
      </c>
      <c r="N123" s="153" t="s">
        <v>177</v>
      </c>
      <c r="O123" s="153" t="s">
        <v>429</v>
      </c>
    </row>
    <row r="124" spans="1:15" x14ac:dyDescent="0.25">
      <c r="A124" s="4" t="s">
        <v>1006</v>
      </c>
      <c r="B124" s="146" t="s">
        <v>764</v>
      </c>
      <c r="C124" s="146" t="s">
        <v>126</v>
      </c>
      <c r="D124" s="146" t="s">
        <v>764</v>
      </c>
      <c r="E124" s="147" t="s">
        <v>425</v>
      </c>
      <c r="F124" s="146" t="s">
        <v>764</v>
      </c>
      <c r="G124" s="146" t="s">
        <v>586</v>
      </c>
      <c r="H124" s="148" t="s">
        <v>764</v>
      </c>
      <c r="I124" s="148" t="s">
        <v>791</v>
      </c>
      <c r="J124" s="149" t="s">
        <v>763</v>
      </c>
      <c r="K124" s="150" t="s">
        <v>426</v>
      </c>
      <c r="L124" s="151" t="s">
        <v>763</v>
      </c>
      <c r="M124" s="152" t="s">
        <v>426</v>
      </c>
      <c r="N124" s="153" t="s">
        <v>177</v>
      </c>
      <c r="O124" s="153" t="s">
        <v>429</v>
      </c>
    </row>
    <row r="125" spans="1:15" x14ac:dyDescent="0.25">
      <c r="A125" s="4" t="s">
        <v>1007</v>
      </c>
      <c r="B125" s="146" t="s">
        <v>764</v>
      </c>
      <c r="C125" s="146" t="s">
        <v>126</v>
      </c>
      <c r="D125" s="146" t="s">
        <v>764</v>
      </c>
      <c r="E125" s="147" t="s">
        <v>425</v>
      </c>
      <c r="F125" s="146" t="s">
        <v>764</v>
      </c>
      <c r="G125" s="146" t="s">
        <v>586</v>
      </c>
      <c r="H125" s="148" t="s">
        <v>764</v>
      </c>
      <c r="I125" s="148" t="s">
        <v>791</v>
      </c>
      <c r="J125" s="149" t="s">
        <v>763</v>
      </c>
      <c r="K125" s="150" t="s">
        <v>426</v>
      </c>
      <c r="L125" s="151" t="s">
        <v>763</v>
      </c>
      <c r="M125" s="152" t="s">
        <v>426</v>
      </c>
      <c r="N125" s="153" t="s">
        <v>177</v>
      </c>
      <c r="O125" s="153" t="s">
        <v>429</v>
      </c>
    </row>
    <row r="126" spans="1:15" x14ac:dyDescent="0.25">
      <c r="A126" s="4" t="s">
        <v>1008</v>
      </c>
      <c r="B126" s="146" t="s">
        <v>764</v>
      </c>
      <c r="C126" s="146" t="s">
        <v>126</v>
      </c>
      <c r="D126" s="146" t="s">
        <v>764</v>
      </c>
      <c r="E126" s="147" t="s">
        <v>425</v>
      </c>
      <c r="F126" s="146" t="s">
        <v>764</v>
      </c>
      <c r="G126" s="146" t="s">
        <v>586</v>
      </c>
      <c r="H126" s="148" t="s">
        <v>764</v>
      </c>
      <c r="I126" s="148" t="s">
        <v>791</v>
      </c>
      <c r="J126" s="149" t="s">
        <v>763</v>
      </c>
      <c r="K126" s="150" t="s">
        <v>426</v>
      </c>
      <c r="L126" s="151" t="s">
        <v>763</v>
      </c>
      <c r="M126" s="152" t="s">
        <v>426</v>
      </c>
      <c r="N126" s="153" t="s">
        <v>177</v>
      </c>
      <c r="O126" s="153" t="s">
        <v>429</v>
      </c>
    </row>
    <row r="127" spans="1:15" x14ac:dyDescent="0.25">
      <c r="A127" s="4" t="s">
        <v>1009</v>
      </c>
      <c r="B127" s="146" t="s">
        <v>764</v>
      </c>
      <c r="C127" s="146" t="s">
        <v>126</v>
      </c>
      <c r="D127" s="146" t="s">
        <v>764</v>
      </c>
      <c r="E127" s="147" t="s">
        <v>425</v>
      </c>
      <c r="F127" s="146" t="s">
        <v>764</v>
      </c>
      <c r="G127" s="146" t="s">
        <v>586</v>
      </c>
      <c r="H127" s="148" t="s">
        <v>764</v>
      </c>
      <c r="I127" s="148" t="s">
        <v>791</v>
      </c>
      <c r="J127" s="149" t="s">
        <v>763</v>
      </c>
      <c r="K127" s="150" t="s">
        <v>426</v>
      </c>
      <c r="L127" s="151" t="s">
        <v>763</v>
      </c>
      <c r="M127" s="152" t="s">
        <v>426</v>
      </c>
      <c r="N127" s="153" t="s">
        <v>177</v>
      </c>
      <c r="O127" s="153" t="s">
        <v>429</v>
      </c>
    </row>
    <row r="128" spans="1:15" x14ac:dyDescent="0.25">
      <c r="A128" s="4" t="s">
        <v>1010</v>
      </c>
      <c r="B128" s="146" t="s">
        <v>764</v>
      </c>
      <c r="C128" s="146" t="s">
        <v>126</v>
      </c>
      <c r="D128" s="146" t="s">
        <v>764</v>
      </c>
      <c r="E128" s="147" t="s">
        <v>425</v>
      </c>
      <c r="F128" s="146" t="s">
        <v>764</v>
      </c>
      <c r="G128" s="146" t="s">
        <v>586</v>
      </c>
      <c r="H128" s="148" t="s">
        <v>764</v>
      </c>
      <c r="I128" s="148" t="s">
        <v>791</v>
      </c>
      <c r="J128" s="149" t="s">
        <v>763</v>
      </c>
      <c r="K128" s="150" t="s">
        <v>426</v>
      </c>
      <c r="L128" s="151" t="s">
        <v>763</v>
      </c>
      <c r="M128" s="152" t="s">
        <v>426</v>
      </c>
      <c r="N128" s="153" t="s">
        <v>177</v>
      </c>
      <c r="O128" s="153" t="s">
        <v>429</v>
      </c>
    </row>
    <row r="129" spans="1:15" x14ac:dyDescent="0.25">
      <c r="A129" s="4" t="s">
        <v>1011</v>
      </c>
      <c r="B129" s="146" t="s">
        <v>764</v>
      </c>
      <c r="C129" s="146" t="s">
        <v>126</v>
      </c>
      <c r="D129" s="146" t="s">
        <v>764</v>
      </c>
      <c r="E129" s="147" t="s">
        <v>425</v>
      </c>
      <c r="F129" s="146" t="s">
        <v>764</v>
      </c>
      <c r="G129" s="146" t="s">
        <v>586</v>
      </c>
      <c r="H129" s="148" t="s">
        <v>764</v>
      </c>
      <c r="I129" s="148" t="s">
        <v>791</v>
      </c>
      <c r="J129" s="149" t="s">
        <v>763</v>
      </c>
      <c r="K129" s="150" t="s">
        <v>426</v>
      </c>
      <c r="L129" s="151" t="s">
        <v>763</v>
      </c>
      <c r="M129" s="152" t="s">
        <v>426</v>
      </c>
      <c r="N129" s="153" t="s">
        <v>177</v>
      </c>
      <c r="O129" s="153" t="s">
        <v>429</v>
      </c>
    </row>
    <row r="130" spans="1:15" x14ac:dyDescent="0.25">
      <c r="A130" s="4" t="s">
        <v>1012</v>
      </c>
      <c r="B130" s="146" t="s">
        <v>764</v>
      </c>
      <c r="C130" s="146" t="s">
        <v>126</v>
      </c>
      <c r="D130" s="146" t="s">
        <v>764</v>
      </c>
      <c r="E130" s="147" t="s">
        <v>425</v>
      </c>
      <c r="F130" s="146" t="s">
        <v>764</v>
      </c>
      <c r="G130" s="146" t="s">
        <v>586</v>
      </c>
      <c r="H130" s="148" t="s">
        <v>764</v>
      </c>
      <c r="I130" s="148" t="s">
        <v>791</v>
      </c>
      <c r="J130" s="149" t="s">
        <v>763</v>
      </c>
      <c r="K130" s="150" t="s">
        <v>426</v>
      </c>
      <c r="L130" s="151" t="s">
        <v>763</v>
      </c>
      <c r="M130" s="152" t="s">
        <v>426</v>
      </c>
      <c r="N130" s="153" t="s">
        <v>177</v>
      </c>
      <c r="O130" s="153" t="s">
        <v>429</v>
      </c>
    </row>
    <row r="131" spans="1:15" x14ac:dyDescent="0.25">
      <c r="A131" s="4" t="s">
        <v>1013</v>
      </c>
      <c r="B131" s="146" t="s">
        <v>764</v>
      </c>
      <c r="C131" s="146" t="s">
        <v>126</v>
      </c>
      <c r="D131" s="146" t="s">
        <v>764</v>
      </c>
      <c r="E131" s="147" t="s">
        <v>425</v>
      </c>
      <c r="F131" s="146" t="s">
        <v>764</v>
      </c>
      <c r="G131" s="146" t="s">
        <v>586</v>
      </c>
      <c r="H131" s="148" t="s">
        <v>764</v>
      </c>
      <c r="I131" s="148" t="s">
        <v>791</v>
      </c>
      <c r="J131" s="149" t="s">
        <v>763</v>
      </c>
      <c r="K131" s="150" t="s">
        <v>426</v>
      </c>
      <c r="L131" s="151" t="s">
        <v>763</v>
      </c>
      <c r="M131" s="152" t="s">
        <v>426</v>
      </c>
      <c r="N131" s="153" t="s">
        <v>177</v>
      </c>
      <c r="O131" s="153" t="s">
        <v>429</v>
      </c>
    </row>
    <row r="132" spans="1:15" x14ac:dyDescent="0.25">
      <c r="A132" s="4" t="s">
        <v>1014</v>
      </c>
      <c r="B132" s="146" t="s">
        <v>764</v>
      </c>
      <c r="C132" s="146" t="s">
        <v>126</v>
      </c>
      <c r="D132" s="146" t="s">
        <v>764</v>
      </c>
      <c r="E132" s="147" t="s">
        <v>425</v>
      </c>
      <c r="F132" s="146" t="s">
        <v>764</v>
      </c>
      <c r="G132" s="146" t="s">
        <v>586</v>
      </c>
      <c r="H132" s="148" t="s">
        <v>764</v>
      </c>
      <c r="I132" s="148" t="s">
        <v>791</v>
      </c>
      <c r="J132" s="149" t="s">
        <v>763</v>
      </c>
      <c r="K132" s="150" t="s">
        <v>426</v>
      </c>
      <c r="L132" s="151" t="s">
        <v>763</v>
      </c>
      <c r="M132" s="152" t="s">
        <v>426</v>
      </c>
      <c r="N132" s="153" t="s">
        <v>177</v>
      </c>
      <c r="O132" s="153" t="s">
        <v>429</v>
      </c>
    </row>
    <row r="133" spans="1:15" x14ac:dyDescent="0.25">
      <c r="A133" s="4" t="s">
        <v>1015</v>
      </c>
      <c r="B133" s="146" t="s">
        <v>764</v>
      </c>
      <c r="C133" s="146" t="s">
        <v>126</v>
      </c>
      <c r="D133" s="146" t="s">
        <v>764</v>
      </c>
      <c r="E133" s="147" t="s">
        <v>425</v>
      </c>
      <c r="F133" s="146" t="s">
        <v>764</v>
      </c>
      <c r="G133" s="146" t="s">
        <v>586</v>
      </c>
      <c r="H133" s="148" t="s">
        <v>764</v>
      </c>
      <c r="I133" s="148" t="s">
        <v>791</v>
      </c>
      <c r="J133" s="149" t="s">
        <v>763</v>
      </c>
      <c r="K133" s="150" t="s">
        <v>426</v>
      </c>
      <c r="L133" s="151" t="s">
        <v>763</v>
      </c>
      <c r="M133" s="152" t="s">
        <v>426</v>
      </c>
      <c r="N133" s="153" t="s">
        <v>177</v>
      </c>
      <c r="O133" s="153" t="s">
        <v>429</v>
      </c>
    </row>
    <row r="134" spans="1:15" x14ac:dyDescent="0.25">
      <c r="A134" s="4" t="s">
        <v>1016</v>
      </c>
      <c r="B134" s="146" t="s">
        <v>764</v>
      </c>
      <c r="C134" s="146" t="s">
        <v>126</v>
      </c>
      <c r="D134" s="146" t="s">
        <v>764</v>
      </c>
      <c r="E134" s="147" t="s">
        <v>425</v>
      </c>
      <c r="F134" s="146" t="s">
        <v>764</v>
      </c>
      <c r="G134" s="146" t="s">
        <v>586</v>
      </c>
      <c r="H134" s="148" t="s">
        <v>764</v>
      </c>
      <c r="I134" s="148" t="s">
        <v>791</v>
      </c>
      <c r="J134" s="149" t="s">
        <v>763</v>
      </c>
      <c r="K134" s="150" t="s">
        <v>426</v>
      </c>
      <c r="L134" s="151" t="s">
        <v>763</v>
      </c>
      <c r="M134" s="152" t="s">
        <v>426</v>
      </c>
      <c r="N134" s="153" t="s">
        <v>177</v>
      </c>
      <c r="O134" s="153" t="s">
        <v>429</v>
      </c>
    </row>
    <row r="135" spans="1:15" x14ac:dyDescent="0.25">
      <c r="A135" s="4" t="s">
        <v>1017</v>
      </c>
      <c r="B135" s="146" t="s">
        <v>764</v>
      </c>
      <c r="C135" s="146" t="s">
        <v>126</v>
      </c>
      <c r="D135" s="146" t="s">
        <v>764</v>
      </c>
      <c r="E135" s="147" t="s">
        <v>425</v>
      </c>
      <c r="F135" s="146" t="s">
        <v>764</v>
      </c>
      <c r="G135" s="146" t="s">
        <v>586</v>
      </c>
      <c r="H135" s="148" t="s">
        <v>764</v>
      </c>
      <c r="I135" s="148" t="s">
        <v>791</v>
      </c>
      <c r="J135" s="149" t="s">
        <v>763</v>
      </c>
      <c r="K135" s="150" t="s">
        <v>426</v>
      </c>
      <c r="L135" s="151" t="s">
        <v>763</v>
      </c>
      <c r="M135" s="152" t="s">
        <v>426</v>
      </c>
      <c r="N135" s="153" t="s">
        <v>177</v>
      </c>
      <c r="O135" s="153" t="s">
        <v>429</v>
      </c>
    </row>
    <row r="136" spans="1:15" x14ac:dyDescent="0.25">
      <c r="A136" s="4" t="s">
        <v>1018</v>
      </c>
      <c r="B136" s="146" t="s">
        <v>764</v>
      </c>
      <c r="C136" s="146" t="s">
        <v>126</v>
      </c>
      <c r="D136" s="146" t="s">
        <v>764</v>
      </c>
      <c r="E136" s="147" t="s">
        <v>425</v>
      </c>
      <c r="F136" s="146" t="s">
        <v>764</v>
      </c>
      <c r="G136" s="146" t="s">
        <v>586</v>
      </c>
      <c r="H136" s="148" t="s">
        <v>764</v>
      </c>
      <c r="I136" s="148" t="s">
        <v>791</v>
      </c>
      <c r="J136" s="149" t="s">
        <v>763</v>
      </c>
      <c r="K136" s="150" t="s">
        <v>426</v>
      </c>
      <c r="L136" s="151" t="s">
        <v>763</v>
      </c>
      <c r="M136" s="152" t="s">
        <v>426</v>
      </c>
      <c r="N136" s="153" t="s">
        <v>177</v>
      </c>
      <c r="O136" s="153" t="s">
        <v>429</v>
      </c>
    </row>
    <row r="137" spans="1:15" x14ac:dyDescent="0.25">
      <c r="A137" s="4" t="s">
        <v>1019</v>
      </c>
      <c r="B137" s="146" t="s">
        <v>764</v>
      </c>
      <c r="C137" s="146" t="s">
        <v>126</v>
      </c>
      <c r="D137" s="146" t="s">
        <v>764</v>
      </c>
      <c r="E137" s="147" t="s">
        <v>425</v>
      </c>
      <c r="F137" s="146" t="s">
        <v>764</v>
      </c>
      <c r="G137" s="146" t="s">
        <v>586</v>
      </c>
      <c r="H137" s="148" t="s">
        <v>764</v>
      </c>
      <c r="I137" s="148" t="s">
        <v>791</v>
      </c>
      <c r="J137" s="149" t="s">
        <v>763</v>
      </c>
      <c r="K137" s="150" t="s">
        <v>426</v>
      </c>
      <c r="L137" s="151" t="s">
        <v>763</v>
      </c>
      <c r="M137" s="152" t="s">
        <v>426</v>
      </c>
      <c r="N137" s="153" t="s">
        <v>177</v>
      </c>
      <c r="O137" s="153" t="s">
        <v>429</v>
      </c>
    </row>
    <row r="138" spans="1:15" x14ac:dyDescent="0.25">
      <c r="A138" s="4" t="s">
        <v>1020</v>
      </c>
      <c r="B138" s="146" t="s">
        <v>764</v>
      </c>
      <c r="C138" s="146" t="s">
        <v>126</v>
      </c>
      <c r="D138" s="146" t="s">
        <v>764</v>
      </c>
      <c r="E138" s="147" t="s">
        <v>425</v>
      </c>
      <c r="F138" s="146" t="s">
        <v>764</v>
      </c>
      <c r="G138" s="146" t="s">
        <v>586</v>
      </c>
      <c r="H138" s="148" t="s">
        <v>764</v>
      </c>
      <c r="I138" s="148" t="s">
        <v>791</v>
      </c>
      <c r="J138" s="149" t="s">
        <v>763</v>
      </c>
      <c r="K138" s="150" t="s">
        <v>426</v>
      </c>
      <c r="L138" s="151" t="s">
        <v>763</v>
      </c>
      <c r="M138" s="152" t="s">
        <v>426</v>
      </c>
      <c r="N138" s="153" t="s">
        <v>177</v>
      </c>
      <c r="O138" s="153" t="s">
        <v>429</v>
      </c>
    </row>
    <row r="139" spans="1:15" x14ac:dyDescent="0.25">
      <c r="A139" s="4" t="s">
        <v>1157</v>
      </c>
      <c r="B139" s="146" t="s">
        <v>764</v>
      </c>
      <c r="C139" s="146" t="s">
        <v>126</v>
      </c>
      <c r="D139" s="146" t="s">
        <v>764</v>
      </c>
      <c r="E139" s="147" t="s">
        <v>425</v>
      </c>
      <c r="F139" s="146" t="s">
        <v>764</v>
      </c>
      <c r="G139" s="146" t="s">
        <v>586</v>
      </c>
      <c r="H139" s="148" t="s">
        <v>764</v>
      </c>
      <c r="I139" s="148" t="s">
        <v>791</v>
      </c>
      <c r="J139" s="149" t="s">
        <v>763</v>
      </c>
      <c r="K139" s="150" t="s">
        <v>426</v>
      </c>
      <c r="L139" s="151" t="s">
        <v>763</v>
      </c>
      <c r="M139" s="152" t="s">
        <v>426</v>
      </c>
      <c r="N139" s="153" t="s">
        <v>177</v>
      </c>
      <c r="O139" s="153" t="s">
        <v>429</v>
      </c>
    </row>
    <row r="140" spans="1:15" x14ac:dyDescent="0.25">
      <c r="A140" s="4" t="s">
        <v>1158</v>
      </c>
      <c r="B140" s="146" t="s">
        <v>764</v>
      </c>
      <c r="C140" s="146" t="s">
        <v>126</v>
      </c>
      <c r="D140" s="146" t="s">
        <v>764</v>
      </c>
      <c r="E140" s="147" t="s">
        <v>425</v>
      </c>
      <c r="F140" s="146" t="s">
        <v>764</v>
      </c>
      <c r="G140" s="146" t="s">
        <v>586</v>
      </c>
      <c r="H140" s="148" t="s">
        <v>764</v>
      </c>
      <c r="I140" s="148" t="s">
        <v>791</v>
      </c>
      <c r="J140" s="149" t="s">
        <v>763</v>
      </c>
      <c r="K140" s="150" t="s">
        <v>426</v>
      </c>
      <c r="L140" s="151" t="s">
        <v>763</v>
      </c>
      <c r="M140" s="152" t="s">
        <v>426</v>
      </c>
      <c r="N140" s="153" t="s">
        <v>177</v>
      </c>
      <c r="O140" s="153" t="s">
        <v>429</v>
      </c>
    </row>
    <row r="141" spans="1:15" x14ac:dyDescent="0.25">
      <c r="A141" s="4" t="s">
        <v>1021</v>
      </c>
      <c r="B141" s="146" t="s">
        <v>764</v>
      </c>
      <c r="C141" s="146" t="s">
        <v>126</v>
      </c>
      <c r="D141" s="146" t="s">
        <v>764</v>
      </c>
      <c r="E141" s="147" t="s">
        <v>425</v>
      </c>
      <c r="F141" s="146" t="s">
        <v>764</v>
      </c>
      <c r="G141" s="146" t="s">
        <v>586</v>
      </c>
      <c r="H141" s="148" t="s">
        <v>764</v>
      </c>
      <c r="I141" s="148" t="s">
        <v>791</v>
      </c>
      <c r="J141" s="149" t="s">
        <v>763</v>
      </c>
      <c r="K141" s="150" t="s">
        <v>426</v>
      </c>
      <c r="L141" s="151" t="s">
        <v>763</v>
      </c>
      <c r="M141" s="152" t="s">
        <v>426</v>
      </c>
      <c r="N141" s="153" t="s">
        <v>177</v>
      </c>
      <c r="O141" s="153" t="s">
        <v>429</v>
      </c>
    </row>
    <row r="142" spans="1:15" x14ac:dyDescent="0.25">
      <c r="A142" s="4" t="s">
        <v>1022</v>
      </c>
      <c r="B142" s="146" t="s">
        <v>764</v>
      </c>
      <c r="C142" s="146" t="s">
        <v>126</v>
      </c>
      <c r="D142" s="146" t="s">
        <v>764</v>
      </c>
      <c r="E142" s="147" t="s">
        <v>425</v>
      </c>
      <c r="F142" s="146" t="s">
        <v>764</v>
      </c>
      <c r="G142" s="146" t="s">
        <v>586</v>
      </c>
      <c r="H142" s="148" t="s">
        <v>764</v>
      </c>
      <c r="I142" s="148" t="s">
        <v>791</v>
      </c>
      <c r="J142" s="149" t="s">
        <v>763</v>
      </c>
      <c r="K142" s="150" t="s">
        <v>426</v>
      </c>
      <c r="L142" s="151" t="s">
        <v>763</v>
      </c>
      <c r="M142" s="152" t="s">
        <v>426</v>
      </c>
      <c r="N142" s="153" t="s">
        <v>177</v>
      </c>
      <c r="O142" s="153" t="s">
        <v>429</v>
      </c>
    </row>
    <row r="143" spans="1:15" x14ac:dyDescent="0.25">
      <c r="A143" s="4" t="s">
        <v>1023</v>
      </c>
      <c r="B143" s="146" t="s">
        <v>764</v>
      </c>
      <c r="C143" s="146" t="s">
        <v>126</v>
      </c>
      <c r="D143" s="146" t="s">
        <v>764</v>
      </c>
      <c r="E143" s="147" t="s">
        <v>425</v>
      </c>
      <c r="F143" s="146" t="s">
        <v>764</v>
      </c>
      <c r="G143" s="146" t="s">
        <v>586</v>
      </c>
      <c r="H143" s="148" t="s">
        <v>764</v>
      </c>
      <c r="I143" s="148" t="s">
        <v>791</v>
      </c>
      <c r="J143" s="149" t="s">
        <v>763</v>
      </c>
      <c r="K143" s="150" t="s">
        <v>426</v>
      </c>
      <c r="L143" s="151" t="s">
        <v>763</v>
      </c>
      <c r="M143" s="152" t="s">
        <v>426</v>
      </c>
      <c r="N143" s="153" t="s">
        <v>177</v>
      </c>
      <c r="O143" s="153" t="s">
        <v>429</v>
      </c>
    </row>
    <row r="144" spans="1:15" x14ac:dyDescent="0.25">
      <c r="A144" s="4" t="s">
        <v>1024</v>
      </c>
      <c r="B144" s="146" t="s">
        <v>764</v>
      </c>
      <c r="C144" s="146" t="s">
        <v>126</v>
      </c>
      <c r="D144" s="146" t="s">
        <v>764</v>
      </c>
      <c r="E144" s="147" t="s">
        <v>425</v>
      </c>
      <c r="F144" s="146" t="s">
        <v>764</v>
      </c>
      <c r="G144" s="146" t="s">
        <v>586</v>
      </c>
      <c r="H144" s="148" t="s">
        <v>764</v>
      </c>
      <c r="I144" s="148" t="s">
        <v>791</v>
      </c>
      <c r="J144" s="149" t="s">
        <v>763</v>
      </c>
      <c r="K144" s="150" t="s">
        <v>426</v>
      </c>
      <c r="L144" s="151" t="s">
        <v>763</v>
      </c>
      <c r="M144" s="152" t="s">
        <v>426</v>
      </c>
      <c r="N144" s="153" t="s">
        <v>177</v>
      </c>
      <c r="O144" s="153" t="s">
        <v>429</v>
      </c>
    </row>
    <row r="145" spans="1:15" x14ac:dyDescent="0.25">
      <c r="A145" s="4" t="s">
        <v>1025</v>
      </c>
      <c r="B145" s="146" t="s">
        <v>764</v>
      </c>
      <c r="C145" s="146" t="s">
        <v>126</v>
      </c>
      <c r="D145" s="146" t="s">
        <v>764</v>
      </c>
      <c r="E145" s="147" t="s">
        <v>425</v>
      </c>
      <c r="F145" s="146" t="s">
        <v>764</v>
      </c>
      <c r="G145" s="146" t="s">
        <v>586</v>
      </c>
      <c r="H145" s="148" t="s">
        <v>764</v>
      </c>
      <c r="I145" s="148" t="s">
        <v>791</v>
      </c>
      <c r="J145" s="149" t="s">
        <v>763</v>
      </c>
      <c r="K145" s="150" t="s">
        <v>426</v>
      </c>
      <c r="L145" s="151" t="s">
        <v>763</v>
      </c>
      <c r="M145" s="152" t="s">
        <v>426</v>
      </c>
      <c r="N145" s="153" t="s">
        <v>177</v>
      </c>
      <c r="O145" s="153" t="s">
        <v>429</v>
      </c>
    </row>
    <row r="146" spans="1:15" x14ac:dyDescent="0.25">
      <c r="A146" s="4" t="s">
        <v>1026</v>
      </c>
      <c r="B146" s="146" t="s">
        <v>764</v>
      </c>
      <c r="C146" s="146" t="s">
        <v>126</v>
      </c>
      <c r="D146" s="146" t="s">
        <v>764</v>
      </c>
      <c r="E146" s="147" t="s">
        <v>425</v>
      </c>
      <c r="F146" s="146" t="s">
        <v>764</v>
      </c>
      <c r="G146" s="146" t="s">
        <v>586</v>
      </c>
      <c r="H146" s="148" t="s">
        <v>764</v>
      </c>
      <c r="I146" s="148" t="s">
        <v>791</v>
      </c>
      <c r="J146" s="149" t="s">
        <v>763</v>
      </c>
      <c r="K146" s="150" t="s">
        <v>426</v>
      </c>
      <c r="L146" s="151" t="s">
        <v>763</v>
      </c>
      <c r="M146" s="152" t="s">
        <v>426</v>
      </c>
      <c r="N146" s="153" t="s">
        <v>177</v>
      </c>
      <c r="O146" s="153" t="s">
        <v>429</v>
      </c>
    </row>
    <row r="147" spans="1:15" x14ac:dyDescent="0.25">
      <c r="A147" s="4" t="s">
        <v>1027</v>
      </c>
      <c r="B147" s="146" t="s">
        <v>764</v>
      </c>
      <c r="C147" s="146" t="s">
        <v>126</v>
      </c>
      <c r="D147" s="146" t="s">
        <v>764</v>
      </c>
      <c r="E147" s="147" t="s">
        <v>425</v>
      </c>
      <c r="F147" s="146" t="s">
        <v>764</v>
      </c>
      <c r="G147" s="146" t="s">
        <v>586</v>
      </c>
      <c r="H147" s="148" t="s">
        <v>764</v>
      </c>
      <c r="I147" s="148" t="s">
        <v>791</v>
      </c>
      <c r="J147" s="149" t="s">
        <v>763</v>
      </c>
      <c r="K147" s="150" t="s">
        <v>426</v>
      </c>
      <c r="L147" s="151" t="s">
        <v>763</v>
      </c>
      <c r="M147" s="152" t="s">
        <v>426</v>
      </c>
      <c r="N147" s="153" t="s">
        <v>177</v>
      </c>
      <c r="O147" s="153" t="s">
        <v>429</v>
      </c>
    </row>
    <row r="148" spans="1:15" x14ac:dyDescent="0.25">
      <c r="A148" s="4" t="s">
        <v>1028</v>
      </c>
      <c r="B148" s="146" t="s">
        <v>764</v>
      </c>
      <c r="C148" s="146" t="s">
        <v>126</v>
      </c>
      <c r="D148" s="146" t="s">
        <v>764</v>
      </c>
      <c r="E148" s="147" t="s">
        <v>425</v>
      </c>
      <c r="F148" s="146" t="s">
        <v>764</v>
      </c>
      <c r="G148" s="146" t="s">
        <v>586</v>
      </c>
      <c r="H148" s="148" t="s">
        <v>764</v>
      </c>
      <c r="I148" s="148" t="s">
        <v>791</v>
      </c>
      <c r="J148" s="149" t="s">
        <v>763</v>
      </c>
      <c r="K148" s="150" t="s">
        <v>426</v>
      </c>
      <c r="L148" s="151" t="s">
        <v>763</v>
      </c>
      <c r="M148" s="152" t="s">
        <v>426</v>
      </c>
      <c r="N148" s="153" t="s">
        <v>177</v>
      </c>
      <c r="O148" s="153" t="s">
        <v>429</v>
      </c>
    </row>
    <row r="149" spans="1:15" x14ac:dyDescent="0.25">
      <c r="A149" s="4" t="s">
        <v>1033</v>
      </c>
      <c r="B149" s="146" t="s">
        <v>764</v>
      </c>
      <c r="C149" s="146" t="s">
        <v>126</v>
      </c>
      <c r="D149" s="146" t="s">
        <v>764</v>
      </c>
      <c r="E149" s="147" t="s">
        <v>425</v>
      </c>
      <c r="F149" s="146" t="s">
        <v>764</v>
      </c>
      <c r="G149" s="146" t="s">
        <v>586</v>
      </c>
      <c r="H149" s="148" t="s">
        <v>764</v>
      </c>
      <c r="I149" s="148" t="s">
        <v>791</v>
      </c>
      <c r="J149" s="149" t="s">
        <v>763</v>
      </c>
      <c r="K149" s="150" t="s">
        <v>426</v>
      </c>
      <c r="L149" s="151" t="s">
        <v>763</v>
      </c>
      <c r="M149" s="152" t="s">
        <v>426</v>
      </c>
      <c r="N149" s="153" t="s">
        <v>177</v>
      </c>
      <c r="O149" s="153" t="s">
        <v>429</v>
      </c>
    </row>
    <row r="150" spans="1:15" x14ac:dyDescent="0.25">
      <c r="A150" s="4" t="s">
        <v>1034</v>
      </c>
      <c r="B150" s="146" t="s">
        <v>764</v>
      </c>
      <c r="C150" s="146" t="s">
        <v>126</v>
      </c>
      <c r="D150" s="146" t="s">
        <v>764</v>
      </c>
      <c r="E150" s="147" t="s">
        <v>425</v>
      </c>
      <c r="F150" s="146" t="s">
        <v>764</v>
      </c>
      <c r="G150" s="146" t="s">
        <v>586</v>
      </c>
      <c r="H150" s="148" t="s">
        <v>764</v>
      </c>
      <c r="I150" s="148" t="s">
        <v>791</v>
      </c>
      <c r="J150" s="149" t="s">
        <v>763</v>
      </c>
      <c r="K150" s="150" t="s">
        <v>426</v>
      </c>
      <c r="L150" s="151" t="s">
        <v>763</v>
      </c>
      <c r="M150" s="152" t="s">
        <v>426</v>
      </c>
      <c r="N150" s="153" t="s">
        <v>177</v>
      </c>
      <c r="O150" s="153" t="s">
        <v>429</v>
      </c>
    </row>
    <row r="151" spans="1:15" x14ac:dyDescent="0.25">
      <c r="A151" s="4" t="s">
        <v>1030</v>
      </c>
      <c r="B151" s="146" t="s">
        <v>764</v>
      </c>
      <c r="C151" s="146" t="s">
        <v>126</v>
      </c>
      <c r="D151" s="146" t="s">
        <v>764</v>
      </c>
      <c r="E151" s="147" t="s">
        <v>425</v>
      </c>
      <c r="F151" s="146" t="s">
        <v>764</v>
      </c>
      <c r="G151" s="146" t="s">
        <v>586</v>
      </c>
      <c r="H151" s="148" t="s">
        <v>764</v>
      </c>
      <c r="I151" s="148" t="s">
        <v>791</v>
      </c>
      <c r="J151" s="149" t="s">
        <v>763</v>
      </c>
      <c r="K151" s="150" t="s">
        <v>426</v>
      </c>
      <c r="L151" s="151" t="s">
        <v>763</v>
      </c>
      <c r="M151" s="152" t="s">
        <v>426</v>
      </c>
      <c r="N151" s="153" t="s">
        <v>177</v>
      </c>
      <c r="O151" s="153" t="s">
        <v>429</v>
      </c>
    </row>
    <row r="152" spans="1:15" x14ac:dyDescent="0.25">
      <c r="A152" s="4" t="s">
        <v>1031</v>
      </c>
      <c r="B152" s="146" t="s">
        <v>764</v>
      </c>
      <c r="C152" s="146" t="s">
        <v>126</v>
      </c>
      <c r="D152" s="146" t="s">
        <v>764</v>
      </c>
      <c r="E152" s="147" t="s">
        <v>425</v>
      </c>
      <c r="F152" s="146" t="s">
        <v>764</v>
      </c>
      <c r="G152" s="146" t="s">
        <v>586</v>
      </c>
      <c r="H152" s="148" t="s">
        <v>764</v>
      </c>
      <c r="I152" s="148" t="s">
        <v>791</v>
      </c>
      <c r="J152" s="149" t="s">
        <v>763</v>
      </c>
      <c r="K152" s="150" t="s">
        <v>426</v>
      </c>
      <c r="L152" s="151" t="s">
        <v>763</v>
      </c>
      <c r="M152" s="152" t="s">
        <v>426</v>
      </c>
      <c r="N152" s="153" t="s">
        <v>177</v>
      </c>
      <c r="O152" s="153" t="s">
        <v>429</v>
      </c>
    </row>
    <row r="153" spans="1:15" x14ac:dyDescent="0.25">
      <c r="A153" s="4" t="s">
        <v>1032</v>
      </c>
      <c r="B153" s="146" t="s">
        <v>764</v>
      </c>
      <c r="C153" s="146" t="s">
        <v>126</v>
      </c>
      <c r="D153" s="146" t="s">
        <v>764</v>
      </c>
      <c r="E153" s="147" t="s">
        <v>425</v>
      </c>
      <c r="F153" s="146" t="s">
        <v>764</v>
      </c>
      <c r="G153" s="146" t="s">
        <v>586</v>
      </c>
      <c r="H153" s="148" t="s">
        <v>764</v>
      </c>
      <c r="I153" s="148" t="s">
        <v>791</v>
      </c>
      <c r="J153" s="149" t="s">
        <v>763</v>
      </c>
      <c r="K153" s="150" t="s">
        <v>426</v>
      </c>
      <c r="L153" s="151" t="s">
        <v>763</v>
      </c>
      <c r="M153" s="152" t="s">
        <v>426</v>
      </c>
      <c r="N153" s="153" t="s">
        <v>177</v>
      </c>
      <c r="O153" s="153" t="s">
        <v>429</v>
      </c>
    </row>
    <row r="154" spans="1:15" x14ac:dyDescent="0.25">
      <c r="A154" s="4" t="s">
        <v>1035</v>
      </c>
      <c r="B154" s="146" t="s">
        <v>764</v>
      </c>
      <c r="C154" s="146" t="s">
        <v>126</v>
      </c>
      <c r="D154" s="146" t="s">
        <v>764</v>
      </c>
      <c r="E154" s="147" t="s">
        <v>425</v>
      </c>
      <c r="F154" s="146" t="s">
        <v>764</v>
      </c>
      <c r="G154" s="146" t="s">
        <v>586</v>
      </c>
      <c r="H154" s="148" t="s">
        <v>764</v>
      </c>
      <c r="I154" s="148" t="s">
        <v>791</v>
      </c>
      <c r="J154" s="149" t="s">
        <v>763</v>
      </c>
      <c r="K154" s="150" t="s">
        <v>426</v>
      </c>
      <c r="L154" s="151" t="s">
        <v>763</v>
      </c>
      <c r="M154" s="152" t="s">
        <v>426</v>
      </c>
      <c r="N154" s="153" t="s">
        <v>177</v>
      </c>
      <c r="O154" s="153" t="s">
        <v>429</v>
      </c>
    </row>
    <row r="155" spans="1:15" x14ac:dyDescent="0.25">
      <c r="A155" s="4" t="s">
        <v>1036</v>
      </c>
      <c r="B155" s="146" t="s">
        <v>764</v>
      </c>
      <c r="C155" s="146" t="s">
        <v>126</v>
      </c>
      <c r="D155" s="146" t="s">
        <v>764</v>
      </c>
      <c r="E155" s="147" t="s">
        <v>425</v>
      </c>
      <c r="F155" s="146" t="s">
        <v>764</v>
      </c>
      <c r="G155" s="146" t="s">
        <v>586</v>
      </c>
      <c r="H155" s="148" t="s">
        <v>764</v>
      </c>
      <c r="I155" s="148" t="s">
        <v>791</v>
      </c>
      <c r="J155" s="149" t="s">
        <v>763</v>
      </c>
      <c r="K155" s="150" t="s">
        <v>426</v>
      </c>
      <c r="L155" s="151" t="s">
        <v>763</v>
      </c>
      <c r="M155" s="152" t="s">
        <v>426</v>
      </c>
      <c r="N155" s="153" t="s">
        <v>177</v>
      </c>
      <c r="O155" s="153" t="s">
        <v>429</v>
      </c>
    </row>
    <row r="156" spans="1:15" x14ac:dyDescent="0.25">
      <c r="A156" s="4" t="s">
        <v>1037</v>
      </c>
      <c r="B156" s="146" t="s">
        <v>764</v>
      </c>
      <c r="C156" s="146" t="s">
        <v>126</v>
      </c>
      <c r="D156" s="146" t="s">
        <v>764</v>
      </c>
      <c r="E156" s="147" t="s">
        <v>425</v>
      </c>
      <c r="F156" s="146" t="s">
        <v>764</v>
      </c>
      <c r="G156" s="146" t="s">
        <v>586</v>
      </c>
      <c r="H156" s="148" t="s">
        <v>764</v>
      </c>
      <c r="I156" s="148" t="s">
        <v>791</v>
      </c>
      <c r="J156" s="149" t="s">
        <v>763</v>
      </c>
      <c r="K156" s="150" t="s">
        <v>426</v>
      </c>
      <c r="L156" s="151" t="s">
        <v>763</v>
      </c>
      <c r="M156" s="152" t="s">
        <v>426</v>
      </c>
      <c r="N156" s="153" t="s">
        <v>177</v>
      </c>
      <c r="O156" s="153" t="s">
        <v>429</v>
      </c>
    </row>
    <row r="157" spans="1:15" x14ac:dyDescent="0.25">
      <c r="A157" s="4" t="s">
        <v>1038</v>
      </c>
      <c r="B157" s="146" t="s">
        <v>764</v>
      </c>
      <c r="C157" s="146" t="s">
        <v>126</v>
      </c>
      <c r="D157" s="146" t="s">
        <v>764</v>
      </c>
      <c r="E157" s="147" t="s">
        <v>425</v>
      </c>
      <c r="F157" s="146" t="s">
        <v>764</v>
      </c>
      <c r="G157" s="146" t="s">
        <v>586</v>
      </c>
      <c r="H157" s="148" t="s">
        <v>764</v>
      </c>
      <c r="I157" s="148" t="s">
        <v>791</v>
      </c>
      <c r="J157" s="149" t="s">
        <v>763</v>
      </c>
      <c r="K157" s="150" t="s">
        <v>426</v>
      </c>
      <c r="L157" s="151" t="s">
        <v>763</v>
      </c>
      <c r="M157" s="152" t="s">
        <v>426</v>
      </c>
      <c r="N157" s="153" t="s">
        <v>177</v>
      </c>
      <c r="O157" s="153" t="s">
        <v>429</v>
      </c>
    </row>
    <row r="158" spans="1:15" x14ac:dyDescent="0.25">
      <c r="A158" s="4" t="s">
        <v>1039</v>
      </c>
      <c r="B158" s="146" t="s">
        <v>764</v>
      </c>
      <c r="C158" s="146" t="s">
        <v>126</v>
      </c>
      <c r="D158" s="146" t="s">
        <v>764</v>
      </c>
      <c r="E158" s="147" t="s">
        <v>425</v>
      </c>
      <c r="F158" s="146" t="s">
        <v>764</v>
      </c>
      <c r="G158" s="146" t="s">
        <v>586</v>
      </c>
      <c r="H158" s="148" t="s">
        <v>764</v>
      </c>
      <c r="I158" s="148" t="s">
        <v>791</v>
      </c>
      <c r="J158" s="149" t="s">
        <v>763</v>
      </c>
      <c r="K158" s="150" t="s">
        <v>426</v>
      </c>
      <c r="L158" s="151" t="s">
        <v>763</v>
      </c>
      <c r="M158" s="152" t="s">
        <v>426</v>
      </c>
      <c r="N158" s="153" t="s">
        <v>177</v>
      </c>
      <c r="O158" s="153" t="s">
        <v>429</v>
      </c>
    </row>
    <row r="159" spans="1:15" x14ac:dyDescent="0.25">
      <c r="A159" s="4" t="s">
        <v>1029</v>
      </c>
      <c r="B159" s="146" t="s">
        <v>764</v>
      </c>
      <c r="C159" s="146" t="s">
        <v>126</v>
      </c>
      <c r="D159" s="146" t="s">
        <v>764</v>
      </c>
      <c r="E159" s="147" t="s">
        <v>425</v>
      </c>
      <c r="F159" s="146" t="s">
        <v>764</v>
      </c>
      <c r="G159" s="146" t="s">
        <v>586</v>
      </c>
      <c r="H159" s="148" t="s">
        <v>764</v>
      </c>
      <c r="I159" s="148" t="s">
        <v>791</v>
      </c>
      <c r="J159" s="149" t="s">
        <v>763</v>
      </c>
      <c r="K159" s="150" t="s">
        <v>426</v>
      </c>
      <c r="L159" s="151" t="s">
        <v>763</v>
      </c>
      <c r="M159" s="152" t="s">
        <v>426</v>
      </c>
      <c r="N159" s="153" t="s">
        <v>177</v>
      </c>
      <c r="O159" s="153" t="s">
        <v>429</v>
      </c>
    </row>
    <row r="160" spans="1:15" x14ac:dyDescent="0.25">
      <c r="A160" s="4" t="s">
        <v>1040</v>
      </c>
      <c r="B160" s="146" t="s">
        <v>764</v>
      </c>
      <c r="C160" s="146" t="s">
        <v>126</v>
      </c>
      <c r="D160" s="146" t="s">
        <v>764</v>
      </c>
      <c r="E160" s="147" t="s">
        <v>425</v>
      </c>
      <c r="F160" s="146" t="s">
        <v>764</v>
      </c>
      <c r="G160" s="146" t="s">
        <v>586</v>
      </c>
      <c r="H160" s="148" t="s">
        <v>764</v>
      </c>
      <c r="I160" s="148" t="s">
        <v>791</v>
      </c>
      <c r="J160" s="149" t="s">
        <v>763</v>
      </c>
      <c r="K160" s="150" t="s">
        <v>426</v>
      </c>
      <c r="L160" s="151" t="s">
        <v>763</v>
      </c>
      <c r="M160" s="152" t="s">
        <v>426</v>
      </c>
      <c r="N160" s="153" t="s">
        <v>177</v>
      </c>
      <c r="O160" s="153" t="s">
        <v>429</v>
      </c>
    </row>
    <row r="161" spans="1:15" x14ac:dyDescent="0.25">
      <c r="A161" s="4" t="s">
        <v>1041</v>
      </c>
      <c r="B161" s="146" t="s">
        <v>764</v>
      </c>
      <c r="C161" s="146" t="s">
        <v>126</v>
      </c>
      <c r="D161" s="146" t="s">
        <v>764</v>
      </c>
      <c r="E161" s="147" t="s">
        <v>425</v>
      </c>
      <c r="F161" s="146" t="s">
        <v>764</v>
      </c>
      <c r="G161" s="146" t="s">
        <v>586</v>
      </c>
      <c r="H161" s="148" t="s">
        <v>764</v>
      </c>
      <c r="I161" s="148" t="s">
        <v>791</v>
      </c>
      <c r="J161" s="149" t="s">
        <v>763</v>
      </c>
      <c r="K161" s="150" t="s">
        <v>426</v>
      </c>
      <c r="L161" s="151" t="s">
        <v>763</v>
      </c>
      <c r="M161" s="152" t="s">
        <v>426</v>
      </c>
      <c r="N161" s="153" t="s">
        <v>177</v>
      </c>
      <c r="O161" s="153" t="s">
        <v>429</v>
      </c>
    </row>
    <row r="162" spans="1:15" x14ac:dyDescent="0.25">
      <c r="A162" s="4" t="s">
        <v>1042</v>
      </c>
      <c r="B162" s="146" t="s">
        <v>764</v>
      </c>
      <c r="C162" s="146" t="s">
        <v>126</v>
      </c>
      <c r="D162" s="146" t="s">
        <v>764</v>
      </c>
      <c r="E162" s="147" t="s">
        <v>425</v>
      </c>
      <c r="F162" s="146" t="s">
        <v>764</v>
      </c>
      <c r="G162" s="146" t="s">
        <v>586</v>
      </c>
      <c r="H162" s="148" t="s">
        <v>764</v>
      </c>
      <c r="I162" s="148" t="s">
        <v>791</v>
      </c>
      <c r="J162" s="149" t="s">
        <v>763</v>
      </c>
      <c r="K162" s="150" t="s">
        <v>426</v>
      </c>
      <c r="L162" s="151" t="s">
        <v>763</v>
      </c>
      <c r="M162" s="152" t="s">
        <v>426</v>
      </c>
      <c r="N162" s="153" t="s">
        <v>177</v>
      </c>
      <c r="O162" s="153" t="s">
        <v>429</v>
      </c>
    </row>
    <row r="163" spans="1:15" x14ac:dyDescent="0.25">
      <c r="A163" s="4" t="s">
        <v>1043</v>
      </c>
      <c r="B163" s="146" t="s">
        <v>764</v>
      </c>
      <c r="C163" s="146" t="s">
        <v>126</v>
      </c>
      <c r="D163" s="146" t="s">
        <v>764</v>
      </c>
      <c r="E163" s="147" t="s">
        <v>425</v>
      </c>
      <c r="F163" s="146" t="s">
        <v>764</v>
      </c>
      <c r="G163" s="146" t="s">
        <v>586</v>
      </c>
      <c r="H163" s="148" t="s">
        <v>764</v>
      </c>
      <c r="I163" s="148" t="s">
        <v>791</v>
      </c>
      <c r="J163" s="149" t="s">
        <v>763</v>
      </c>
      <c r="K163" s="150" t="s">
        <v>426</v>
      </c>
      <c r="L163" s="151" t="s">
        <v>763</v>
      </c>
      <c r="M163" s="152" t="s">
        <v>426</v>
      </c>
      <c r="N163" s="153" t="s">
        <v>177</v>
      </c>
      <c r="O163" s="153" t="s">
        <v>429</v>
      </c>
    </row>
    <row r="164" spans="1:15" x14ac:dyDescent="0.25">
      <c r="A164" s="4" t="s">
        <v>1044</v>
      </c>
      <c r="B164" s="146" t="s">
        <v>764</v>
      </c>
      <c r="C164" s="146" t="s">
        <v>126</v>
      </c>
      <c r="D164" s="146" t="s">
        <v>764</v>
      </c>
      <c r="E164" s="147" t="s">
        <v>425</v>
      </c>
      <c r="F164" s="146" t="s">
        <v>764</v>
      </c>
      <c r="G164" s="146" t="s">
        <v>586</v>
      </c>
      <c r="H164" s="148" t="s">
        <v>764</v>
      </c>
      <c r="I164" s="148" t="s">
        <v>791</v>
      </c>
      <c r="J164" s="149" t="s">
        <v>763</v>
      </c>
      <c r="K164" s="150" t="s">
        <v>426</v>
      </c>
      <c r="L164" s="151" t="s">
        <v>763</v>
      </c>
      <c r="M164" s="152" t="s">
        <v>426</v>
      </c>
      <c r="N164" s="153" t="s">
        <v>177</v>
      </c>
      <c r="O164" s="153" t="s">
        <v>429</v>
      </c>
    </row>
    <row r="165" spans="1:15" x14ac:dyDescent="0.25">
      <c r="A165" s="5" t="s">
        <v>1045</v>
      </c>
      <c r="B165" s="146" t="s">
        <v>764</v>
      </c>
      <c r="C165" s="146" t="s">
        <v>126</v>
      </c>
      <c r="D165" s="146" t="s">
        <v>764</v>
      </c>
      <c r="E165" s="147" t="s">
        <v>425</v>
      </c>
      <c r="F165" s="146" t="s">
        <v>764</v>
      </c>
      <c r="G165" s="146" t="s">
        <v>586</v>
      </c>
      <c r="H165" s="148" t="s">
        <v>764</v>
      </c>
      <c r="I165" s="148" t="s">
        <v>791</v>
      </c>
      <c r="J165" s="149" t="s">
        <v>763</v>
      </c>
      <c r="K165" s="150" t="s">
        <v>426</v>
      </c>
      <c r="L165" s="151" t="s">
        <v>763</v>
      </c>
      <c r="M165" s="152" t="s">
        <v>426</v>
      </c>
      <c r="N165" s="153" t="s">
        <v>177</v>
      </c>
      <c r="O165" s="153" t="s">
        <v>429</v>
      </c>
    </row>
    <row r="166" spans="1:15" x14ac:dyDescent="0.25">
      <c r="A166" s="5" t="s">
        <v>1046</v>
      </c>
      <c r="B166" s="146" t="s">
        <v>764</v>
      </c>
      <c r="C166" s="146" t="s">
        <v>126</v>
      </c>
      <c r="D166" s="146" t="s">
        <v>764</v>
      </c>
      <c r="E166" s="147" t="s">
        <v>425</v>
      </c>
      <c r="F166" s="146" t="s">
        <v>764</v>
      </c>
      <c r="G166" s="146" t="s">
        <v>586</v>
      </c>
      <c r="H166" s="148" t="s">
        <v>764</v>
      </c>
      <c r="I166" s="148" t="s">
        <v>791</v>
      </c>
      <c r="J166" s="149" t="s">
        <v>763</v>
      </c>
      <c r="K166" s="150" t="s">
        <v>426</v>
      </c>
      <c r="L166" s="151" t="s">
        <v>763</v>
      </c>
      <c r="M166" s="152" t="s">
        <v>426</v>
      </c>
      <c r="N166" s="153" t="s">
        <v>177</v>
      </c>
      <c r="O166" s="153" t="s">
        <v>429</v>
      </c>
    </row>
    <row r="167" spans="1:15" x14ac:dyDescent="0.25">
      <c r="A167" s="5" t="s">
        <v>1047</v>
      </c>
      <c r="B167" s="146" t="s">
        <v>764</v>
      </c>
      <c r="C167" s="146" t="s">
        <v>126</v>
      </c>
      <c r="D167" s="146" t="s">
        <v>764</v>
      </c>
      <c r="E167" s="147" t="s">
        <v>425</v>
      </c>
      <c r="F167" s="146" t="s">
        <v>764</v>
      </c>
      <c r="G167" s="146" t="s">
        <v>586</v>
      </c>
      <c r="H167" s="148" t="s">
        <v>764</v>
      </c>
      <c r="I167" s="148" t="s">
        <v>791</v>
      </c>
      <c r="J167" s="149" t="s">
        <v>763</v>
      </c>
      <c r="K167" s="150" t="s">
        <v>426</v>
      </c>
      <c r="L167" s="151" t="s">
        <v>763</v>
      </c>
      <c r="M167" s="152" t="s">
        <v>426</v>
      </c>
      <c r="N167" s="153" t="s">
        <v>177</v>
      </c>
      <c r="O167" s="153" t="s">
        <v>429</v>
      </c>
    </row>
    <row r="168" spans="1:15" x14ac:dyDescent="0.25">
      <c r="A168" s="5" t="s">
        <v>778</v>
      </c>
      <c r="B168" s="146" t="s">
        <v>764</v>
      </c>
      <c r="C168" s="146" t="s">
        <v>126</v>
      </c>
      <c r="D168" s="146" t="s">
        <v>764</v>
      </c>
      <c r="E168" s="147" t="s">
        <v>425</v>
      </c>
      <c r="F168" s="146" t="s">
        <v>764</v>
      </c>
      <c r="G168" s="146" t="s">
        <v>586</v>
      </c>
      <c r="H168" s="148" t="s">
        <v>764</v>
      </c>
      <c r="I168" s="148" t="s">
        <v>791</v>
      </c>
      <c r="J168" s="149" t="s">
        <v>763</v>
      </c>
      <c r="K168" s="150" t="s">
        <v>426</v>
      </c>
      <c r="L168" s="151" t="s">
        <v>763</v>
      </c>
      <c r="M168" s="152" t="s">
        <v>426</v>
      </c>
      <c r="N168" s="153" t="s">
        <v>177</v>
      </c>
      <c r="O168" s="153" t="s">
        <v>429</v>
      </c>
    </row>
    <row r="169" spans="1:15" x14ac:dyDescent="0.25">
      <c r="A169" s="5" t="s">
        <v>780</v>
      </c>
      <c r="B169" s="146" t="s">
        <v>764</v>
      </c>
      <c r="C169" s="146" t="s">
        <v>126</v>
      </c>
      <c r="D169" s="146" t="s">
        <v>764</v>
      </c>
      <c r="E169" s="147" t="s">
        <v>425</v>
      </c>
      <c r="F169" s="146" t="s">
        <v>764</v>
      </c>
      <c r="G169" s="146" t="s">
        <v>586</v>
      </c>
      <c r="H169" s="148" t="s">
        <v>764</v>
      </c>
      <c r="I169" s="148" t="s">
        <v>791</v>
      </c>
      <c r="J169" s="149" t="s">
        <v>763</v>
      </c>
      <c r="K169" s="150" t="s">
        <v>426</v>
      </c>
      <c r="L169" s="151" t="s">
        <v>763</v>
      </c>
      <c r="M169" s="152" t="s">
        <v>426</v>
      </c>
      <c r="N169" s="153" t="s">
        <v>177</v>
      </c>
      <c r="O169" s="153" t="s">
        <v>429</v>
      </c>
    </row>
    <row r="170" spans="1:15" x14ac:dyDescent="0.25">
      <c r="A170" s="5" t="s">
        <v>777</v>
      </c>
      <c r="B170" s="146" t="s">
        <v>764</v>
      </c>
      <c r="C170" s="146" t="s">
        <v>126</v>
      </c>
      <c r="D170" s="146" t="s">
        <v>764</v>
      </c>
      <c r="E170" s="147" t="s">
        <v>425</v>
      </c>
      <c r="F170" s="146" t="s">
        <v>764</v>
      </c>
      <c r="G170" s="146" t="s">
        <v>586</v>
      </c>
      <c r="H170" s="148" t="s">
        <v>764</v>
      </c>
      <c r="I170" s="148" t="s">
        <v>791</v>
      </c>
      <c r="J170" s="149" t="s">
        <v>763</v>
      </c>
      <c r="K170" s="150" t="s">
        <v>426</v>
      </c>
      <c r="L170" s="151" t="s">
        <v>763</v>
      </c>
      <c r="M170" s="152" t="s">
        <v>426</v>
      </c>
      <c r="N170" s="153" t="s">
        <v>177</v>
      </c>
      <c r="O170" s="153" t="s">
        <v>429</v>
      </c>
    </row>
    <row r="171" spans="1:15" x14ac:dyDescent="0.25">
      <c r="A171" s="5" t="s">
        <v>779</v>
      </c>
      <c r="B171" s="146" t="s">
        <v>764</v>
      </c>
      <c r="C171" s="146" t="s">
        <v>126</v>
      </c>
      <c r="D171" s="146" t="s">
        <v>764</v>
      </c>
      <c r="E171" s="147" t="s">
        <v>425</v>
      </c>
      <c r="F171" s="146" t="s">
        <v>764</v>
      </c>
      <c r="G171" s="146" t="s">
        <v>586</v>
      </c>
      <c r="H171" s="148" t="s">
        <v>764</v>
      </c>
      <c r="I171" s="148" t="s">
        <v>791</v>
      </c>
      <c r="J171" s="149" t="s">
        <v>763</v>
      </c>
      <c r="K171" s="150" t="s">
        <v>426</v>
      </c>
      <c r="L171" s="151" t="s">
        <v>763</v>
      </c>
      <c r="M171" s="152" t="s">
        <v>426</v>
      </c>
      <c r="N171" s="153" t="s">
        <v>177</v>
      </c>
      <c r="O171" s="153" t="s">
        <v>429</v>
      </c>
    </row>
    <row r="172" spans="1:15" x14ac:dyDescent="0.25">
      <c r="A172" s="5" t="s">
        <v>781</v>
      </c>
      <c r="B172" s="146" t="s">
        <v>764</v>
      </c>
      <c r="C172" s="146" t="s">
        <v>126</v>
      </c>
      <c r="D172" s="146" t="s">
        <v>764</v>
      </c>
      <c r="E172" s="147" t="s">
        <v>425</v>
      </c>
      <c r="F172" s="146" t="s">
        <v>764</v>
      </c>
      <c r="G172" s="146" t="s">
        <v>586</v>
      </c>
      <c r="H172" s="148" t="s">
        <v>764</v>
      </c>
      <c r="I172" s="148" t="s">
        <v>791</v>
      </c>
      <c r="J172" s="149" t="s">
        <v>763</v>
      </c>
      <c r="K172" s="150" t="s">
        <v>426</v>
      </c>
      <c r="L172" s="151" t="s">
        <v>763</v>
      </c>
      <c r="M172" s="152" t="s">
        <v>426</v>
      </c>
      <c r="N172" s="153" t="s">
        <v>177</v>
      </c>
      <c r="O172" s="153" t="s">
        <v>429</v>
      </c>
    </row>
    <row r="173" spans="1:15" x14ac:dyDescent="0.25">
      <c r="A173" s="5" t="s">
        <v>783</v>
      </c>
      <c r="B173" s="146" t="s">
        <v>764</v>
      </c>
      <c r="C173" s="146" t="s">
        <v>126</v>
      </c>
      <c r="D173" s="146" t="s">
        <v>764</v>
      </c>
      <c r="E173" s="147" t="s">
        <v>425</v>
      </c>
      <c r="F173" s="146" t="s">
        <v>764</v>
      </c>
      <c r="G173" s="146" t="s">
        <v>586</v>
      </c>
      <c r="H173" s="148" t="s">
        <v>764</v>
      </c>
      <c r="I173" s="148" t="s">
        <v>791</v>
      </c>
      <c r="J173" s="149" t="s">
        <v>763</v>
      </c>
      <c r="K173" s="150" t="s">
        <v>426</v>
      </c>
      <c r="L173" s="151" t="s">
        <v>763</v>
      </c>
      <c r="M173" s="152" t="s">
        <v>426</v>
      </c>
      <c r="N173" s="153" t="s">
        <v>177</v>
      </c>
      <c r="O173" s="153" t="s">
        <v>429</v>
      </c>
    </row>
    <row r="174" spans="1:15" x14ac:dyDescent="0.25">
      <c r="A174" s="5" t="s">
        <v>782</v>
      </c>
      <c r="B174" s="146" t="s">
        <v>764</v>
      </c>
      <c r="C174" s="146" t="s">
        <v>126</v>
      </c>
      <c r="D174" s="146" t="s">
        <v>764</v>
      </c>
      <c r="E174" s="147" t="s">
        <v>425</v>
      </c>
      <c r="F174" s="146" t="s">
        <v>764</v>
      </c>
      <c r="G174" s="146" t="s">
        <v>586</v>
      </c>
      <c r="H174" s="148" t="s">
        <v>764</v>
      </c>
      <c r="I174" s="148" t="s">
        <v>791</v>
      </c>
      <c r="J174" s="149" t="s">
        <v>763</v>
      </c>
      <c r="K174" s="150" t="s">
        <v>426</v>
      </c>
      <c r="L174" s="151" t="s">
        <v>763</v>
      </c>
      <c r="M174" s="152" t="s">
        <v>426</v>
      </c>
      <c r="N174" s="153" t="s">
        <v>177</v>
      </c>
      <c r="O174" s="153" t="s">
        <v>429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C2:C174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AW174"/>
  <sheetViews>
    <sheetView showGridLines="0"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C172" sqref="C172"/>
    </sheetView>
  </sheetViews>
  <sheetFormatPr defaultColWidth="61.85546875" defaultRowHeight="15" x14ac:dyDescent="0.25"/>
  <cols>
    <col min="1" max="1" bestFit="true" customWidth="true" style="16" width="82.28515625" collapsed="true"/>
    <col min="2" max="2" bestFit="true" customWidth="true" style="20" width="47.5703125" collapsed="true"/>
    <col min="3" max="3" bestFit="true" customWidth="true" style="224" width="62.140625" collapsed="true"/>
    <col min="4" max="4" bestFit="true" customWidth="true" style="20" width="50.85546875" collapsed="true"/>
    <col min="5" max="5" bestFit="true" customWidth="true" style="20" width="18.28515625" collapsed="true"/>
    <col min="6" max="6" bestFit="true" customWidth="true" style="20" width="16.85546875" collapsed="true"/>
    <col min="7" max="7" bestFit="true" customWidth="true" style="20" width="18.42578125" collapsed="true"/>
    <col min="8" max="8" bestFit="true" customWidth="true" style="20" width="12.0" collapsed="true"/>
    <col min="9" max="9" bestFit="true" customWidth="true" style="20" width="12.140625" collapsed="true"/>
    <col min="10" max="10" bestFit="true" customWidth="true" style="20" width="20.28515625" collapsed="true"/>
    <col min="11" max="11" bestFit="true" customWidth="true" style="20" width="23.85546875" collapsed="true"/>
    <col min="12" max="12" bestFit="true" customWidth="true" style="20" width="16.7109375" collapsed="true"/>
    <col min="13" max="13" bestFit="true" customWidth="true" style="20" width="14.7109375" collapsed="true"/>
    <col min="14" max="14" bestFit="true" customWidth="true" style="20" width="17.0" collapsed="true"/>
    <col min="15" max="15" bestFit="true" customWidth="true" style="20" width="13.5703125" collapsed="true"/>
    <col min="16" max="16" bestFit="true" customWidth="true" style="18" width="41.85546875" collapsed="true"/>
    <col min="17" max="17" bestFit="true" customWidth="true" style="18" width="48.28515625" collapsed="true"/>
    <col min="18" max="18" bestFit="true" customWidth="true" style="18" width="33.85546875" collapsed="true"/>
    <col min="19" max="19" bestFit="true" customWidth="true" style="18" width="19.42578125" collapsed="true"/>
    <col min="20" max="20" bestFit="true" customWidth="true" style="18" width="41.85546875" collapsed="true"/>
    <col min="21" max="21" bestFit="true" customWidth="true" style="18" width="14.42578125" collapsed="true"/>
    <col min="22" max="22" bestFit="true" customWidth="true" style="18" width="33.85546875" collapsed="true"/>
    <col min="23" max="23" bestFit="true" customWidth="true" style="18" width="14.7109375" collapsed="true"/>
    <col min="24" max="24" bestFit="true" customWidth="true" style="18" width="9.140625" collapsed="true"/>
    <col min="25" max="25" bestFit="true" customWidth="true" style="95" width="13.85546875" collapsed="true"/>
    <col min="26" max="26" bestFit="true" customWidth="true" style="95" width="13.140625" collapsed="true"/>
    <col min="27" max="27" bestFit="true" customWidth="true" style="95" width="20.0" collapsed="true"/>
    <col min="28" max="28" bestFit="true" customWidth="true" style="95" width="21.140625" collapsed="true"/>
    <col min="29" max="29" bestFit="true" customWidth="true" style="95" width="22.5703125" collapsed="true"/>
    <col min="30" max="30" bestFit="true" customWidth="true" style="95" width="13.5703125" collapsed="true"/>
    <col min="31" max="31" bestFit="true" customWidth="true" style="95" width="18.140625" collapsed="true"/>
    <col min="32" max="32" bestFit="true" customWidth="true" style="203" width="31.85546875" collapsed="true"/>
    <col min="33" max="33" bestFit="true" customWidth="true" style="203" width="23.42578125" collapsed="true"/>
    <col min="34" max="34" bestFit="true" customWidth="true" style="203" width="17.85546875" collapsed="true"/>
    <col min="35" max="35" bestFit="true" customWidth="true" style="203" width="23.28515625" collapsed="true"/>
    <col min="36" max="36" bestFit="true" customWidth="true" style="203" width="16.5703125" collapsed="true"/>
    <col min="37" max="37" bestFit="true" customWidth="true" style="203" width="19.7109375" collapsed="true"/>
    <col min="38" max="38" bestFit="true" customWidth="true" style="203" width="18.5703125" collapsed="true"/>
    <col min="39" max="39" bestFit="true" customWidth="true" style="203" width="18.0" collapsed="true"/>
    <col min="40" max="40" bestFit="true" customWidth="true" style="203" width="18.7109375" collapsed="true"/>
    <col min="41" max="41" bestFit="true" customWidth="true" style="203" width="20.5703125" collapsed="true"/>
    <col min="42" max="42" bestFit="true" customWidth="true" style="203" width="26.140625" collapsed="true"/>
    <col min="43" max="43" bestFit="true" customWidth="true" style="203" width="20.42578125" collapsed="true"/>
    <col min="44" max="44" bestFit="true" customWidth="true" width="19.28515625" collapsed="true"/>
    <col min="45" max="45" bestFit="true" customWidth="true" width="14.85546875" collapsed="true"/>
    <col min="46" max="46" bestFit="true" customWidth="true" width="25.140625" collapsed="true"/>
    <col min="47" max="47" bestFit="true" customWidth="true" width="25.85546875" collapsed="true"/>
    <col min="48" max="48" bestFit="true" customWidth="true" width="21.42578125" collapsed="true"/>
    <col min="49" max="49" bestFit="true" customWidth="true" width="43.7109375" collapsed="true"/>
  </cols>
  <sheetData>
    <row r="1" spans="1:49" s="90" customFormat="1" x14ac:dyDescent="0.25">
      <c r="A1" s="90" t="s">
        <v>2</v>
      </c>
      <c r="B1" s="90" t="s">
        <v>436</v>
      </c>
      <c r="C1" s="78" t="s">
        <v>435</v>
      </c>
      <c r="D1" s="90" t="s">
        <v>434</v>
      </c>
      <c r="E1" s="90" t="s">
        <v>437</v>
      </c>
      <c r="F1" s="90" t="s">
        <v>438</v>
      </c>
      <c r="G1" s="90" t="s">
        <v>439</v>
      </c>
      <c r="H1" s="90" t="s">
        <v>450</v>
      </c>
      <c r="I1" s="90" t="s">
        <v>451</v>
      </c>
      <c r="J1" s="90" t="s">
        <v>452</v>
      </c>
      <c r="K1" s="90" t="s">
        <v>453</v>
      </c>
      <c r="L1" s="90" t="s">
        <v>454</v>
      </c>
      <c r="M1" s="90" t="s">
        <v>455</v>
      </c>
      <c r="N1" s="90" t="s">
        <v>456</v>
      </c>
      <c r="O1" s="90" t="s">
        <v>457</v>
      </c>
      <c r="P1" s="90" t="s">
        <v>469</v>
      </c>
      <c r="Q1" s="90" t="s">
        <v>464</v>
      </c>
      <c r="R1" s="90" t="s">
        <v>463</v>
      </c>
      <c r="S1" s="90" t="s">
        <v>470</v>
      </c>
      <c r="T1" s="90" t="s">
        <v>458</v>
      </c>
      <c r="U1" s="90" t="s">
        <v>462</v>
      </c>
      <c r="V1" s="90" t="s">
        <v>471</v>
      </c>
      <c r="W1" s="90" t="s">
        <v>472</v>
      </c>
      <c r="X1" s="90" t="s">
        <v>473</v>
      </c>
      <c r="Y1" s="90" t="s">
        <v>475</v>
      </c>
      <c r="Z1" s="90" t="s">
        <v>476</v>
      </c>
      <c r="AA1" s="90" t="s">
        <v>477</v>
      </c>
      <c r="AB1" s="90" t="s">
        <v>478</v>
      </c>
      <c r="AC1" s="90" t="s">
        <v>479</v>
      </c>
      <c r="AD1" s="90" t="s">
        <v>480</v>
      </c>
      <c r="AE1" s="90" t="s">
        <v>481</v>
      </c>
      <c r="AF1" s="90" t="s">
        <v>566</v>
      </c>
      <c r="AG1" s="90" t="s">
        <v>569</v>
      </c>
      <c r="AH1" s="90" t="s">
        <v>570</v>
      </c>
      <c r="AI1" s="90" t="s">
        <v>571</v>
      </c>
      <c r="AJ1" s="90" t="s">
        <v>572</v>
      </c>
      <c r="AK1" s="90" t="s">
        <v>573</v>
      </c>
      <c r="AL1" s="90" t="s">
        <v>574</v>
      </c>
      <c r="AM1" s="90" t="s">
        <v>575</v>
      </c>
      <c r="AN1" s="90" t="s">
        <v>576</v>
      </c>
      <c r="AO1" s="90" t="s">
        <v>577</v>
      </c>
      <c r="AP1" s="90" t="s">
        <v>578</v>
      </c>
      <c r="AQ1" s="90" t="s">
        <v>579</v>
      </c>
      <c r="AR1" s="90" t="s">
        <v>171</v>
      </c>
      <c r="AS1" s="90" t="s">
        <v>172</v>
      </c>
      <c r="AT1" s="90" t="s">
        <v>430</v>
      </c>
      <c r="AU1" s="90" t="s">
        <v>432</v>
      </c>
      <c r="AV1" s="90" t="s">
        <v>170</v>
      </c>
      <c r="AW1" s="90" t="s">
        <v>169</v>
      </c>
    </row>
    <row r="2" spans="1:49" x14ac:dyDescent="0.25">
      <c r="A2" s="4" t="s">
        <v>884</v>
      </c>
      <c r="B2" s="19"/>
      <c r="C2" s="223"/>
      <c r="D2" s="36"/>
      <c r="E2" s="36"/>
      <c r="F2" s="36"/>
      <c r="G2" s="36"/>
      <c r="H2" s="36"/>
      <c r="I2" s="37"/>
      <c r="J2" s="37"/>
      <c r="K2" s="36"/>
      <c r="L2" s="36"/>
      <c r="M2" s="36"/>
      <c r="N2" s="36"/>
      <c r="O2" s="36"/>
      <c r="P2" s="30"/>
      <c r="Q2" s="30"/>
      <c r="R2" s="30"/>
      <c r="S2" s="38"/>
      <c r="T2" s="30"/>
      <c r="U2" s="38"/>
      <c r="V2" s="30"/>
      <c r="W2" s="30"/>
      <c r="X2" s="30"/>
      <c r="Y2" s="93"/>
      <c r="Z2" s="93"/>
      <c r="AA2" s="94"/>
      <c r="AB2" s="94"/>
      <c r="AC2" s="93"/>
      <c r="AD2" s="93"/>
      <c r="AE2" s="93"/>
      <c r="AF2" s="184"/>
      <c r="AG2" s="184"/>
      <c r="AH2" s="202"/>
      <c r="AI2" s="202"/>
      <c r="AJ2" s="184"/>
      <c r="AK2" s="184"/>
      <c r="AL2" s="184"/>
      <c r="AM2" s="184"/>
      <c r="AN2" s="184"/>
      <c r="AO2" s="184"/>
      <c r="AP2" s="184"/>
      <c r="AQ2" s="184"/>
      <c r="AR2" s="4"/>
      <c r="AS2" s="4"/>
      <c r="AT2" s="4"/>
      <c r="AU2" s="4"/>
      <c r="AV2" s="4"/>
      <c r="AW2" s="4"/>
    </row>
    <row r="3" spans="1:49" x14ac:dyDescent="0.25">
      <c r="A3" s="4" t="s">
        <v>885</v>
      </c>
      <c r="B3" s="19"/>
      <c r="C3" s="223"/>
      <c r="D3" s="36"/>
      <c r="E3" s="36"/>
      <c r="F3" s="36"/>
      <c r="G3" s="36"/>
      <c r="H3" s="36"/>
      <c r="I3" s="37"/>
      <c r="J3" s="37"/>
      <c r="K3" s="36"/>
      <c r="L3" s="36"/>
      <c r="M3" s="36"/>
      <c r="N3" s="36"/>
      <c r="O3" s="36"/>
      <c r="P3" s="30"/>
      <c r="Q3" s="30"/>
      <c r="R3" s="30"/>
      <c r="S3" s="38"/>
      <c r="T3" s="30"/>
      <c r="U3" s="38"/>
      <c r="V3" s="30"/>
      <c r="W3" s="30"/>
      <c r="X3" s="30"/>
      <c r="Y3" s="93"/>
      <c r="Z3" s="93"/>
      <c r="AA3" s="94"/>
      <c r="AB3" s="94"/>
      <c r="AC3" s="93"/>
      <c r="AD3" s="93"/>
      <c r="AE3" s="93"/>
      <c r="AF3" s="184"/>
      <c r="AG3" s="184"/>
      <c r="AH3" s="202"/>
      <c r="AI3" s="202"/>
      <c r="AJ3" s="184"/>
      <c r="AK3" s="184"/>
      <c r="AL3" s="184"/>
      <c r="AM3" s="184"/>
      <c r="AN3" s="184"/>
      <c r="AO3" s="184"/>
      <c r="AP3" s="184"/>
      <c r="AQ3" s="184"/>
      <c r="AR3" s="4"/>
      <c r="AS3" s="4"/>
      <c r="AT3" s="4"/>
      <c r="AU3" s="4"/>
      <c r="AV3" s="4"/>
      <c r="AW3" s="4"/>
    </row>
    <row r="4" spans="1:49" x14ac:dyDescent="0.25">
      <c r="A4" s="4" t="s">
        <v>886</v>
      </c>
      <c r="B4" s="19"/>
      <c r="C4" s="223"/>
      <c r="D4" s="36"/>
      <c r="E4" s="36"/>
      <c r="F4" s="36"/>
      <c r="G4" s="36"/>
      <c r="H4" s="36"/>
      <c r="I4" s="37"/>
      <c r="J4" s="37"/>
      <c r="K4" s="36"/>
      <c r="L4" s="36"/>
      <c r="M4" s="36"/>
      <c r="N4" s="36"/>
      <c r="O4" s="36"/>
      <c r="P4" s="30"/>
      <c r="Q4" s="30"/>
      <c r="R4" s="30"/>
      <c r="S4" s="38"/>
      <c r="T4" s="30"/>
      <c r="U4" s="38"/>
      <c r="V4" s="30"/>
      <c r="W4" s="30"/>
      <c r="X4" s="30"/>
      <c r="Y4" s="93"/>
      <c r="Z4" s="93"/>
      <c r="AA4" s="94"/>
      <c r="AB4" s="94"/>
      <c r="AC4" s="93"/>
      <c r="AD4" s="93"/>
      <c r="AE4" s="93"/>
      <c r="AF4" s="184"/>
      <c r="AG4" s="184"/>
      <c r="AH4" s="202"/>
      <c r="AI4" s="202"/>
      <c r="AJ4" s="184"/>
      <c r="AK4" s="184"/>
      <c r="AL4" s="184"/>
      <c r="AM4" s="184"/>
      <c r="AN4" s="184"/>
      <c r="AO4" s="184"/>
      <c r="AP4" s="184"/>
      <c r="AQ4" s="184"/>
      <c r="AR4" s="4"/>
      <c r="AS4" s="4"/>
      <c r="AT4" s="4"/>
      <c r="AU4" s="4"/>
      <c r="AV4" s="4"/>
      <c r="AW4" s="4"/>
    </row>
    <row r="5" spans="1:49" x14ac:dyDescent="0.25">
      <c r="A5" s="4" t="s">
        <v>887</v>
      </c>
      <c r="B5" s="19"/>
      <c r="C5" s="223"/>
      <c r="D5" s="36"/>
      <c r="E5" s="36"/>
      <c r="F5" s="36"/>
      <c r="G5" s="36"/>
      <c r="H5" s="36"/>
      <c r="I5" s="37"/>
      <c r="J5" s="37"/>
      <c r="K5" s="36"/>
      <c r="L5" s="36"/>
      <c r="M5" s="36"/>
      <c r="N5" s="36"/>
      <c r="O5" s="36"/>
      <c r="P5" s="30"/>
      <c r="Q5" s="30"/>
      <c r="R5" s="30"/>
      <c r="S5" s="38"/>
      <c r="T5" s="30"/>
      <c r="U5" s="38"/>
      <c r="V5" s="30"/>
      <c r="W5" s="30"/>
      <c r="X5" s="30"/>
      <c r="Y5" s="93"/>
      <c r="Z5" s="93"/>
      <c r="AA5" s="94"/>
      <c r="AB5" s="94"/>
      <c r="AC5" s="93"/>
      <c r="AD5" s="93"/>
      <c r="AE5" s="93"/>
      <c r="AF5" s="184"/>
      <c r="AG5" s="184"/>
      <c r="AH5" s="202"/>
      <c r="AI5" s="202"/>
      <c r="AJ5" s="184"/>
      <c r="AK5" s="184"/>
      <c r="AL5" s="184"/>
      <c r="AM5" s="184"/>
      <c r="AN5" s="184"/>
      <c r="AO5" s="184"/>
      <c r="AP5" s="184"/>
      <c r="AQ5" s="184"/>
      <c r="AR5" s="4"/>
      <c r="AS5" s="4"/>
      <c r="AT5" s="4"/>
      <c r="AU5" s="4"/>
      <c r="AV5" s="4"/>
      <c r="AW5" s="4"/>
    </row>
    <row r="6" spans="1:49" x14ac:dyDescent="0.25">
      <c r="A6" s="4" t="s">
        <v>888</v>
      </c>
      <c r="B6" s="19"/>
      <c r="C6" s="223"/>
      <c r="D6" s="36"/>
      <c r="E6" s="36"/>
      <c r="F6" s="36"/>
      <c r="G6" s="36"/>
      <c r="H6" s="36"/>
      <c r="I6" s="37"/>
      <c r="J6" s="37"/>
      <c r="K6" s="36"/>
      <c r="L6" s="36"/>
      <c r="M6" s="36"/>
      <c r="N6" s="36"/>
      <c r="O6" s="36"/>
      <c r="P6" s="30"/>
      <c r="Q6" s="30"/>
      <c r="R6" s="30"/>
      <c r="S6" s="38"/>
      <c r="T6" s="30"/>
      <c r="U6" s="38"/>
      <c r="V6" s="30"/>
      <c r="W6" s="30"/>
      <c r="X6" s="30"/>
      <c r="Y6" s="93"/>
      <c r="Z6" s="93"/>
      <c r="AA6" s="94"/>
      <c r="AB6" s="94"/>
      <c r="AC6" s="93"/>
      <c r="AD6" s="93"/>
      <c r="AE6" s="93"/>
      <c r="AF6" s="184"/>
      <c r="AG6" s="184"/>
      <c r="AH6" s="202"/>
      <c r="AI6" s="202"/>
      <c r="AJ6" s="184"/>
      <c r="AK6" s="184"/>
      <c r="AL6" s="184"/>
      <c r="AM6" s="184"/>
      <c r="AN6" s="184"/>
      <c r="AO6" s="184"/>
      <c r="AP6" s="184"/>
      <c r="AQ6" s="184"/>
      <c r="AR6" s="4"/>
      <c r="AS6" s="4"/>
      <c r="AT6" s="4"/>
      <c r="AU6" s="4"/>
      <c r="AV6" s="4"/>
      <c r="AW6" s="4"/>
    </row>
    <row r="7" spans="1:49" x14ac:dyDescent="0.25">
      <c r="A7" s="4" t="s">
        <v>889</v>
      </c>
      <c r="B7" s="19"/>
      <c r="C7" s="223"/>
      <c r="D7" s="36"/>
      <c r="E7" s="36"/>
      <c r="F7" s="36"/>
      <c r="G7" s="36"/>
      <c r="H7" s="36"/>
      <c r="I7" s="37"/>
      <c r="J7" s="37"/>
      <c r="K7" s="36"/>
      <c r="L7" s="36"/>
      <c r="M7" s="36"/>
      <c r="N7" s="36"/>
      <c r="O7" s="36"/>
      <c r="P7" s="30"/>
      <c r="Q7" s="30"/>
      <c r="R7" s="30"/>
      <c r="S7" s="38"/>
      <c r="T7" s="30"/>
      <c r="U7" s="38"/>
      <c r="V7" s="30"/>
      <c r="W7" s="30"/>
      <c r="X7" s="30"/>
      <c r="Y7" s="93"/>
      <c r="Z7" s="93"/>
      <c r="AA7" s="94"/>
      <c r="AB7" s="94"/>
      <c r="AC7" s="93"/>
      <c r="AD7" s="93"/>
      <c r="AE7" s="93"/>
      <c r="AF7" s="184"/>
      <c r="AG7" s="184"/>
      <c r="AH7" s="202"/>
      <c r="AI7" s="202"/>
      <c r="AJ7" s="184"/>
      <c r="AK7" s="184"/>
      <c r="AL7" s="184"/>
      <c r="AM7" s="184"/>
      <c r="AN7" s="184"/>
      <c r="AO7" s="184"/>
      <c r="AP7" s="184"/>
      <c r="AQ7" s="184"/>
      <c r="AR7" s="4"/>
      <c r="AS7" s="4"/>
      <c r="AT7" s="4"/>
      <c r="AU7" s="4"/>
      <c r="AV7" s="4"/>
      <c r="AW7" s="4"/>
    </row>
    <row r="8" spans="1:49" x14ac:dyDescent="0.25">
      <c r="A8" s="4" t="s">
        <v>890</v>
      </c>
      <c r="B8" s="19"/>
      <c r="C8" s="223"/>
      <c r="D8" s="36"/>
      <c r="E8" s="36"/>
      <c r="F8" s="36"/>
      <c r="G8" s="36"/>
      <c r="H8" s="36"/>
      <c r="I8" s="37"/>
      <c r="J8" s="37"/>
      <c r="K8" s="36"/>
      <c r="L8" s="36"/>
      <c r="M8" s="36"/>
      <c r="N8" s="36"/>
      <c r="O8" s="36"/>
      <c r="P8" s="30"/>
      <c r="Q8" s="30"/>
      <c r="R8" s="30"/>
      <c r="S8" s="38"/>
      <c r="T8" s="30"/>
      <c r="U8" s="38"/>
      <c r="V8" s="30"/>
      <c r="W8" s="30"/>
      <c r="X8" s="30"/>
      <c r="Y8" s="93"/>
      <c r="Z8" s="93"/>
      <c r="AA8" s="94"/>
      <c r="AB8" s="94"/>
      <c r="AC8" s="93"/>
      <c r="AD8" s="93"/>
      <c r="AE8" s="93"/>
      <c r="AF8" s="184"/>
      <c r="AG8" s="184"/>
      <c r="AH8" s="202"/>
      <c r="AI8" s="202"/>
      <c r="AJ8" s="184"/>
      <c r="AK8" s="184"/>
      <c r="AL8" s="184"/>
      <c r="AM8" s="184"/>
      <c r="AN8" s="184"/>
      <c r="AO8" s="184"/>
      <c r="AP8" s="184"/>
      <c r="AQ8" s="184"/>
      <c r="AR8" s="4"/>
      <c r="AS8" s="4"/>
      <c r="AT8" s="4"/>
      <c r="AU8" s="4"/>
      <c r="AV8" s="4"/>
      <c r="AW8" s="4"/>
    </row>
    <row r="9" spans="1:49" x14ac:dyDescent="0.25">
      <c r="A9" s="4" t="s">
        <v>891</v>
      </c>
      <c r="B9" s="19"/>
      <c r="C9" s="223"/>
      <c r="D9" s="36"/>
      <c r="E9" s="36"/>
      <c r="F9" s="36"/>
      <c r="G9" s="36"/>
      <c r="H9" s="36"/>
      <c r="I9" s="37"/>
      <c r="J9" s="37"/>
      <c r="K9" s="36"/>
      <c r="L9" s="36"/>
      <c r="M9" s="36"/>
      <c r="N9" s="36"/>
      <c r="O9" s="36"/>
      <c r="P9" s="30"/>
      <c r="Q9" s="30"/>
      <c r="R9" s="30"/>
      <c r="S9" s="38"/>
      <c r="T9" s="30"/>
      <c r="U9" s="38"/>
      <c r="V9" s="30"/>
      <c r="W9" s="30"/>
      <c r="X9" s="30"/>
      <c r="Y9" s="93"/>
      <c r="Z9" s="93"/>
      <c r="AA9" s="94"/>
      <c r="AB9" s="94"/>
      <c r="AC9" s="93"/>
      <c r="AD9" s="93"/>
      <c r="AE9" s="93"/>
      <c r="AF9" s="184"/>
      <c r="AG9" s="184"/>
      <c r="AH9" s="202"/>
      <c r="AI9" s="202"/>
      <c r="AJ9" s="184"/>
      <c r="AK9" s="184"/>
      <c r="AL9" s="184"/>
      <c r="AM9" s="184"/>
      <c r="AN9" s="184"/>
      <c r="AO9" s="184"/>
      <c r="AP9" s="184"/>
      <c r="AQ9" s="184"/>
      <c r="AR9" s="4"/>
      <c r="AS9" s="4"/>
      <c r="AT9" s="4"/>
      <c r="AU9" s="4"/>
      <c r="AV9" s="4"/>
      <c r="AW9" s="4"/>
    </row>
    <row r="10" spans="1:49" x14ac:dyDescent="0.25">
      <c r="A10" s="4" t="s">
        <v>892</v>
      </c>
      <c r="B10" s="19"/>
      <c r="C10" s="223"/>
      <c r="D10" s="36"/>
      <c r="E10" s="36"/>
      <c r="F10" s="36"/>
      <c r="G10" s="36"/>
      <c r="H10" s="36"/>
      <c r="I10" s="37"/>
      <c r="J10" s="37"/>
      <c r="K10" s="36"/>
      <c r="L10" s="36"/>
      <c r="M10" s="36"/>
      <c r="N10" s="36"/>
      <c r="O10" s="36"/>
      <c r="P10" s="30"/>
      <c r="Q10" s="30"/>
      <c r="R10" s="30"/>
      <c r="S10" s="38"/>
      <c r="T10" s="30"/>
      <c r="U10" s="38"/>
      <c r="V10" s="30"/>
      <c r="W10" s="30"/>
      <c r="X10" s="30"/>
      <c r="Y10" s="93"/>
      <c r="Z10" s="93"/>
      <c r="AA10" s="94"/>
      <c r="AB10" s="94"/>
      <c r="AC10" s="93"/>
      <c r="AD10" s="93"/>
      <c r="AE10" s="93"/>
      <c r="AF10" s="184"/>
      <c r="AG10" s="184"/>
      <c r="AH10" s="202"/>
      <c r="AI10" s="202"/>
      <c r="AJ10" s="184"/>
      <c r="AK10" s="184"/>
      <c r="AL10" s="184"/>
      <c r="AM10" s="184"/>
      <c r="AN10" s="184"/>
      <c r="AO10" s="184"/>
      <c r="AP10" s="184"/>
      <c r="AQ10" s="184"/>
      <c r="AR10" s="4"/>
      <c r="AS10" s="4"/>
      <c r="AT10" s="4"/>
      <c r="AU10" s="4"/>
      <c r="AV10" s="4"/>
      <c r="AW10" s="4"/>
    </row>
    <row r="11" spans="1:49" x14ac:dyDescent="0.25">
      <c r="A11" s="4" t="s">
        <v>893</v>
      </c>
      <c r="B11" s="19"/>
      <c r="C11" s="223"/>
      <c r="D11" s="36"/>
      <c r="E11" s="3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0"/>
      <c r="Q11" s="30"/>
      <c r="R11" s="30"/>
      <c r="S11" s="38"/>
      <c r="T11" s="30"/>
      <c r="U11" s="38"/>
      <c r="V11" s="30"/>
      <c r="W11" s="30"/>
      <c r="X11" s="30"/>
      <c r="Y11" s="93"/>
      <c r="Z11" s="93"/>
      <c r="AA11" s="94"/>
      <c r="AB11" s="94"/>
      <c r="AC11" s="93"/>
      <c r="AD11" s="93"/>
      <c r="AE11" s="93"/>
      <c r="AF11" s="184"/>
      <c r="AG11" s="184"/>
      <c r="AH11" s="202"/>
      <c r="AI11" s="202"/>
      <c r="AJ11" s="184"/>
      <c r="AK11" s="184"/>
      <c r="AL11" s="184"/>
      <c r="AM11" s="184"/>
      <c r="AN11" s="184"/>
      <c r="AO11" s="184"/>
      <c r="AP11" s="184"/>
      <c r="AQ11" s="184"/>
      <c r="AR11" s="4"/>
      <c r="AS11" s="4"/>
      <c r="AT11" s="4"/>
      <c r="AU11" s="4"/>
      <c r="AV11" s="4"/>
      <c r="AW11" s="4"/>
    </row>
    <row r="12" spans="1:49" x14ac:dyDescent="0.25">
      <c r="A12" s="4" t="s">
        <v>894</v>
      </c>
      <c r="B12" s="19"/>
      <c r="C12" s="223"/>
      <c r="D12" s="36"/>
      <c r="E12" s="3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0"/>
      <c r="Q12" s="30"/>
      <c r="R12" s="30"/>
      <c r="S12" s="38"/>
      <c r="T12" s="30"/>
      <c r="U12" s="38"/>
      <c r="V12" s="30"/>
      <c r="W12" s="30"/>
      <c r="X12" s="30"/>
      <c r="Y12" s="93"/>
      <c r="Z12" s="93"/>
      <c r="AA12" s="94"/>
      <c r="AB12" s="94"/>
      <c r="AC12" s="93"/>
      <c r="AD12" s="93"/>
      <c r="AE12" s="93"/>
      <c r="AF12" s="184"/>
      <c r="AG12" s="184"/>
      <c r="AH12" s="202"/>
      <c r="AI12" s="202"/>
      <c r="AJ12" s="184"/>
      <c r="AK12" s="184"/>
      <c r="AL12" s="184"/>
      <c r="AM12" s="184"/>
      <c r="AN12" s="184"/>
      <c r="AO12" s="184"/>
      <c r="AP12" s="184"/>
      <c r="AQ12" s="184"/>
      <c r="AR12" s="4"/>
      <c r="AS12" s="4"/>
      <c r="AT12" s="4"/>
      <c r="AU12" s="4"/>
      <c r="AV12" s="4"/>
      <c r="AW12" s="4"/>
    </row>
    <row r="13" spans="1:49" x14ac:dyDescent="0.25">
      <c r="A13" s="4" t="s">
        <v>895</v>
      </c>
      <c r="B13" s="19"/>
      <c r="C13" s="223"/>
      <c r="D13" s="36"/>
      <c r="E13" s="3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0"/>
      <c r="Q13" s="30"/>
      <c r="R13" s="30"/>
      <c r="S13" s="38"/>
      <c r="T13" s="30"/>
      <c r="U13" s="38"/>
      <c r="V13" s="30"/>
      <c r="W13" s="30"/>
      <c r="X13" s="30"/>
      <c r="Y13" s="93"/>
      <c r="Z13" s="93"/>
      <c r="AA13" s="94"/>
      <c r="AB13" s="94"/>
      <c r="AC13" s="93"/>
      <c r="AD13" s="93"/>
      <c r="AE13" s="93"/>
      <c r="AF13" s="184"/>
      <c r="AG13" s="184"/>
      <c r="AH13" s="202"/>
      <c r="AI13" s="202"/>
      <c r="AJ13" s="184"/>
      <c r="AK13" s="184"/>
      <c r="AL13" s="184"/>
      <c r="AM13" s="184"/>
      <c r="AN13" s="184"/>
      <c r="AO13" s="184"/>
      <c r="AP13" s="184"/>
      <c r="AQ13" s="184"/>
      <c r="AR13" s="4"/>
      <c r="AS13" s="4"/>
      <c r="AT13" s="4"/>
      <c r="AU13" s="4"/>
      <c r="AV13" s="4"/>
      <c r="AW13" s="4"/>
    </row>
    <row r="14" spans="1:49" x14ac:dyDescent="0.25">
      <c r="A14" s="4" t="s">
        <v>896</v>
      </c>
      <c r="B14" s="19"/>
      <c r="C14" s="223"/>
      <c r="D14" s="36"/>
      <c r="E14" s="3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0"/>
      <c r="Q14" s="30"/>
      <c r="R14" s="30"/>
      <c r="S14" s="38"/>
      <c r="T14" s="30"/>
      <c r="U14" s="38"/>
      <c r="V14" s="30"/>
      <c r="W14" s="30"/>
      <c r="X14" s="30"/>
      <c r="Y14" s="93"/>
      <c r="Z14" s="93"/>
      <c r="AA14" s="94"/>
      <c r="AB14" s="94"/>
      <c r="AC14" s="93"/>
      <c r="AD14" s="93"/>
      <c r="AE14" s="93"/>
      <c r="AF14" s="184"/>
      <c r="AG14" s="184"/>
      <c r="AH14" s="202"/>
      <c r="AI14" s="202"/>
      <c r="AJ14" s="184"/>
      <c r="AK14" s="184"/>
      <c r="AL14" s="184"/>
      <c r="AM14" s="184"/>
      <c r="AN14" s="184"/>
      <c r="AO14" s="184"/>
      <c r="AP14" s="184"/>
      <c r="AQ14" s="184"/>
      <c r="AR14" s="4"/>
      <c r="AS14" s="4"/>
      <c r="AT14" s="4"/>
      <c r="AU14" s="4"/>
      <c r="AV14" s="4"/>
      <c r="AW14" s="4"/>
    </row>
    <row r="15" spans="1:49" x14ac:dyDescent="0.25">
      <c r="A15" s="4" t="s">
        <v>897</v>
      </c>
      <c r="B15" s="19"/>
      <c r="C15" s="223"/>
      <c r="D15" s="36"/>
      <c r="E15" s="3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0"/>
      <c r="Q15" s="30"/>
      <c r="R15" s="30"/>
      <c r="S15" s="38"/>
      <c r="T15" s="30"/>
      <c r="U15" s="38"/>
      <c r="V15" s="30"/>
      <c r="W15" s="30"/>
      <c r="X15" s="30"/>
      <c r="Y15" s="93"/>
      <c r="Z15" s="93"/>
      <c r="AA15" s="94"/>
      <c r="AB15" s="94"/>
      <c r="AC15" s="93"/>
      <c r="AD15" s="93"/>
      <c r="AE15" s="93"/>
      <c r="AF15" s="184"/>
      <c r="AG15" s="184"/>
      <c r="AH15" s="202"/>
      <c r="AI15" s="202"/>
      <c r="AJ15" s="184"/>
      <c r="AK15" s="184"/>
      <c r="AL15" s="184"/>
      <c r="AM15" s="184"/>
      <c r="AN15" s="184"/>
      <c r="AO15" s="184"/>
      <c r="AP15" s="184"/>
      <c r="AQ15" s="184"/>
      <c r="AR15" s="4"/>
      <c r="AS15" s="4"/>
      <c r="AT15" s="4"/>
      <c r="AU15" s="4"/>
      <c r="AV15" s="4"/>
      <c r="AW15" s="4"/>
    </row>
    <row r="16" spans="1:49" x14ac:dyDescent="0.25">
      <c r="A16" s="4" t="s">
        <v>898</v>
      </c>
      <c r="B16" s="19"/>
      <c r="C16" s="223"/>
      <c r="D16" s="36"/>
      <c r="E16" s="3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0"/>
      <c r="Q16" s="30"/>
      <c r="R16" s="30"/>
      <c r="S16" s="38"/>
      <c r="T16" s="30"/>
      <c r="U16" s="38"/>
      <c r="V16" s="30"/>
      <c r="W16" s="30"/>
      <c r="X16" s="30"/>
      <c r="Y16" s="93"/>
      <c r="Z16" s="93"/>
      <c r="AA16" s="94"/>
      <c r="AB16" s="94"/>
      <c r="AC16" s="93"/>
      <c r="AD16" s="93"/>
      <c r="AE16" s="93"/>
      <c r="AF16" s="184"/>
      <c r="AG16" s="184"/>
      <c r="AH16" s="202"/>
      <c r="AI16" s="202"/>
      <c r="AJ16" s="184"/>
      <c r="AK16" s="184"/>
      <c r="AL16" s="184"/>
      <c r="AM16" s="184"/>
      <c r="AN16" s="184"/>
      <c r="AO16" s="184"/>
      <c r="AP16" s="184"/>
      <c r="AQ16" s="184"/>
      <c r="AR16" s="4"/>
      <c r="AS16" s="4"/>
      <c r="AT16" s="4"/>
      <c r="AU16" s="4"/>
      <c r="AV16" s="4"/>
      <c r="AW16" s="4"/>
    </row>
    <row r="17" spans="1:49" x14ac:dyDescent="0.25">
      <c r="A17" s="4" t="s">
        <v>899</v>
      </c>
      <c r="B17" s="19"/>
      <c r="C17" s="223"/>
      <c r="D17" s="36"/>
      <c r="E17" s="3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0"/>
      <c r="Q17" s="30"/>
      <c r="R17" s="30"/>
      <c r="S17" s="38"/>
      <c r="T17" s="30"/>
      <c r="U17" s="38"/>
      <c r="V17" s="30"/>
      <c r="W17" s="30"/>
      <c r="X17" s="30"/>
      <c r="Y17" s="93"/>
      <c r="Z17" s="93"/>
      <c r="AA17" s="94"/>
      <c r="AB17" s="94"/>
      <c r="AC17" s="93"/>
      <c r="AD17" s="93"/>
      <c r="AE17" s="93"/>
      <c r="AF17" s="184"/>
      <c r="AG17" s="184"/>
      <c r="AH17" s="202"/>
      <c r="AI17" s="202"/>
      <c r="AJ17" s="184"/>
      <c r="AK17" s="184"/>
      <c r="AL17" s="184"/>
      <c r="AM17" s="184"/>
      <c r="AN17" s="184"/>
      <c r="AO17" s="184"/>
      <c r="AP17" s="184"/>
      <c r="AQ17" s="184"/>
      <c r="AR17" s="4"/>
      <c r="AS17" s="4"/>
      <c r="AT17" s="4"/>
      <c r="AU17" s="4"/>
      <c r="AV17" s="4"/>
      <c r="AW17" s="4"/>
    </row>
    <row r="18" spans="1:49" x14ac:dyDescent="0.25">
      <c r="A18" s="4" t="s">
        <v>900</v>
      </c>
      <c r="B18" s="19"/>
      <c r="C18" s="223"/>
      <c r="D18" s="36"/>
      <c r="E18" s="3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0"/>
      <c r="Q18" s="30"/>
      <c r="R18" s="30"/>
      <c r="S18" s="38"/>
      <c r="T18" s="30"/>
      <c r="U18" s="38"/>
      <c r="V18" s="30"/>
      <c r="W18" s="30"/>
      <c r="X18" s="30"/>
      <c r="Y18" s="93"/>
      <c r="Z18" s="93"/>
      <c r="AA18" s="94"/>
      <c r="AB18" s="94"/>
      <c r="AC18" s="93"/>
      <c r="AD18" s="93"/>
      <c r="AE18" s="93"/>
      <c r="AF18" s="184"/>
      <c r="AG18" s="184"/>
      <c r="AH18" s="202"/>
      <c r="AI18" s="202"/>
      <c r="AJ18" s="184"/>
      <c r="AK18" s="184"/>
      <c r="AL18" s="184"/>
      <c r="AM18" s="184"/>
      <c r="AN18" s="184"/>
      <c r="AO18" s="184"/>
      <c r="AP18" s="184"/>
      <c r="AQ18" s="184"/>
      <c r="AR18" s="4"/>
      <c r="AS18" s="4"/>
      <c r="AT18" s="4"/>
      <c r="AU18" s="4"/>
      <c r="AV18" s="4"/>
      <c r="AW18" s="4"/>
    </row>
    <row r="19" spans="1:49" x14ac:dyDescent="0.25">
      <c r="A19" s="4" t="s">
        <v>901</v>
      </c>
      <c r="B19" s="19"/>
      <c r="C19" s="223"/>
      <c r="D19" s="36"/>
      <c r="E19" s="3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0"/>
      <c r="Q19" s="30"/>
      <c r="R19" s="30"/>
      <c r="S19" s="38"/>
      <c r="T19" s="30"/>
      <c r="U19" s="38"/>
      <c r="V19" s="30"/>
      <c r="W19" s="30"/>
      <c r="X19" s="30"/>
      <c r="Y19" s="93"/>
      <c r="Z19" s="93"/>
      <c r="AA19" s="94"/>
      <c r="AB19" s="94"/>
      <c r="AC19" s="93"/>
      <c r="AD19" s="93"/>
      <c r="AE19" s="93"/>
      <c r="AF19" s="184"/>
      <c r="AG19" s="184"/>
      <c r="AH19" s="202"/>
      <c r="AI19" s="202"/>
      <c r="AJ19" s="184"/>
      <c r="AK19" s="184"/>
      <c r="AL19" s="184"/>
      <c r="AM19" s="184"/>
      <c r="AN19" s="184"/>
      <c r="AO19" s="184"/>
      <c r="AP19" s="184"/>
      <c r="AQ19" s="184"/>
      <c r="AR19" s="4"/>
      <c r="AS19" s="4"/>
      <c r="AT19" s="4"/>
      <c r="AU19" s="4"/>
      <c r="AV19" s="4"/>
      <c r="AW19" s="4"/>
    </row>
    <row r="20" spans="1:49" x14ac:dyDescent="0.25">
      <c r="A20" s="4" t="s">
        <v>902</v>
      </c>
      <c r="B20" s="19"/>
      <c r="C20" s="223"/>
      <c r="D20" s="36"/>
      <c r="E20" s="3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0"/>
      <c r="Q20" s="30"/>
      <c r="R20" s="30"/>
      <c r="S20" s="38"/>
      <c r="T20" s="30"/>
      <c r="U20" s="38"/>
      <c r="V20" s="30"/>
      <c r="W20" s="30"/>
      <c r="X20" s="30"/>
      <c r="Y20" s="93"/>
      <c r="Z20" s="93"/>
      <c r="AA20" s="94"/>
      <c r="AB20" s="94"/>
      <c r="AC20" s="93"/>
      <c r="AD20" s="93"/>
      <c r="AE20" s="93"/>
      <c r="AF20" s="184"/>
      <c r="AG20" s="184"/>
      <c r="AH20" s="202"/>
      <c r="AI20" s="202"/>
      <c r="AJ20" s="184"/>
      <c r="AK20" s="184"/>
      <c r="AL20" s="184"/>
      <c r="AM20" s="184"/>
      <c r="AN20" s="184"/>
      <c r="AO20" s="184"/>
      <c r="AP20" s="184"/>
      <c r="AQ20" s="184"/>
      <c r="AR20" s="4"/>
      <c r="AS20" s="4"/>
      <c r="AT20" s="4"/>
      <c r="AU20" s="4"/>
      <c r="AV20" s="4"/>
      <c r="AW20" s="4"/>
    </row>
    <row r="21" spans="1:49" x14ac:dyDescent="0.25">
      <c r="A21" s="4" t="s">
        <v>903</v>
      </c>
      <c r="B21" s="19"/>
      <c r="C21" s="223"/>
      <c r="D21" s="36"/>
      <c r="E21" s="3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0"/>
      <c r="Q21" s="30"/>
      <c r="R21" s="30"/>
      <c r="S21" s="38"/>
      <c r="T21" s="30"/>
      <c r="U21" s="38"/>
      <c r="V21" s="30"/>
      <c r="W21" s="30"/>
      <c r="X21" s="30"/>
      <c r="Y21" s="93"/>
      <c r="Z21" s="93"/>
      <c r="AA21" s="94"/>
      <c r="AB21" s="94"/>
      <c r="AC21" s="93"/>
      <c r="AD21" s="93"/>
      <c r="AE21" s="93"/>
      <c r="AF21" s="184"/>
      <c r="AG21" s="184"/>
      <c r="AH21" s="202"/>
      <c r="AI21" s="202"/>
      <c r="AJ21" s="184"/>
      <c r="AK21" s="184"/>
      <c r="AL21" s="184"/>
      <c r="AM21" s="184"/>
      <c r="AN21" s="184"/>
      <c r="AO21" s="184"/>
      <c r="AP21" s="184"/>
      <c r="AQ21" s="184"/>
      <c r="AR21" s="4"/>
      <c r="AS21" s="4"/>
      <c r="AT21" s="4"/>
      <c r="AU21" s="4"/>
      <c r="AV21" s="4"/>
      <c r="AW21" s="4"/>
    </row>
    <row r="22" spans="1:49" x14ac:dyDescent="0.25">
      <c r="A22" s="4" t="s">
        <v>904</v>
      </c>
      <c r="B22" s="19"/>
      <c r="C22" s="223"/>
      <c r="D22" s="36"/>
      <c r="E22" s="3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0"/>
      <c r="Q22" s="30"/>
      <c r="R22" s="30"/>
      <c r="S22" s="38"/>
      <c r="T22" s="30"/>
      <c r="U22" s="38"/>
      <c r="V22" s="30"/>
      <c r="W22" s="30"/>
      <c r="X22" s="30"/>
      <c r="Y22" s="93"/>
      <c r="Z22" s="93"/>
      <c r="AA22" s="94"/>
      <c r="AB22" s="94"/>
      <c r="AC22" s="93"/>
      <c r="AD22" s="93"/>
      <c r="AE22" s="93"/>
      <c r="AF22" s="184"/>
      <c r="AG22" s="184"/>
      <c r="AH22" s="202"/>
      <c r="AI22" s="202"/>
      <c r="AJ22" s="184"/>
      <c r="AK22" s="184"/>
      <c r="AL22" s="184"/>
      <c r="AM22" s="184"/>
      <c r="AN22" s="184"/>
      <c r="AO22" s="184"/>
      <c r="AP22" s="184"/>
      <c r="AQ22" s="184"/>
      <c r="AR22" s="4"/>
      <c r="AS22" s="4"/>
      <c r="AT22" s="4"/>
      <c r="AU22" s="4"/>
      <c r="AV22" s="4"/>
      <c r="AW22" s="4"/>
    </row>
    <row r="23" spans="1:49" x14ac:dyDescent="0.25">
      <c r="A23" s="4" t="s">
        <v>905</v>
      </c>
      <c r="B23" s="19"/>
      <c r="C23" s="223"/>
      <c r="D23" s="36"/>
      <c r="E23" s="3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0"/>
      <c r="Q23" s="30"/>
      <c r="R23" s="30"/>
      <c r="S23" s="38"/>
      <c r="T23" s="30"/>
      <c r="U23" s="38"/>
      <c r="V23" s="30"/>
      <c r="W23" s="30"/>
      <c r="X23" s="30"/>
      <c r="Y23" s="93"/>
      <c r="Z23" s="93"/>
      <c r="AA23" s="94"/>
      <c r="AB23" s="94"/>
      <c r="AC23" s="93"/>
      <c r="AD23" s="93"/>
      <c r="AE23" s="93"/>
      <c r="AF23" s="184"/>
      <c r="AG23" s="184"/>
      <c r="AH23" s="202"/>
      <c r="AI23" s="202"/>
      <c r="AJ23" s="184"/>
      <c r="AK23" s="184"/>
      <c r="AL23" s="184"/>
      <c r="AM23" s="184"/>
      <c r="AN23" s="184"/>
      <c r="AO23" s="184"/>
      <c r="AP23" s="184"/>
      <c r="AQ23" s="184"/>
      <c r="AR23" s="4"/>
      <c r="AS23" s="4"/>
      <c r="AT23" s="4"/>
      <c r="AU23" s="4"/>
      <c r="AV23" s="4"/>
      <c r="AW23" s="4"/>
    </row>
    <row r="24" spans="1:49" x14ac:dyDescent="0.25">
      <c r="A24" s="4" t="s">
        <v>906</v>
      </c>
      <c r="B24" s="19"/>
      <c r="C24" s="223"/>
      <c r="D24" s="36"/>
      <c r="E24" s="3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0"/>
      <c r="Q24" s="30"/>
      <c r="R24" s="30"/>
      <c r="S24" s="38"/>
      <c r="T24" s="30"/>
      <c r="U24" s="38"/>
      <c r="V24" s="30"/>
      <c r="W24" s="30"/>
      <c r="X24" s="30"/>
      <c r="Y24" s="93"/>
      <c r="Z24" s="93"/>
      <c r="AA24" s="94"/>
      <c r="AB24" s="94"/>
      <c r="AC24" s="93"/>
      <c r="AD24" s="93"/>
      <c r="AE24" s="93"/>
      <c r="AF24" s="184"/>
      <c r="AG24" s="184"/>
      <c r="AH24" s="202"/>
      <c r="AI24" s="202"/>
      <c r="AJ24" s="184"/>
      <c r="AK24" s="184"/>
      <c r="AL24" s="184"/>
      <c r="AM24" s="184"/>
      <c r="AN24" s="184"/>
      <c r="AO24" s="184"/>
      <c r="AP24" s="184"/>
      <c r="AQ24" s="184"/>
      <c r="AR24" s="4"/>
      <c r="AS24" s="4"/>
      <c r="AT24" s="4"/>
      <c r="AU24" s="4"/>
      <c r="AV24" s="4"/>
      <c r="AW24" s="4"/>
    </row>
    <row r="25" spans="1:49" x14ac:dyDescent="0.25">
      <c r="A25" s="4" t="s">
        <v>907</v>
      </c>
      <c r="B25" s="19"/>
      <c r="C25" s="223"/>
      <c r="D25" s="36"/>
      <c r="E25" s="3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0"/>
      <c r="Q25" s="30"/>
      <c r="R25" s="30"/>
      <c r="S25" s="38"/>
      <c r="T25" s="30"/>
      <c r="U25" s="38"/>
      <c r="V25" s="30"/>
      <c r="W25" s="30"/>
      <c r="X25" s="30"/>
      <c r="Y25" s="93"/>
      <c r="Z25" s="93"/>
      <c r="AA25" s="94"/>
      <c r="AB25" s="94"/>
      <c r="AC25" s="93"/>
      <c r="AD25" s="93"/>
      <c r="AE25" s="93"/>
      <c r="AF25" s="184"/>
      <c r="AG25" s="184"/>
      <c r="AH25" s="202"/>
      <c r="AI25" s="202"/>
      <c r="AJ25" s="184"/>
      <c r="AK25" s="184"/>
      <c r="AL25" s="184"/>
      <c r="AM25" s="184"/>
      <c r="AN25" s="184"/>
      <c r="AO25" s="184"/>
      <c r="AP25" s="184"/>
      <c r="AQ25" s="184"/>
      <c r="AR25" s="4"/>
      <c r="AS25" s="4"/>
      <c r="AT25" s="4"/>
      <c r="AU25" s="4"/>
      <c r="AV25" s="4"/>
      <c r="AW25" s="4"/>
    </row>
    <row r="26" spans="1:49" x14ac:dyDescent="0.25">
      <c r="A26" s="4" t="s">
        <v>908</v>
      </c>
      <c r="B26" s="19"/>
      <c r="C26" s="223"/>
      <c r="D26" s="36"/>
      <c r="E26" s="3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0"/>
      <c r="Q26" s="30"/>
      <c r="R26" s="30"/>
      <c r="S26" s="38"/>
      <c r="T26" s="30"/>
      <c r="U26" s="38"/>
      <c r="V26" s="30"/>
      <c r="W26" s="30"/>
      <c r="X26" s="30"/>
      <c r="Y26" s="93"/>
      <c r="Z26" s="93"/>
      <c r="AA26" s="94"/>
      <c r="AB26" s="94"/>
      <c r="AC26" s="93"/>
      <c r="AD26" s="93"/>
      <c r="AE26" s="93"/>
      <c r="AF26" s="184"/>
      <c r="AG26" s="184"/>
      <c r="AH26" s="202"/>
      <c r="AI26" s="202"/>
      <c r="AJ26" s="184"/>
      <c r="AK26" s="184"/>
      <c r="AL26" s="184"/>
      <c r="AM26" s="184"/>
      <c r="AN26" s="184"/>
      <c r="AO26" s="184"/>
      <c r="AP26" s="184"/>
      <c r="AQ26" s="184"/>
      <c r="AR26" s="4"/>
      <c r="AS26" s="4"/>
      <c r="AT26" s="4"/>
      <c r="AU26" s="4"/>
      <c r="AV26" s="4"/>
      <c r="AW26" s="4"/>
    </row>
    <row r="27" spans="1:49" x14ac:dyDescent="0.25">
      <c r="A27" s="4" t="s">
        <v>909</v>
      </c>
      <c r="B27" s="19"/>
      <c r="C27" s="223"/>
      <c r="D27" s="36"/>
      <c r="E27" s="3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0"/>
      <c r="Q27" s="30"/>
      <c r="R27" s="30"/>
      <c r="S27" s="38"/>
      <c r="T27" s="30"/>
      <c r="U27" s="38"/>
      <c r="V27" s="30"/>
      <c r="W27" s="30"/>
      <c r="X27" s="30"/>
      <c r="Y27" s="93"/>
      <c r="Z27" s="93"/>
      <c r="AA27" s="94"/>
      <c r="AB27" s="94"/>
      <c r="AC27" s="93"/>
      <c r="AD27" s="93"/>
      <c r="AE27" s="93"/>
      <c r="AF27" s="184"/>
      <c r="AG27" s="184"/>
      <c r="AH27" s="202"/>
      <c r="AI27" s="202"/>
      <c r="AJ27" s="184"/>
      <c r="AK27" s="184"/>
      <c r="AL27" s="184"/>
      <c r="AM27" s="184"/>
      <c r="AN27" s="184"/>
      <c r="AO27" s="184"/>
      <c r="AP27" s="184"/>
      <c r="AQ27" s="184"/>
      <c r="AR27" s="4"/>
      <c r="AS27" s="4"/>
      <c r="AT27" s="4"/>
      <c r="AU27" s="4"/>
      <c r="AV27" s="4"/>
      <c r="AW27" s="4"/>
    </row>
    <row r="28" spans="1:49" x14ac:dyDescent="0.25">
      <c r="A28" s="4" t="s">
        <v>910</v>
      </c>
      <c r="B28" s="19"/>
      <c r="C28" s="223"/>
      <c r="D28" s="36"/>
      <c r="E28" s="3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0"/>
      <c r="Q28" s="30"/>
      <c r="R28" s="30"/>
      <c r="S28" s="38"/>
      <c r="T28" s="30"/>
      <c r="U28" s="38"/>
      <c r="V28" s="30"/>
      <c r="W28" s="30"/>
      <c r="X28" s="30"/>
      <c r="Y28" s="93"/>
      <c r="Z28" s="93"/>
      <c r="AA28" s="94"/>
      <c r="AB28" s="94"/>
      <c r="AC28" s="93"/>
      <c r="AD28" s="93"/>
      <c r="AE28" s="93"/>
      <c r="AF28" s="184"/>
      <c r="AG28" s="184"/>
      <c r="AH28" s="202"/>
      <c r="AI28" s="202"/>
      <c r="AJ28" s="184"/>
      <c r="AK28" s="184"/>
      <c r="AL28" s="184"/>
      <c r="AM28" s="184"/>
      <c r="AN28" s="184"/>
      <c r="AO28" s="184"/>
      <c r="AP28" s="184"/>
      <c r="AQ28" s="184"/>
      <c r="AR28" s="4"/>
      <c r="AS28" s="4"/>
      <c r="AT28" s="4"/>
      <c r="AU28" s="4"/>
      <c r="AV28" s="4"/>
      <c r="AW28" s="4"/>
    </row>
    <row r="29" spans="1:49" x14ac:dyDescent="0.25">
      <c r="A29" s="4" t="s">
        <v>911</v>
      </c>
      <c r="B29" s="19"/>
      <c r="C29" s="223"/>
      <c r="D29" s="36"/>
      <c r="E29" s="3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0"/>
      <c r="Q29" s="30"/>
      <c r="R29" s="30"/>
      <c r="S29" s="38"/>
      <c r="T29" s="30"/>
      <c r="U29" s="38"/>
      <c r="V29" s="30"/>
      <c r="W29" s="30"/>
      <c r="X29" s="30"/>
      <c r="Y29" s="93"/>
      <c r="Z29" s="93"/>
      <c r="AA29" s="94"/>
      <c r="AB29" s="94"/>
      <c r="AC29" s="93"/>
      <c r="AD29" s="93"/>
      <c r="AE29" s="93"/>
      <c r="AF29" s="184"/>
      <c r="AG29" s="184"/>
      <c r="AH29" s="202"/>
      <c r="AI29" s="202"/>
      <c r="AJ29" s="184"/>
      <c r="AK29" s="184"/>
      <c r="AL29" s="184"/>
      <c r="AM29" s="184"/>
      <c r="AN29" s="184"/>
      <c r="AO29" s="184"/>
      <c r="AP29" s="184"/>
      <c r="AQ29" s="184"/>
      <c r="AR29" s="4"/>
      <c r="AS29" s="4"/>
      <c r="AT29" s="4"/>
      <c r="AU29" s="4"/>
      <c r="AV29" s="4"/>
      <c r="AW29" s="4"/>
    </row>
    <row r="30" spans="1:49" x14ac:dyDescent="0.25">
      <c r="A30" s="4" t="s">
        <v>912</v>
      </c>
      <c r="B30" s="19"/>
      <c r="C30" s="223"/>
      <c r="D30" s="36"/>
      <c r="E30" s="3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0"/>
      <c r="Q30" s="30"/>
      <c r="R30" s="30"/>
      <c r="S30" s="38"/>
      <c r="T30" s="30"/>
      <c r="U30" s="38"/>
      <c r="V30" s="30"/>
      <c r="W30" s="30"/>
      <c r="X30" s="30"/>
      <c r="Y30" s="93"/>
      <c r="Z30" s="93"/>
      <c r="AA30" s="94"/>
      <c r="AB30" s="94"/>
      <c r="AC30" s="93"/>
      <c r="AD30" s="93"/>
      <c r="AE30" s="93"/>
      <c r="AF30" s="184"/>
      <c r="AG30" s="184"/>
      <c r="AH30" s="202"/>
      <c r="AI30" s="202"/>
      <c r="AJ30" s="184"/>
      <c r="AK30" s="184"/>
      <c r="AL30" s="184"/>
      <c r="AM30" s="184"/>
      <c r="AN30" s="184"/>
      <c r="AO30" s="184"/>
      <c r="AP30" s="184"/>
      <c r="AQ30" s="184"/>
      <c r="AR30" s="4"/>
      <c r="AS30" s="4"/>
      <c r="AT30" s="4"/>
      <c r="AU30" s="4"/>
      <c r="AV30" s="4"/>
      <c r="AW30" s="4"/>
    </row>
    <row r="31" spans="1:49" x14ac:dyDescent="0.25">
      <c r="A31" s="4" t="s">
        <v>913</v>
      </c>
      <c r="B31" s="19"/>
      <c r="C31" s="223"/>
      <c r="D31" s="36"/>
      <c r="E31" s="3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0"/>
      <c r="Q31" s="30"/>
      <c r="R31" s="30"/>
      <c r="S31" s="38"/>
      <c r="T31" s="30"/>
      <c r="U31" s="38"/>
      <c r="V31" s="30"/>
      <c r="W31" s="30"/>
      <c r="X31" s="30"/>
      <c r="Y31" s="93"/>
      <c r="Z31" s="93"/>
      <c r="AA31" s="94"/>
      <c r="AB31" s="94"/>
      <c r="AC31" s="93"/>
      <c r="AD31" s="93"/>
      <c r="AE31" s="93"/>
      <c r="AF31" s="184"/>
      <c r="AG31" s="184"/>
      <c r="AH31" s="202"/>
      <c r="AI31" s="202"/>
      <c r="AJ31" s="184"/>
      <c r="AK31" s="184"/>
      <c r="AL31" s="184"/>
      <c r="AM31" s="184"/>
      <c r="AN31" s="184"/>
      <c r="AO31" s="184"/>
      <c r="AP31" s="184"/>
      <c r="AQ31" s="184"/>
      <c r="AR31" s="4"/>
      <c r="AS31" s="4"/>
      <c r="AT31" s="4"/>
      <c r="AU31" s="4"/>
      <c r="AV31" s="4"/>
      <c r="AW31" s="4"/>
    </row>
    <row r="32" spans="1:49" x14ac:dyDescent="0.25">
      <c r="A32" s="4" t="s">
        <v>914</v>
      </c>
      <c r="B32" s="19"/>
      <c r="C32" s="223"/>
      <c r="D32" s="36"/>
      <c r="E32" s="3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0"/>
      <c r="Q32" s="30"/>
      <c r="R32" s="30"/>
      <c r="S32" s="38"/>
      <c r="T32" s="30"/>
      <c r="U32" s="38"/>
      <c r="V32" s="30"/>
      <c r="W32" s="30"/>
      <c r="X32" s="30"/>
      <c r="Y32" s="93"/>
      <c r="Z32" s="93"/>
      <c r="AA32" s="94"/>
      <c r="AB32" s="94"/>
      <c r="AC32" s="93"/>
      <c r="AD32" s="93"/>
      <c r="AE32" s="93"/>
      <c r="AF32" s="184"/>
      <c r="AG32" s="184"/>
      <c r="AH32" s="202"/>
      <c r="AI32" s="202"/>
      <c r="AJ32" s="184"/>
      <c r="AK32" s="184"/>
      <c r="AL32" s="184"/>
      <c r="AM32" s="184"/>
      <c r="AN32" s="184"/>
      <c r="AO32" s="184"/>
      <c r="AP32" s="184"/>
      <c r="AQ32" s="184"/>
      <c r="AR32" s="4"/>
      <c r="AS32" s="4"/>
      <c r="AT32" s="4"/>
      <c r="AU32" s="4"/>
      <c r="AV32" s="4"/>
      <c r="AW32" s="4"/>
    </row>
    <row r="33" spans="1:49" x14ac:dyDescent="0.25">
      <c r="A33" s="4" t="s">
        <v>915</v>
      </c>
      <c r="B33" s="19"/>
      <c r="C33" s="223"/>
      <c r="D33" s="36"/>
      <c r="E33" s="3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0"/>
      <c r="Q33" s="30"/>
      <c r="R33" s="30"/>
      <c r="S33" s="38"/>
      <c r="T33" s="30"/>
      <c r="U33" s="38"/>
      <c r="V33" s="30"/>
      <c r="W33" s="30"/>
      <c r="X33" s="30"/>
      <c r="Y33" s="93"/>
      <c r="Z33" s="93"/>
      <c r="AA33" s="94"/>
      <c r="AB33" s="94"/>
      <c r="AC33" s="93"/>
      <c r="AD33" s="93"/>
      <c r="AE33" s="93"/>
      <c r="AF33" s="184"/>
      <c r="AG33" s="184"/>
      <c r="AH33" s="202"/>
      <c r="AI33" s="202"/>
      <c r="AJ33" s="184"/>
      <c r="AK33" s="184"/>
      <c r="AL33" s="184"/>
      <c r="AM33" s="184"/>
      <c r="AN33" s="184"/>
      <c r="AO33" s="184"/>
      <c r="AP33" s="184"/>
      <c r="AQ33" s="184"/>
      <c r="AR33" s="4"/>
      <c r="AS33" s="4"/>
      <c r="AT33" s="4"/>
      <c r="AU33" s="4"/>
      <c r="AV33" s="4"/>
      <c r="AW33" s="4"/>
    </row>
    <row r="34" spans="1:49" x14ac:dyDescent="0.25">
      <c r="A34" s="4" t="s">
        <v>916</v>
      </c>
      <c r="B34" s="19"/>
      <c r="C34" s="223"/>
      <c r="D34" s="36"/>
      <c r="E34" s="3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0"/>
      <c r="Q34" s="30"/>
      <c r="R34" s="30"/>
      <c r="S34" s="38"/>
      <c r="T34" s="30"/>
      <c r="U34" s="38"/>
      <c r="V34" s="30"/>
      <c r="W34" s="30"/>
      <c r="X34" s="30"/>
      <c r="Y34" s="93"/>
      <c r="Z34" s="93"/>
      <c r="AA34" s="94"/>
      <c r="AB34" s="94"/>
      <c r="AC34" s="93"/>
      <c r="AD34" s="93"/>
      <c r="AE34" s="93"/>
      <c r="AF34" s="184"/>
      <c r="AG34" s="184"/>
      <c r="AH34" s="202"/>
      <c r="AI34" s="202"/>
      <c r="AJ34" s="184"/>
      <c r="AK34" s="184"/>
      <c r="AL34" s="184"/>
      <c r="AM34" s="184"/>
      <c r="AN34" s="184"/>
      <c r="AO34" s="184"/>
      <c r="AP34" s="184"/>
      <c r="AQ34" s="184"/>
      <c r="AR34" s="4"/>
      <c r="AS34" s="4"/>
      <c r="AT34" s="4"/>
      <c r="AU34" s="4"/>
      <c r="AV34" s="4"/>
      <c r="AW34" s="4"/>
    </row>
    <row r="35" spans="1:49" x14ac:dyDescent="0.25">
      <c r="A35" s="4" t="s">
        <v>917</v>
      </c>
      <c r="B35" s="19"/>
      <c r="C35" s="223"/>
      <c r="D35" s="36"/>
      <c r="E35" s="3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0"/>
      <c r="Q35" s="30"/>
      <c r="R35" s="30"/>
      <c r="S35" s="38"/>
      <c r="T35" s="30"/>
      <c r="U35" s="38"/>
      <c r="V35" s="30"/>
      <c r="W35" s="30"/>
      <c r="X35" s="30"/>
      <c r="Y35" s="93"/>
      <c r="Z35" s="93"/>
      <c r="AA35" s="94"/>
      <c r="AB35" s="94"/>
      <c r="AC35" s="93"/>
      <c r="AD35" s="93"/>
      <c r="AE35" s="93"/>
      <c r="AF35" s="184"/>
      <c r="AG35" s="184"/>
      <c r="AH35" s="202"/>
      <c r="AI35" s="202"/>
      <c r="AJ35" s="184"/>
      <c r="AK35" s="184"/>
      <c r="AL35" s="184"/>
      <c r="AM35" s="184"/>
      <c r="AN35" s="184"/>
      <c r="AO35" s="184"/>
      <c r="AP35" s="184"/>
      <c r="AQ35" s="184"/>
      <c r="AR35" s="4"/>
      <c r="AS35" s="4"/>
      <c r="AT35" s="4"/>
      <c r="AU35" s="4"/>
      <c r="AV35" s="4"/>
      <c r="AW35" s="4"/>
    </row>
    <row r="36" spans="1:49" x14ac:dyDescent="0.25">
      <c r="A36" s="4" t="s">
        <v>918</v>
      </c>
      <c r="B36" s="19"/>
      <c r="C36" s="223"/>
      <c r="D36" s="36"/>
      <c r="E36" s="3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0"/>
      <c r="Q36" s="30"/>
      <c r="R36" s="30"/>
      <c r="S36" s="38"/>
      <c r="T36" s="30"/>
      <c r="U36" s="38"/>
      <c r="V36" s="30"/>
      <c r="W36" s="30"/>
      <c r="X36" s="30"/>
      <c r="Y36" s="93"/>
      <c r="Z36" s="93"/>
      <c r="AA36" s="94"/>
      <c r="AB36" s="94"/>
      <c r="AC36" s="93"/>
      <c r="AD36" s="93"/>
      <c r="AE36" s="93"/>
      <c r="AF36" s="184"/>
      <c r="AG36" s="184"/>
      <c r="AH36" s="202"/>
      <c r="AI36" s="202"/>
      <c r="AJ36" s="184"/>
      <c r="AK36" s="184"/>
      <c r="AL36" s="184"/>
      <c r="AM36" s="184"/>
      <c r="AN36" s="184"/>
      <c r="AO36" s="184"/>
      <c r="AP36" s="184"/>
      <c r="AQ36" s="184"/>
      <c r="AR36" s="4"/>
      <c r="AS36" s="4"/>
      <c r="AT36" s="4"/>
      <c r="AU36" s="4"/>
      <c r="AV36" s="4"/>
      <c r="AW36" s="4"/>
    </row>
    <row r="37" spans="1:49" x14ac:dyDescent="0.25">
      <c r="A37" s="4" t="s">
        <v>919</v>
      </c>
      <c r="B37" s="19"/>
      <c r="C37" s="223"/>
      <c r="D37" s="36"/>
      <c r="E37" s="3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0"/>
      <c r="Q37" s="30"/>
      <c r="R37" s="30"/>
      <c r="S37" s="38"/>
      <c r="T37" s="30"/>
      <c r="U37" s="38"/>
      <c r="V37" s="30"/>
      <c r="W37" s="30"/>
      <c r="X37" s="30"/>
      <c r="Y37" s="93"/>
      <c r="Z37" s="93"/>
      <c r="AA37" s="94"/>
      <c r="AB37" s="94"/>
      <c r="AC37" s="93"/>
      <c r="AD37" s="93"/>
      <c r="AE37" s="93"/>
      <c r="AF37" s="184"/>
      <c r="AG37" s="184"/>
      <c r="AH37" s="202"/>
      <c r="AI37" s="202"/>
      <c r="AJ37" s="184"/>
      <c r="AK37" s="184"/>
      <c r="AL37" s="184"/>
      <c r="AM37" s="184"/>
      <c r="AN37" s="184"/>
      <c r="AO37" s="184"/>
      <c r="AP37" s="184"/>
      <c r="AQ37" s="184"/>
      <c r="AR37" s="4"/>
      <c r="AS37" s="4"/>
      <c r="AT37" s="4"/>
      <c r="AU37" s="4"/>
      <c r="AV37" s="4"/>
      <c r="AW37" s="4"/>
    </row>
    <row r="38" spans="1:49" x14ac:dyDescent="0.25">
      <c r="A38" s="4" t="s">
        <v>920</v>
      </c>
      <c r="B38" s="19"/>
      <c r="C38" s="223"/>
      <c r="D38" s="36"/>
      <c r="E38" s="3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0"/>
      <c r="Q38" s="30"/>
      <c r="R38" s="30"/>
      <c r="S38" s="38"/>
      <c r="T38" s="30"/>
      <c r="U38" s="38"/>
      <c r="V38" s="30"/>
      <c r="W38" s="30"/>
      <c r="X38" s="30"/>
      <c r="Y38" s="93"/>
      <c r="Z38" s="93"/>
      <c r="AA38" s="94"/>
      <c r="AB38" s="94"/>
      <c r="AC38" s="93"/>
      <c r="AD38" s="93"/>
      <c r="AE38" s="93"/>
      <c r="AF38" s="184"/>
      <c r="AG38" s="184"/>
      <c r="AH38" s="202"/>
      <c r="AI38" s="202"/>
      <c r="AJ38" s="184"/>
      <c r="AK38" s="184"/>
      <c r="AL38" s="184"/>
      <c r="AM38" s="184"/>
      <c r="AN38" s="184"/>
      <c r="AO38" s="184"/>
      <c r="AP38" s="184"/>
      <c r="AQ38" s="184"/>
      <c r="AR38" s="4"/>
      <c r="AS38" s="4"/>
      <c r="AT38" s="4"/>
      <c r="AU38" s="4"/>
      <c r="AV38" s="4"/>
      <c r="AW38" s="4"/>
    </row>
    <row r="39" spans="1:49" x14ac:dyDescent="0.25">
      <c r="A39" s="4" t="s">
        <v>921</v>
      </c>
      <c r="B39" s="19"/>
      <c r="C39" s="223"/>
      <c r="D39" s="36"/>
      <c r="E39" s="3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0"/>
      <c r="Q39" s="30"/>
      <c r="R39" s="30"/>
      <c r="S39" s="38"/>
      <c r="T39" s="30"/>
      <c r="U39" s="38"/>
      <c r="V39" s="30"/>
      <c r="W39" s="30"/>
      <c r="X39" s="30"/>
      <c r="Y39" s="93"/>
      <c r="Z39" s="93"/>
      <c r="AA39" s="94"/>
      <c r="AB39" s="94"/>
      <c r="AC39" s="93"/>
      <c r="AD39" s="93"/>
      <c r="AE39" s="93"/>
      <c r="AF39" s="184"/>
      <c r="AG39" s="184"/>
      <c r="AH39" s="202"/>
      <c r="AI39" s="202"/>
      <c r="AJ39" s="184"/>
      <c r="AK39" s="184"/>
      <c r="AL39" s="184"/>
      <c r="AM39" s="184"/>
      <c r="AN39" s="184"/>
      <c r="AO39" s="184"/>
      <c r="AP39" s="184"/>
      <c r="AQ39" s="184"/>
      <c r="AR39" s="4"/>
      <c r="AS39" s="4"/>
      <c r="AT39" s="4"/>
      <c r="AU39" s="4"/>
      <c r="AV39" s="4"/>
      <c r="AW39" s="4"/>
    </row>
    <row r="40" spans="1:49" x14ac:dyDescent="0.25">
      <c r="A40" s="4" t="s">
        <v>922</v>
      </c>
      <c r="B40" s="19"/>
      <c r="C40" s="223"/>
      <c r="D40" s="36"/>
      <c r="E40" s="3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0"/>
      <c r="Q40" s="30"/>
      <c r="R40" s="30"/>
      <c r="S40" s="38"/>
      <c r="T40" s="30"/>
      <c r="U40" s="38"/>
      <c r="V40" s="30"/>
      <c r="W40" s="30"/>
      <c r="X40" s="30"/>
      <c r="Y40" s="93"/>
      <c r="Z40" s="93"/>
      <c r="AA40" s="94"/>
      <c r="AB40" s="94"/>
      <c r="AC40" s="93"/>
      <c r="AD40" s="93"/>
      <c r="AE40" s="93"/>
      <c r="AF40" s="184"/>
      <c r="AG40" s="184"/>
      <c r="AH40" s="202"/>
      <c r="AI40" s="202"/>
      <c r="AJ40" s="184"/>
      <c r="AK40" s="184"/>
      <c r="AL40" s="184"/>
      <c r="AM40" s="184"/>
      <c r="AN40" s="184"/>
      <c r="AO40" s="184"/>
      <c r="AP40" s="184"/>
      <c r="AQ40" s="184"/>
      <c r="AR40" s="4"/>
      <c r="AS40" s="4"/>
      <c r="AT40" s="4"/>
      <c r="AU40" s="4"/>
      <c r="AV40" s="4"/>
      <c r="AW40" s="4"/>
    </row>
    <row r="41" spans="1:49" x14ac:dyDescent="0.25">
      <c r="A41" s="4" t="s">
        <v>923</v>
      </c>
      <c r="B41" s="19"/>
      <c r="C41" s="223"/>
      <c r="D41" s="36"/>
      <c r="E41" s="3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0"/>
      <c r="Q41" s="30"/>
      <c r="R41" s="30"/>
      <c r="S41" s="38"/>
      <c r="T41" s="30"/>
      <c r="U41" s="38"/>
      <c r="V41" s="30"/>
      <c r="W41" s="30"/>
      <c r="X41" s="30"/>
      <c r="Y41" s="93"/>
      <c r="Z41" s="93"/>
      <c r="AA41" s="94"/>
      <c r="AB41" s="94"/>
      <c r="AC41" s="93"/>
      <c r="AD41" s="93"/>
      <c r="AE41" s="93"/>
      <c r="AF41" s="184"/>
      <c r="AG41" s="184"/>
      <c r="AH41" s="202"/>
      <c r="AI41" s="202"/>
      <c r="AJ41" s="184"/>
      <c r="AK41" s="184"/>
      <c r="AL41" s="184"/>
      <c r="AM41" s="184"/>
      <c r="AN41" s="184"/>
      <c r="AO41" s="184"/>
      <c r="AP41" s="184"/>
      <c r="AQ41" s="184"/>
      <c r="AR41" s="4"/>
      <c r="AS41" s="4"/>
      <c r="AT41" s="4"/>
      <c r="AU41" s="4"/>
      <c r="AV41" s="4"/>
      <c r="AW41" s="4"/>
    </row>
    <row r="42" spans="1:49" x14ac:dyDescent="0.25">
      <c r="A42" s="4" t="s">
        <v>924</v>
      </c>
      <c r="B42" s="19"/>
      <c r="C42" s="223"/>
      <c r="D42" s="36"/>
      <c r="E42" s="3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0"/>
      <c r="Q42" s="30"/>
      <c r="R42" s="30"/>
      <c r="S42" s="38"/>
      <c r="T42" s="30"/>
      <c r="U42" s="38"/>
      <c r="V42" s="30"/>
      <c r="W42" s="30"/>
      <c r="X42" s="30"/>
      <c r="Y42" s="93"/>
      <c r="Z42" s="93"/>
      <c r="AA42" s="94"/>
      <c r="AB42" s="94"/>
      <c r="AC42" s="93"/>
      <c r="AD42" s="93"/>
      <c r="AE42" s="93"/>
      <c r="AF42" s="184"/>
      <c r="AG42" s="184"/>
      <c r="AH42" s="202"/>
      <c r="AI42" s="202"/>
      <c r="AJ42" s="184"/>
      <c r="AK42" s="184"/>
      <c r="AL42" s="184"/>
      <c r="AM42" s="184"/>
      <c r="AN42" s="184"/>
      <c r="AO42" s="184"/>
      <c r="AP42" s="184"/>
      <c r="AQ42" s="184"/>
      <c r="AR42" s="4"/>
      <c r="AS42" s="4"/>
      <c r="AT42" s="4"/>
      <c r="AU42" s="4"/>
      <c r="AV42" s="4"/>
      <c r="AW42" s="4"/>
    </row>
    <row r="43" spans="1:49" x14ac:dyDescent="0.25">
      <c r="A43" s="4" t="s">
        <v>925</v>
      </c>
      <c r="B43" s="19"/>
      <c r="C43" s="223"/>
      <c r="D43" s="36"/>
      <c r="E43" s="3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0"/>
      <c r="Q43" s="30"/>
      <c r="R43" s="30"/>
      <c r="S43" s="38"/>
      <c r="T43" s="30"/>
      <c r="U43" s="38"/>
      <c r="V43" s="30"/>
      <c r="W43" s="30"/>
      <c r="X43" s="30"/>
      <c r="Y43" s="93"/>
      <c r="Z43" s="93"/>
      <c r="AA43" s="94"/>
      <c r="AB43" s="94"/>
      <c r="AC43" s="93"/>
      <c r="AD43" s="93"/>
      <c r="AE43" s="93"/>
      <c r="AF43" s="184"/>
      <c r="AG43" s="184"/>
      <c r="AH43" s="202"/>
      <c r="AI43" s="202"/>
      <c r="AJ43" s="184"/>
      <c r="AK43" s="184"/>
      <c r="AL43" s="184"/>
      <c r="AM43" s="184"/>
      <c r="AN43" s="184"/>
      <c r="AO43" s="184"/>
      <c r="AP43" s="184"/>
      <c r="AQ43" s="184"/>
      <c r="AR43" s="4"/>
      <c r="AS43" s="4"/>
      <c r="AT43" s="4"/>
      <c r="AU43" s="4"/>
      <c r="AV43" s="4"/>
      <c r="AW43" s="4"/>
    </row>
    <row r="44" spans="1:49" x14ac:dyDescent="0.25">
      <c r="A44" s="4" t="s">
        <v>926</v>
      </c>
      <c r="B44" s="19"/>
      <c r="C44" s="223"/>
      <c r="D44" s="36"/>
      <c r="E44" s="3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0"/>
      <c r="Q44" s="30"/>
      <c r="R44" s="30"/>
      <c r="S44" s="38"/>
      <c r="T44" s="30"/>
      <c r="U44" s="38"/>
      <c r="V44" s="30"/>
      <c r="W44" s="30"/>
      <c r="X44" s="30"/>
      <c r="Y44" s="93"/>
      <c r="Z44" s="93"/>
      <c r="AA44" s="94"/>
      <c r="AB44" s="94"/>
      <c r="AC44" s="93"/>
      <c r="AD44" s="93"/>
      <c r="AE44" s="93"/>
      <c r="AF44" s="184"/>
      <c r="AG44" s="184"/>
      <c r="AH44" s="202"/>
      <c r="AI44" s="202"/>
      <c r="AJ44" s="184"/>
      <c r="AK44" s="184"/>
      <c r="AL44" s="184"/>
      <c r="AM44" s="184"/>
      <c r="AN44" s="184"/>
      <c r="AO44" s="184"/>
      <c r="AP44" s="184"/>
      <c r="AQ44" s="184"/>
      <c r="AR44" s="4"/>
      <c r="AS44" s="4"/>
      <c r="AT44" s="4"/>
      <c r="AU44" s="4"/>
      <c r="AV44" s="4"/>
      <c r="AW44" s="4"/>
    </row>
    <row r="45" spans="1:49" x14ac:dyDescent="0.25">
      <c r="A45" s="4" t="s">
        <v>927</v>
      </c>
      <c r="B45" s="19"/>
      <c r="C45" s="223"/>
      <c r="D45" s="36"/>
      <c r="E45" s="3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0"/>
      <c r="Q45" s="30"/>
      <c r="R45" s="30"/>
      <c r="S45" s="38"/>
      <c r="T45" s="30"/>
      <c r="U45" s="38"/>
      <c r="V45" s="30"/>
      <c r="W45" s="30"/>
      <c r="X45" s="30"/>
      <c r="Y45" s="93"/>
      <c r="Z45" s="93"/>
      <c r="AA45" s="94"/>
      <c r="AB45" s="94"/>
      <c r="AC45" s="93"/>
      <c r="AD45" s="93"/>
      <c r="AE45" s="93"/>
      <c r="AF45" s="184"/>
      <c r="AG45" s="184"/>
      <c r="AH45" s="202"/>
      <c r="AI45" s="202"/>
      <c r="AJ45" s="184"/>
      <c r="AK45" s="184"/>
      <c r="AL45" s="184"/>
      <c r="AM45" s="184"/>
      <c r="AN45" s="184"/>
      <c r="AO45" s="184"/>
      <c r="AP45" s="184"/>
      <c r="AQ45" s="184"/>
      <c r="AR45" s="4"/>
      <c r="AS45" s="4"/>
      <c r="AT45" s="4"/>
      <c r="AU45" s="4"/>
      <c r="AV45" s="4"/>
      <c r="AW45" s="4"/>
    </row>
    <row r="46" spans="1:49" x14ac:dyDescent="0.25">
      <c r="A46" s="4" t="s">
        <v>928</v>
      </c>
      <c r="B46" s="19"/>
      <c r="C46" s="223"/>
      <c r="D46" s="36"/>
      <c r="E46" s="3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0"/>
      <c r="Q46" s="30"/>
      <c r="R46" s="30"/>
      <c r="S46" s="38"/>
      <c r="T46" s="30"/>
      <c r="U46" s="38"/>
      <c r="V46" s="30"/>
      <c r="W46" s="30"/>
      <c r="X46" s="30"/>
      <c r="Y46" s="93"/>
      <c r="Z46" s="93"/>
      <c r="AA46" s="94"/>
      <c r="AB46" s="94"/>
      <c r="AC46" s="93"/>
      <c r="AD46" s="93"/>
      <c r="AE46" s="93"/>
      <c r="AF46" s="184"/>
      <c r="AG46" s="184"/>
      <c r="AH46" s="202"/>
      <c r="AI46" s="202"/>
      <c r="AJ46" s="184"/>
      <c r="AK46" s="184"/>
      <c r="AL46" s="184"/>
      <c r="AM46" s="184"/>
      <c r="AN46" s="184"/>
      <c r="AO46" s="184"/>
      <c r="AP46" s="184"/>
      <c r="AQ46" s="184"/>
      <c r="AR46" s="4"/>
      <c r="AS46" s="4"/>
      <c r="AT46" s="4"/>
      <c r="AU46" s="4"/>
      <c r="AV46" s="4"/>
      <c r="AW46" s="4"/>
    </row>
    <row r="47" spans="1:49" x14ac:dyDescent="0.25">
      <c r="A47" s="4" t="s">
        <v>929</v>
      </c>
      <c r="B47" s="19"/>
      <c r="C47" s="223"/>
      <c r="D47" s="36"/>
      <c r="E47" s="3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0"/>
      <c r="Q47" s="30"/>
      <c r="R47" s="30"/>
      <c r="S47" s="38"/>
      <c r="T47" s="30"/>
      <c r="U47" s="38"/>
      <c r="V47" s="30"/>
      <c r="W47" s="30"/>
      <c r="X47" s="30"/>
      <c r="Y47" s="93"/>
      <c r="Z47" s="93"/>
      <c r="AA47" s="94"/>
      <c r="AB47" s="94"/>
      <c r="AC47" s="93"/>
      <c r="AD47" s="93"/>
      <c r="AE47" s="93"/>
      <c r="AF47" s="184"/>
      <c r="AG47" s="184"/>
      <c r="AH47" s="202"/>
      <c r="AI47" s="202"/>
      <c r="AJ47" s="184"/>
      <c r="AK47" s="184"/>
      <c r="AL47" s="184"/>
      <c r="AM47" s="184"/>
      <c r="AN47" s="184"/>
      <c r="AO47" s="184"/>
      <c r="AP47" s="184"/>
      <c r="AQ47" s="184"/>
      <c r="AR47" s="4"/>
      <c r="AS47" s="4"/>
      <c r="AT47" s="4"/>
      <c r="AU47" s="4"/>
      <c r="AV47" s="4"/>
      <c r="AW47" s="4"/>
    </row>
    <row r="48" spans="1:49" x14ac:dyDescent="0.25">
      <c r="A48" s="4" t="s">
        <v>930</v>
      </c>
      <c r="B48" s="19"/>
      <c r="C48" s="223"/>
      <c r="D48" s="36"/>
      <c r="E48" s="3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0"/>
      <c r="Q48" s="30"/>
      <c r="R48" s="30"/>
      <c r="S48" s="38"/>
      <c r="T48" s="30"/>
      <c r="U48" s="38"/>
      <c r="V48" s="30"/>
      <c r="W48" s="30"/>
      <c r="X48" s="30"/>
      <c r="Y48" s="93"/>
      <c r="Z48" s="93"/>
      <c r="AA48" s="94"/>
      <c r="AB48" s="94"/>
      <c r="AC48" s="93"/>
      <c r="AD48" s="93"/>
      <c r="AE48" s="93"/>
      <c r="AF48" s="184"/>
      <c r="AG48" s="184"/>
      <c r="AH48" s="202"/>
      <c r="AI48" s="202"/>
      <c r="AJ48" s="184"/>
      <c r="AK48" s="184"/>
      <c r="AL48" s="184"/>
      <c r="AM48" s="184"/>
      <c r="AN48" s="184"/>
      <c r="AO48" s="184"/>
      <c r="AP48" s="184"/>
      <c r="AQ48" s="184"/>
      <c r="AR48" s="4"/>
      <c r="AS48" s="4"/>
      <c r="AT48" s="4"/>
      <c r="AU48" s="4"/>
      <c r="AV48" s="4"/>
      <c r="AW48" s="4"/>
    </row>
    <row r="49" spans="1:49" x14ac:dyDescent="0.25">
      <c r="A49" s="4" t="s">
        <v>931</v>
      </c>
      <c r="B49" s="19"/>
      <c r="C49" s="223"/>
      <c r="D49" s="36"/>
      <c r="E49" s="3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0"/>
      <c r="Q49" s="30"/>
      <c r="R49" s="30"/>
      <c r="S49" s="38"/>
      <c r="T49" s="30"/>
      <c r="U49" s="38"/>
      <c r="V49" s="30"/>
      <c r="W49" s="30"/>
      <c r="X49" s="30"/>
      <c r="Y49" s="93"/>
      <c r="Z49" s="93"/>
      <c r="AA49" s="94"/>
      <c r="AB49" s="94"/>
      <c r="AC49" s="93"/>
      <c r="AD49" s="93"/>
      <c r="AE49" s="93"/>
      <c r="AF49" s="184"/>
      <c r="AG49" s="184"/>
      <c r="AH49" s="202"/>
      <c r="AI49" s="202"/>
      <c r="AJ49" s="184"/>
      <c r="AK49" s="184"/>
      <c r="AL49" s="184"/>
      <c r="AM49" s="184"/>
      <c r="AN49" s="184"/>
      <c r="AO49" s="184"/>
      <c r="AP49" s="184"/>
      <c r="AQ49" s="184"/>
      <c r="AR49" s="4"/>
      <c r="AS49" s="4"/>
      <c r="AT49" s="4"/>
      <c r="AU49" s="4"/>
      <c r="AV49" s="4"/>
      <c r="AW49" s="4"/>
    </row>
    <row r="50" spans="1:49" x14ac:dyDescent="0.25">
      <c r="A50" s="4" t="s">
        <v>932</v>
      </c>
      <c r="B50" s="19"/>
      <c r="C50" s="223"/>
      <c r="D50" s="36"/>
      <c r="E50" s="3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0"/>
      <c r="Q50" s="30"/>
      <c r="R50" s="30"/>
      <c r="S50" s="38"/>
      <c r="T50" s="30"/>
      <c r="U50" s="38"/>
      <c r="V50" s="30"/>
      <c r="W50" s="30"/>
      <c r="X50" s="30"/>
      <c r="Y50" s="93"/>
      <c r="Z50" s="93"/>
      <c r="AA50" s="94"/>
      <c r="AB50" s="94"/>
      <c r="AC50" s="93"/>
      <c r="AD50" s="93"/>
      <c r="AE50" s="93"/>
      <c r="AF50" s="184"/>
      <c r="AG50" s="184"/>
      <c r="AH50" s="202"/>
      <c r="AI50" s="202"/>
      <c r="AJ50" s="184"/>
      <c r="AK50" s="184"/>
      <c r="AL50" s="184"/>
      <c r="AM50" s="184"/>
      <c r="AN50" s="184"/>
      <c r="AO50" s="184"/>
      <c r="AP50" s="184"/>
      <c r="AQ50" s="184"/>
      <c r="AR50" s="4"/>
      <c r="AS50" s="4"/>
      <c r="AT50" s="4"/>
      <c r="AU50" s="4"/>
      <c r="AV50" s="4"/>
      <c r="AW50" s="4"/>
    </row>
    <row r="51" spans="1:49" x14ac:dyDescent="0.25">
      <c r="A51" s="4" t="s">
        <v>933</v>
      </c>
      <c r="B51" s="19"/>
      <c r="C51" s="223"/>
      <c r="D51" s="36"/>
      <c r="E51" s="3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0"/>
      <c r="Q51" s="30"/>
      <c r="R51" s="30"/>
      <c r="S51" s="38"/>
      <c r="T51" s="30"/>
      <c r="U51" s="38"/>
      <c r="V51" s="30"/>
      <c r="W51" s="30"/>
      <c r="X51" s="30"/>
      <c r="Y51" s="93"/>
      <c r="Z51" s="93"/>
      <c r="AA51" s="94"/>
      <c r="AB51" s="94"/>
      <c r="AC51" s="93"/>
      <c r="AD51" s="93"/>
      <c r="AE51" s="93"/>
      <c r="AF51" s="184"/>
      <c r="AG51" s="184"/>
      <c r="AH51" s="202"/>
      <c r="AI51" s="202"/>
      <c r="AJ51" s="184"/>
      <c r="AK51" s="184"/>
      <c r="AL51" s="184"/>
      <c r="AM51" s="184"/>
      <c r="AN51" s="184"/>
      <c r="AO51" s="184"/>
      <c r="AP51" s="184"/>
      <c r="AQ51" s="184"/>
      <c r="AR51" s="4"/>
      <c r="AS51" s="4"/>
      <c r="AT51" s="4"/>
      <c r="AU51" s="4"/>
      <c r="AV51" s="4"/>
      <c r="AW51" s="4"/>
    </row>
    <row r="52" spans="1:49" x14ac:dyDescent="0.25">
      <c r="A52" s="4" t="s">
        <v>934</v>
      </c>
      <c r="B52" s="19"/>
      <c r="C52" s="223"/>
      <c r="D52" s="36"/>
      <c r="E52" s="3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0"/>
      <c r="Q52" s="30"/>
      <c r="R52" s="30"/>
      <c r="S52" s="38"/>
      <c r="T52" s="30"/>
      <c r="U52" s="38"/>
      <c r="V52" s="30"/>
      <c r="W52" s="30"/>
      <c r="X52" s="30"/>
      <c r="Y52" s="93"/>
      <c r="Z52" s="93"/>
      <c r="AA52" s="94"/>
      <c r="AB52" s="94"/>
      <c r="AC52" s="93"/>
      <c r="AD52" s="93"/>
      <c r="AE52" s="93"/>
      <c r="AF52" s="184"/>
      <c r="AG52" s="184"/>
      <c r="AH52" s="202"/>
      <c r="AI52" s="202"/>
      <c r="AJ52" s="184"/>
      <c r="AK52" s="184"/>
      <c r="AL52" s="184"/>
      <c r="AM52" s="184"/>
      <c r="AN52" s="184"/>
      <c r="AO52" s="184"/>
      <c r="AP52" s="184"/>
      <c r="AQ52" s="184"/>
      <c r="AR52" s="4"/>
      <c r="AS52" s="4"/>
      <c r="AT52" s="4"/>
      <c r="AU52" s="4"/>
      <c r="AV52" s="4"/>
      <c r="AW52" s="4"/>
    </row>
    <row r="53" spans="1:49" x14ac:dyDescent="0.25">
      <c r="A53" s="4" t="s">
        <v>935</v>
      </c>
      <c r="B53" s="19"/>
      <c r="C53" s="223"/>
      <c r="D53" s="36"/>
      <c r="E53" s="3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0"/>
      <c r="Q53" s="30"/>
      <c r="R53" s="30"/>
      <c r="S53" s="38"/>
      <c r="T53" s="30"/>
      <c r="U53" s="38"/>
      <c r="V53" s="30"/>
      <c r="W53" s="30"/>
      <c r="X53" s="30"/>
      <c r="Y53" s="93"/>
      <c r="Z53" s="93"/>
      <c r="AA53" s="94"/>
      <c r="AB53" s="94"/>
      <c r="AC53" s="93"/>
      <c r="AD53" s="93"/>
      <c r="AE53" s="93"/>
      <c r="AF53" s="184"/>
      <c r="AG53" s="184"/>
      <c r="AH53" s="202"/>
      <c r="AI53" s="202"/>
      <c r="AJ53" s="184"/>
      <c r="AK53" s="184"/>
      <c r="AL53" s="184"/>
      <c r="AM53" s="184"/>
      <c r="AN53" s="184"/>
      <c r="AO53" s="184"/>
      <c r="AP53" s="184"/>
      <c r="AQ53" s="184"/>
      <c r="AR53" s="4"/>
      <c r="AS53" s="4"/>
      <c r="AT53" s="4"/>
      <c r="AU53" s="4"/>
      <c r="AV53" s="4"/>
      <c r="AW53" s="4"/>
    </row>
    <row r="54" spans="1:49" x14ac:dyDescent="0.25">
      <c r="A54" s="4" t="s">
        <v>936</v>
      </c>
      <c r="B54" s="19"/>
      <c r="C54" s="223"/>
      <c r="D54" s="36"/>
      <c r="E54" s="3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0"/>
      <c r="Q54" s="30"/>
      <c r="R54" s="30"/>
      <c r="S54" s="38"/>
      <c r="T54" s="30"/>
      <c r="U54" s="38"/>
      <c r="V54" s="30"/>
      <c r="W54" s="30"/>
      <c r="X54" s="30"/>
      <c r="Y54" s="93"/>
      <c r="Z54" s="93"/>
      <c r="AA54" s="94"/>
      <c r="AB54" s="94"/>
      <c r="AC54" s="93"/>
      <c r="AD54" s="93"/>
      <c r="AE54" s="93"/>
      <c r="AF54" s="184"/>
      <c r="AG54" s="184"/>
      <c r="AH54" s="202"/>
      <c r="AI54" s="202"/>
      <c r="AJ54" s="184"/>
      <c r="AK54" s="184"/>
      <c r="AL54" s="184"/>
      <c r="AM54" s="184"/>
      <c r="AN54" s="184"/>
      <c r="AO54" s="184"/>
      <c r="AP54" s="184"/>
      <c r="AQ54" s="184"/>
      <c r="AR54" s="4"/>
      <c r="AS54" s="4"/>
      <c r="AT54" s="4"/>
      <c r="AU54" s="4"/>
      <c r="AV54" s="4"/>
      <c r="AW54" s="4"/>
    </row>
    <row r="55" spans="1:49" x14ac:dyDescent="0.25">
      <c r="A55" s="4" t="s">
        <v>937</v>
      </c>
      <c r="B55" s="19"/>
      <c r="C55" s="223"/>
      <c r="D55" s="36"/>
      <c r="E55" s="3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0"/>
      <c r="Q55" s="30"/>
      <c r="R55" s="30"/>
      <c r="S55" s="38"/>
      <c r="T55" s="30"/>
      <c r="U55" s="38"/>
      <c r="V55" s="30"/>
      <c r="W55" s="30"/>
      <c r="X55" s="30"/>
      <c r="Y55" s="93"/>
      <c r="Z55" s="93"/>
      <c r="AA55" s="94"/>
      <c r="AB55" s="94"/>
      <c r="AC55" s="93"/>
      <c r="AD55" s="93"/>
      <c r="AE55" s="93"/>
      <c r="AF55" s="184"/>
      <c r="AG55" s="184"/>
      <c r="AH55" s="202"/>
      <c r="AI55" s="202"/>
      <c r="AJ55" s="184"/>
      <c r="AK55" s="184"/>
      <c r="AL55" s="184"/>
      <c r="AM55" s="184"/>
      <c r="AN55" s="184"/>
      <c r="AO55" s="184"/>
      <c r="AP55" s="184"/>
      <c r="AQ55" s="184"/>
      <c r="AR55" s="4"/>
      <c r="AS55" s="4"/>
      <c r="AT55" s="4"/>
      <c r="AU55" s="4"/>
      <c r="AV55" s="4"/>
      <c r="AW55" s="4"/>
    </row>
    <row r="56" spans="1:49" x14ac:dyDescent="0.25">
      <c r="A56" s="4" t="s">
        <v>938</v>
      </c>
      <c r="B56" s="19"/>
      <c r="C56" s="223"/>
      <c r="D56" s="36"/>
      <c r="E56" s="3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0"/>
      <c r="Q56" s="30"/>
      <c r="R56" s="30"/>
      <c r="S56" s="38"/>
      <c r="T56" s="30"/>
      <c r="U56" s="38"/>
      <c r="V56" s="30"/>
      <c r="W56" s="30"/>
      <c r="X56" s="30"/>
      <c r="Y56" s="93"/>
      <c r="Z56" s="93"/>
      <c r="AA56" s="94"/>
      <c r="AB56" s="94"/>
      <c r="AC56" s="93"/>
      <c r="AD56" s="93"/>
      <c r="AE56" s="93"/>
      <c r="AF56" s="184"/>
      <c r="AG56" s="184"/>
      <c r="AH56" s="202"/>
      <c r="AI56" s="202"/>
      <c r="AJ56" s="184"/>
      <c r="AK56" s="184"/>
      <c r="AL56" s="184"/>
      <c r="AM56" s="184"/>
      <c r="AN56" s="184"/>
      <c r="AO56" s="184"/>
      <c r="AP56" s="184"/>
      <c r="AQ56" s="184"/>
      <c r="AR56" s="4"/>
      <c r="AS56" s="4"/>
      <c r="AT56" s="4"/>
      <c r="AU56" s="4"/>
      <c r="AV56" s="4"/>
      <c r="AW56" s="4"/>
    </row>
    <row r="57" spans="1:49" x14ac:dyDescent="0.25">
      <c r="A57" s="4" t="s">
        <v>939</v>
      </c>
      <c r="B57" s="19"/>
      <c r="C57" s="223"/>
      <c r="D57" s="36"/>
      <c r="E57" s="3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0"/>
      <c r="Q57" s="30"/>
      <c r="R57" s="30"/>
      <c r="S57" s="38"/>
      <c r="T57" s="30"/>
      <c r="U57" s="38"/>
      <c r="V57" s="30"/>
      <c r="W57" s="30"/>
      <c r="X57" s="30"/>
      <c r="Y57" s="93"/>
      <c r="Z57" s="93"/>
      <c r="AA57" s="94"/>
      <c r="AB57" s="94"/>
      <c r="AC57" s="93"/>
      <c r="AD57" s="93"/>
      <c r="AE57" s="93"/>
      <c r="AF57" s="184"/>
      <c r="AG57" s="184"/>
      <c r="AH57" s="202"/>
      <c r="AI57" s="202"/>
      <c r="AJ57" s="184"/>
      <c r="AK57" s="184"/>
      <c r="AL57" s="184"/>
      <c r="AM57" s="184"/>
      <c r="AN57" s="184"/>
      <c r="AO57" s="184"/>
      <c r="AP57" s="184"/>
      <c r="AQ57" s="184"/>
      <c r="AR57" s="4"/>
      <c r="AS57" s="4"/>
      <c r="AT57" s="4"/>
      <c r="AU57" s="4"/>
      <c r="AV57" s="4"/>
      <c r="AW57" s="4"/>
    </row>
    <row r="58" spans="1:49" x14ac:dyDescent="0.25">
      <c r="A58" s="4" t="s">
        <v>940</v>
      </c>
      <c r="B58" s="19"/>
      <c r="C58" s="223"/>
      <c r="D58" s="36"/>
      <c r="E58" s="3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0"/>
      <c r="Q58" s="30"/>
      <c r="R58" s="30"/>
      <c r="S58" s="38"/>
      <c r="T58" s="30"/>
      <c r="U58" s="38"/>
      <c r="V58" s="30"/>
      <c r="W58" s="30"/>
      <c r="X58" s="30"/>
      <c r="Y58" s="93"/>
      <c r="Z58" s="93"/>
      <c r="AA58" s="94"/>
      <c r="AB58" s="94"/>
      <c r="AC58" s="93"/>
      <c r="AD58" s="93"/>
      <c r="AE58" s="93"/>
      <c r="AF58" s="184"/>
      <c r="AG58" s="184"/>
      <c r="AH58" s="202"/>
      <c r="AI58" s="202"/>
      <c r="AJ58" s="184"/>
      <c r="AK58" s="184"/>
      <c r="AL58" s="184"/>
      <c r="AM58" s="184"/>
      <c r="AN58" s="184"/>
      <c r="AO58" s="184"/>
      <c r="AP58" s="184"/>
      <c r="AQ58" s="184"/>
      <c r="AR58" s="4"/>
      <c r="AS58" s="4"/>
      <c r="AT58" s="4"/>
      <c r="AU58" s="4"/>
      <c r="AV58" s="4"/>
      <c r="AW58" s="4"/>
    </row>
    <row r="59" spans="1:49" s="16" customFormat="1" x14ac:dyDescent="0.25">
      <c r="A59" s="4" t="s">
        <v>941</v>
      </c>
      <c r="B59" s="19"/>
      <c r="C59" s="223"/>
      <c r="D59" s="36"/>
      <c r="E59" s="3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0"/>
      <c r="Q59" s="30"/>
      <c r="R59" s="30"/>
      <c r="S59" s="38"/>
      <c r="T59" s="30"/>
      <c r="U59" s="38"/>
      <c r="V59" s="30"/>
      <c r="W59" s="30"/>
      <c r="X59" s="30"/>
      <c r="Y59" s="93"/>
      <c r="Z59" s="93"/>
      <c r="AA59" s="94"/>
      <c r="AB59" s="94"/>
      <c r="AC59" s="93"/>
      <c r="AD59" s="93"/>
      <c r="AE59" s="93"/>
      <c r="AF59" s="184"/>
      <c r="AG59" s="184"/>
      <c r="AH59" s="202"/>
      <c r="AI59" s="202"/>
      <c r="AJ59" s="184"/>
      <c r="AK59" s="184"/>
      <c r="AL59" s="184"/>
      <c r="AM59" s="184"/>
      <c r="AN59" s="184"/>
      <c r="AO59" s="184"/>
      <c r="AP59" s="184"/>
      <c r="AQ59" s="184"/>
      <c r="AR59" s="4"/>
      <c r="AS59" s="4"/>
      <c r="AT59" s="4"/>
      <c r="AU59" s="4"/>
      <c r="AV59" s="4"/>
      <c r="AW59" s="4"/>
    </row>
    <row r="60" spans="1:49" x14ac:dyDescent="0.25">
      <c r="A60" s="4" t="s">
        <v>942</v>
      </c>
      <c r="B60" s="19"/>
      <c r="C60" s="223"/>
      <c r="D60" s="36"/>
      <c r="E60" s="3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0"/>
      <c r="Q60" s="30"/>
      <c r="R60" s="30"/>
      <c r="S60" s="38"/>
      <c r="T60" s="30"/>
      <c r="U60" s="38"/>
      <c r="V60" s="30"/>
      <c r="W60" s="30"/>
      <c r="X60" s="30"/>
      <c r="Y60" s="93"/>
      <c r="Z60" s="93"/>
      <c r="AA60" s="94"/>
      <c r="AB60" s="94"/>
      <c r="AC60" s="93"/>
      <c r="AD60" s="93"/>
      <c r="AE60" s="93"/>
      <c r="AF60" s="184"/>
      <c r="AG60" s="184"/>
      <c r="AH60" s="202"/>
      <c r="AI60" s="202"/>
      <c r="AJ60" s="184"/>
      <c r="AK60" s="184"/>
      <c r="AL60" s="184"/>
      <c r="AM60" s="184"/>
      <c r="AN60" s="184"/>
      <c r="AO60" s="184"/>
      <c r="AP60" s="184"/>
      <c r="AQ60" s="184"/>
      <c r="AR60" s="4"/>
      <c r="AS60" s="4"/>
      <c r="AT60" s="4"/>
      <c r="AU60" s="4"/>
      <c r="AV60" s="4"/>
      <c r="AW60" s="4"/>
    </row>
    <row r="61" spans="1:49" x14ac:dyDescent="0.25">
      <c r="A61" s="4" t="s">
        <v>943</v>
      </c>
      <c r="B61" s="19"/>
      <c r="C61" s="223"/>
      <c r="D61" s="36"/>
      <c r="E61" s="3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0"/>
      <c r="Q61" s="30"/>
      <c r="R61" s="30"/>
      <c r="S61" s="38"/>
      <c r="T61" s="30"/>
      <c r="U61" s="38"/>
      <c r="V61" s="30"/>
      <c r="W61" s="30"/>
      <c r="X61" s="30"/>
      <c r="Y61" s="93"/>
      <c r="Z61" s="93"/>
      <c r="AA61" s="94"/>
      <c r="AB61" s="94"/>
      <c r="AC61" s="93"/>
      <c r="AD61" s="93"/>
      <c r="AE61" s="93"/>
      <c r="AF61" s="184"/>
      <c r="AG61" s="184"/>
      <c r="AH61" s="202"/>
      <c r="AI61" s="202"/>
      <c r="AJ61" s="184"/>
      <c r="AK61" s="184"/>
      <c r="AL61" s="184"/>
      <c r="AM61" s="184"/>
      <c r="AN61" s="184"/>
      <c r="AO61" s="184"/>
      <c r="AP61" s="184"/>
      <c r="AQ61" s="184"/>
      <c r="AR61" s="4"/>
      <c r="AS61" s="4"/>
      <c r="AT61" s="4"/>
      <c r="AU61" s="4"/>
      <c r="AV61" s="4"/>
      <c r="AW61" s="4"/>
    </row>
    <row r="62" spans="1:49" x14ac:dyDescent="0.25">
      <c r="A62" s="4" t="s">
        <v>944</v>
      </c>
      <c r="B62" s="19"/>
      <c r="C62" s="223"/>
      <c r="D62" s="36"/>
      <c r="E62" s="3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0"/>
      <c r="Q62" s="30"/>
      <c r="R62" s="30"/>
      <c r="S62" s="38"/>
      <c r="T62" s="30"/>
      <c r="U62" s="38"/>
      <c r="V62" s="30"/>
      <c r="W62" s="30"/>
      <c r="X62" s="30"/>
      <c r="Y62" s="93"/>
      <c r="Z62" s="93"/>
      <c r="AA62" s="94"/>
      <c r="AB62" s="94"/>
      <c r="AC62" s="93"/>
      <c r="AD62" s="93"/>
      <c r="AE62" s="93"/>
      <c r="AF62" s="184"/>
      <c r="AG62" s="184"/>
      <c r="AH62" s="202"/>
      <c r="AI62" s="202"/>
      <c r="AJ62" s="184"/>
      <c r="AK62" s="184"/>
      <c r="AL62" s="184"/>
      <c r="AM62" s="184"/>
      <c r="AN62" s="184"/>
      <c r="AO62" s="184"/>
      <c r="AP62" s="184"/>
      <c r="AQ62" s="184"/>
      <c r="AR62" s="4"/>
      <c r="AS62" s="4"/>
      <c r="AT62" s="4"/>
      <c r="AU62" s="4"/>
      <c r="AV62" s="4"/>
      <c r="AW62" s="4"/>
    </row>
    <row r="63" spans="1:49" x14ac:dyDescent="0.25">
      <c r="A63" s="4" t="s">
        <v>945</v>
      </c>
      <c r="B63" s="19"/>
      <c r="C63" s="223"/>
      <c r="D63" s="36"/>
      <c r="E63" s="3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0"/>
      <c r="Q63" s="30"/>
      <c r="R63" s="30"/>
      <c r="S63" s="38"/>
      <c r="T63" s="30"/>
      <c r="U63" s="38"/>
      <c r="V63" s="30"/>
      <c r="W63" s="30"/>
      <c r="X63" s="30"/>
      <c r="Y63" s="93"/>
      <c r="Z63" s="93"/>
      <c r="AA63" s="94"/>
      <c r="AB63" s="94"/>
      <c r="AC63" s="93"/>
      <c r="AD63" s="93"/>
      <c r="AE63" s="93"/>
      <c r="AF63" s="184"/>
      <c r="AG63" s="184"/>
      <c r="AH63" s="202"/>
      <c r="AI63" s="202"/>
      <c r="AJ63" s="184"/>
      <c r="AK63" s="184"/>
      <c r="AL63" s="184"/>
      <c r="AM63" s="184"/>
      <c r="AN63" s="184"/>
      <c r="AO63" s="184"/>
      <c r="AP63" s="184"/>
      <c r="AQ63" s="184"/>
      <c r="AR63" s="4"/>
      <c r="AS63" s="4"/>
      <c r="AT63" s="4"/>
      <c r="AU63" s="4"/>
      <c r="AV63" s="4"/>
      <c r="AW63" s="4"/>
    </row>
    <row r="64" spans="1:49" x14ac:dyDescent="0.25">
      <c r="A64" s="4" t="s">
        <v>946</v>
      </c>
      <c r="B64" s="19"/>
      <c r="C64" s="223"/>
      <c r="D64" s="36"/>
      <c r="E64" s="3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0"/>
      <c r="Q64" s="30"/>
      <c r="R64" s="30"/>
      <c r="S64" s="38"/>
      <c r="T64" s="30"/>
      <c r="U64" s="38"/>
      <c r="V64" s="30"/>
      <c r="W64" s="30"/>
      <c r="X64" s="30"/>
      <c r="Y64" s="93"/>
      <c r="Z64" s="93"/>
      <c r="AA64" s="94"/>
      <c r="AB64" s="94"/>
      <c r="AC64" s="93"/>
      <c r="AD64" s="93"/>
      <c r="AE64" s="93"/>
      <c r="AF64" s="184"/>
      <c r="AG64" s="184"/>
      <c r="AH64" s="202"/>
      <c r="AI64" s="202"/>
      <c r="AJ64" s="184"/>
      <c r="AK64" s="184"/>
      <c r="AL64" s="184"/>
      <c r="AM64" s="184"/>
      <c r="AN64" s="184"/>
      <c r="AO64" s="184"/>
      <c r="AP64" s="184"/>
      <c r="AQ64" s="184"/>
      <c r="AR64" s="4"/>
      <c r="AS64" s="4"/>
      <c r="AT64" s="4"/>
      <c r="AU64" s="4"/>
      <c r="AV64" s="4"/>
      <c r="AW64" s="4"/>
    </row>
    <row r="65" spans="1:49" x14ac:dyDescent="0.25">
      <c r="A65" s="4" t="s">
        <v>947</v>
      </c>
      <c r="B65" s="19"/>
      <c r="C65" s="223"/>
      <c r="D65" s="36"/>
      <c r="E65" s="3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0"/>
      <c r="Q65" s="30"/>
      <c r="R65" s="30"/>
      <c r="S65" s="38"/>
      <c r="T65" s="30"/>
      <c r="U65" s="38"/>
      <c r="V65" s="30"/>
      <c r="W65" s="30"/>
      <c r="X65" s="30"/>
      <c r="Y65" s="93"/>
      <c r="Z65" s="93"/>
      <c r="AA65" s="94"/>
      <c r="AB65" s="94"/>
      <c r="AC65" s="93"/>
      <c r="AD65" s="93"/>
      <c r="AE65" s="93"/>
      <c r="AF65" s="184"/>
      <c r="AG65" s="184"/>
      <c r="AH65" s="202"/>
      <c r="AI65" s="202"/>
      <c r="AJ65" s="184"/>
      <c r="AK65" s="184"/>
      <c r="AL65" s="184"/>
      <c r="AM65" s="184"/>
      <c r="AN65" s="184"/>
      <c r="AO65" s="184"/>
      <c r="AP65" s="184"/>
      <c r="AQ65" s="184"/>
      <c r="AR65" s="4"/>
      <c r="AS65" s="4"/>
      <c r="AT65" s="4"/>
      <c r="AU65" s="4"/>
      <c r="AV65" s="4"/>
      <c r="AW65" s="4"/>
    </row>
    <row r="66" spans="1:49" x14ac:dyDescent="0.25">
      <c r="A66" s="4" t="s">
        <v>948</v>
      </c>
      <c r="B66" s="19"/>
      <c r="C66" s="223"/>
      <c r="D66" s="36"/>
      <c r="E66" s="3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0"/>
      <c r="Q66" s="30"/>
      <c r="R66" s="30"/>
      <c r="S66" s="38"/>
      <c r="T66" s="30"/>
      <c r="U66" s="38"/>
      <c r="V66" s="30"/>
      <c r="W66" s="30"/>
      <c r="X66" s="30"/>
      <c r="Y66" s="93"/>
      <c r="Z66" s="93"/>
      <c r="AA66" s="94"/>
      <c r="AB66" s="94"/>
      <c r="AC66" s="93"/>
      <c r="AD66" s="93"/>
      <c r="AE66" s="93"/>
      <c r="AF66" s="184"/>
      <c r="AG66" s="184"/>
      <c r="AH66" s="202"/>
      <c r="AI66" s="202"/>
      <c r="AJ66" s="184"/>
      <c r="AK66" s="184"/>
      <c r="AL66" s="184"/>
      <c r="AM66" s="184"/>
      <c r="AN66" s="184"/>
      <c r="AO66" s="184"/>
      <c r="AP66" s="184"/>
      <c r="AQ66" s="184"/>
      <c r="AR66" s="4"/>
      <c r="AS66" s="4"/>
      <c r="AT66" s="4"/>
      <c r="AU66" s="4"/>
      <c r="AV66" s="4"/>
      <c r="AW66" s="4"/>
    </row>
    <row r="67" spans="1:49" x14ac:dyDescent="0.25">
      <c r="A67" s="4" t="s">
        <v>949</v>
      </c>
      <c r="B67" s="19"/>
      <c r="C67" s="223"/>
      <c r="D67" s="36"/>
      <c r="E67" s="3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0"/>
      <c r="Q67" s="30"/>
      <c r="R67" s="30"/>
      <c r="S67" s="38"/>
      <c r="T67" s="30"/>
      <c r="U67" s="38"/>
      <c r="V67" s="30"/>
      <c r="W67" s="30"/>
      <c r="X67" s="30"/>
      <c r="Y67" s="93"/>
      <c r="Z67" s="93"/>
      <c r="AA67" s="94"/>
      <c r="AB67" s="94"/>
      <c r="AC67" s="93"/>
      <c r="AD67" s="93"/>
      <c r="AE67" s="93"/>
      <c r="AF67" s="184"/>
      <c r="AG67" s="184"/>
      <c r="AH67" s="202"/>
      <c r="AI67" s="202"/>
      <c r="AJ67" s="184"/>
      <c r="AK67" s="184"/>
      <c r="AL67" s="184"/>
      <c r="AM67" s="184"/>
      <c r="AN67" s="184"/>
      <c r="AO67" s="184"/>
      <c r="AP67" s="184"/>
      <c r="AQ67" s="184"/>
      <c r="AR67" s="4"/>
      <c r="AS67" s="4"/>
      <c r="AT67" s="4"/>
      <c r="AU67" s="4"/>
      <c r="AV67" s="4"/>
      <c r="AW67" s="4"/>
    </row>
    <row r="68" spans="1:49" x14ac:dyDescent="0.25">
      <c r="A68" s="4" t="s">
        <v>950</v>
      </c>
      <c r="B68" s="19"/>
      <c r="C68" s="223"/>
      <c r="D68" s="36"/>
      <c r="E68" s="3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0"/>
      <c r="Q68" s="30"/>
      <c r="R68" s="30"/>
      <c r="S68" s="38"/>
      <c r="T68" s="30"/>
      <c r="U68" s="38"/>
      <c r="V68" s="30"/>
      <c r="W68" s="30"/>
      <c r="X68" s="30"/>
      <c r="Y68" s="93"/>
      <c r="Z68" s="93"/>
      <c r="AA68" s="94"/>
      <c r="AB68" s="94"/>
      <c r="AC68" s="93"/>
      <c r="AD68" s="93"/>
      <c r="AE68" s="93"/>
      <c r="AF68" s="184"/>
      <c r="AG68" s="184"/>
      <c r="AH68" s="202"/>
      <c r="AI68" s="202"/>
      <c r="AJ68" s="184"/>
      <c r="AK68" s="184"/>
      <c r="AL68" s="184"/>
      <c r="AM68" s="184"/>
      <c r="AN68" s="184"/>
      <c r="AO68" s="184"/>
      <c r="AP68" s="184"/>
      <c r="AQ68" s="184"/>
      <c r="AR68" s="4"/>
      <c r="AS68" s="4"/>
      <c r="AT68" s="4"/>
      <c r="AU68" s="4"/>
      <c r="AV68" s="4"/>
      <c r="AW68" s="4"/>
    </row>
    <row r="69" spans="1:49" x14ac:dyDescent="0.25">
      <c r="A69" s="4" t="s">
        <v>951</v>
      </c>
      <c r="B69" s="19"/>
      <c r="C69" s="223"/>
      <c r="D69" s="36"/>
      <c r="E69" s="3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0"/>
      <c r="Q69" s="30"/>
      <c r="R69" s="30"/>
      <c r="S69" s="38"/>
      <c r="T69" s="30"/>
      <c r="U69" s="38"/>
      <c r="V69" s="30"/>
      <c r="W69" s="30"/>
      <c r="X69" s="30"/>
      <c r="Y69" s="93"/>
      <c r="Z69" s="93"/>
      <c r="AA69" s="94"/>
      <c r="AB69" s="94"/>
      <c r="AC69" s="93"/>
      <c r="AD69" s="93"/>
      <c r="AE69" s="93"/>
      <c r="AF69" s="184"/>
      <c r="AG69" s="184"/>
      <c r="AH69" s="202"/>
      <c r="AI69" s="202"/>
      <c r="AJ69" s="184"/>
      <c r="AK69" s="184"/>
      <c r="AL69" s="184"/>
      <c r="AM69" s="184"/>
      <c r="AN69" s="184"/>
      <c r="AO69" s="184"/>
      <c r="AP69" s="184"/>
      <c r="AQ69" s="184"/>
      <c r="AR69" s="4"/>
      <c r="AS69" s="4"/>
      <c r="AT69" s="4"/>
      <c r="AU69" s="4"/>
      <c r="AV69" s="4"/>
      <c r="AW69" s="4"/>
    </row>
    <row r="70" spans="1:49" x14ac:dyDescent="0.25">
      <c r="A70" s="4" t="s">
        <v>952</v>
      </c>
      <c r="B70" s="19"/>
      <c r="C70" s="223"/>
      <c r="D70" s="36"/>
      <c r="E70" s="3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0"/>
      <c r="Q70" s="30"/>
      <c r="R70" s="30"/>
      <c r="S70" s="38"/>
      <c r="T70" s="30"/>
      <c r="U70" s="38"/>
      <c r="V70" s="30"/>
      <c r="W70" s="30"/>
      <c r="X70" s="30"/>
      <c r="Y70" s="93"/>
      <c r="Z70" s="93"/>
      <c r="AA70" s="94"/>
      <c r="AB70" s="94"/>
      <c r="AC70" s="93"/>
      <c r="AD70" s="93"/>
      <c r="AE70" s="93"/>
      <c r="AF70" s="184"/>
      <c r="AG70" s="184"/>
      <c r="AH70" s="202"/>
      <c r="AI70" s="202"/>
      <c r="AJ70" s="184"/>
      <c r="AK70" s="184"/>
      <c r="AL70" s="184"/>
      <c r="AM70" s="184"/>
      <c r="AN70" s="184"/>
      <c r="AO70" s="184"/>
      <c r="AP70" s="184"/>
      <c r="AQ70" s="184"/>
      <c r="AR70" s="4"/>
      <c r="AS70" s="4"/>
      <c r="AT70" s="4"/>
      <c r="AU70" s="4"/>
      <c r="AV70" s="4"/>
      <c r="AW70" s="4"/>
    </row>
    <row r="71" spans="1:49" s="16" customFormat="1" x14ac:dyDescent="0.25">
      <c r="A71" s="4" t="s">
        <v>953</v>
      </c>
      <c r="B71" s="19"/>
      <c r="C71" s="223"/>
      <c r="D71" s="36"/>
      <c r="E71" s="3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0"/>
      <c r="Q71" s="30"/>
      <c r="R71" s="30"/>
      <c r="S71" s="38"/>
      <c r="T71" s="30"/>
      <c r="U71" s="38"/>
      <c r="V71" s="30"/>
      <c r="W71" s="30"/>
      <c r="X71" s="30"/>
      <c r="Y71" s="93"/>
      <c r="Z71" s="93"/>
      <c r="AA71" s="94"/>
      <c r="AB71" s="94"/>
      <c r="AC71" s="93"/>
      <c r="AD71" s="93"/>
      <c r="AE71" s="93"/>
      <c r="AF71" s="184"/>
      <c r="AG71" s="184"/>
      <c r="AH71" s="202"/>
      <c r="AI71" s="202"/>
      <c r="AJ71" s="184"/>
      <c r="AK71" s="184"/>
      <c r="AL71" s="184"/>
      <c r="AM71" s="184"/>
      <c r="AN71" s="184"/>
      <c r="AO71" s="184"/>
      <c r="AP71" s="184"/>
      <c r="AQ71" s="184"/>
      <c r="AR71" s="4"/>
      <c r="AS71" s="4"/>
      <c r="AT71" s="4"/>
      <c r="AU71" s="4"/>
      <c r="AV71" s="4"/>
      <c r="AW71" s="4"/>
    </row>
    <row r="72" spans="1:49" x14ac:dyDescent="0.25">
      <c r="A72" s="4" t="s">
        <v>954</v>
      </c>
      <c r="B72" s="19"/>
      <c r="C72" s="223"/>
      <c r="D72" s="36"/>
      <c r="E72" s="3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0"/>
      <c r="Q72" s="30"/>
      <c r="R72" s="30"/>
      <c r="S72" s="38"/>
      <c r="T72" s="30"/>
      <c r="U72" s="38"/>
      <c r="V72" s="30"/>
      <c r="W72" s="30"/>
      <c r="X72" s="30"/>
      <c r="Y72" s="93"/>
      <c r="Z72" s="93"/>
      <c r="AA72" s="94"/>
      <c r="AB72" s="94"/>
      <c r="AC72" s="93"/>
      <c r="AD72" s="93"/>
      <c r="AE72" s="93"/>
      <c r="AF72" s="184"/>
      <c r="AG72" s="184"/>
      <c r="AH72" s="202"/>
      <c r="AI72" s="202"/>
      <c r="AJ72" s="184"/>
      <c r="AK72" s="184"/>
      <c r="AL72" s="184"/>
      <c r="AM72" s="184"/>
      <c r="AN72" s="184"/>
      <c r="AO72" s="184"/>
      <c r="AP72" s="184"/>
      <c r="AQ72" s="184"/>
      <c r="AR72" s="4"/>
      <c r="AS72" s="4"/>
      <c r="AT72" s="4"/>
      <c r="AU72" s="4"/>
      <c r="AV72" s="4"/>
      <c r="AW72" s="4"/>
    </row>
    <row r="73" spans="1:49" x14ac:dyDescent="0.25">
      <c r="A73" s="4" t="s">
        <v>955</v>
      </c>
      <c r="B73" s="19"/>
      <c r="C73" s="223"/>
      <c r="D73" s="36"/>
      <c r="E73" s="3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0"/>
      <c r="Q73" s="30"/>
      <c r="R73" s="30"/>
      <c r="S73" s="38"/>
      <c r="T73" s="30"/>
      <c r="U73" s="38"/>
      <c r="V73" s="30"/>
      <c r="W73" s="30"/>
      <c r="X73" s="30"/>
      <c r="Y73" s="93"/>
      <c r="Z73" s="93"/>
      <c r="AA73" s="94"/>
      <c r="AB73" s="94"/>
      <c r="AC73" s="93"/>
      <c r="AD73" s="93"/>
      <c r="AE73" s="93"/>
      <c r="AF73" s="184"/>
      <c r="AG73" s="184"/>
      <c r="AH73" s="202"/>
      <c r="AI73" s="202"/>
      <c r="AJ73" s="184"/>
      <c r="AK73" s="184"/>
      <c r="AL73" s="184"/>
      <c r="AM73" s="184"/>
      <c r="AN73" s="184"/>
      <c r="AO73" s="184"/>
      <c r="AP73" s="184"/>
      <c r="AQ73" s="184"/>
      <c r="AR73" s="4"/>
      <c r="AS73" s="4"/>
      <c r="AT73" s="4"/>
      <c r="AU73" s="4"/>
      <c r="AV73" s="4"/>
      <c r="AW73" s="4"/>
    </row>
    <row r="74" spans="1:49" x14ac:dyDescent="0.25">
      <c r="A74" s="4" t="s">
        <v>956</v>
      </c>
      <c r="B74" s="19"/>
      <c r="C74" s="223"/>
      <c r="D74" s="36"/>
      <c r="E74" s="3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0"/>
      <c r="Q74" s="30"/>
      <c r="R74" s="30"/>
      <c r="S74" s="38"/>
      <c r="T74" s="30"/>
      <c r="U74" s="38"/>
      <c r="V74" s="30"/>
      <c r="W74" s="30"/>
      <c r="X74" s="30"/>
      <c r="Y74" s="93"/>
      <c r="Z74" s="93"/>
      <c r="AA74" s="94"/>
      <c r="AB74" s="94"/>
      <c r="AC74" s="93"/>
      <c r="AD74" s="93"/>
      <c r="AE74" s="93"/>
      <c r="AF74" s="184"/>
      <c r="AG74" s="184"/>
      <c r="AH74" s="202"/>
      <c r="AI74" s="202"/>
      <c r="AJ74" s="184"/>
      <c r="AK74" s="184"/>
      <c r="AL74" s="184"/>
      <c r="AM74" s="184"/>
      <c r="AN74" s="184"/>
      <c r="AO74" s="184"/>
      <c r="AP74" s="184"/>
      <c r="AQ74" s="184"/>
      <c r="AR74" s="4"/>
      <c r="AS74" s="4"/>
      <c r="AT74" s="4"/>
      <c r="AU74" s="4"/>
      <c r="AV74" s="4"/>
      <c r="AW74" s="4"/>
    </row>
    <row r="75" spans="1:49" x14ac:dyDescent="0.25">
      <c r="A75" s="4" t="s">
        <v>957</v>
      </c>
      <c r="B75" s="19"/>
      <c r="C75" s="223"/>
      <c r="D75" s="36"/>
      <c r="E75" s="3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0"/>
      <c r="Q75" s="30"/>
      <c r="R75" s="30"/>
      <c r="S75" s="38"/>
      <c r="T75" s="30"/>
      <c r="U75" s="38"/>
      <c r="V75" s="30"/>
      <c r="W75" s="30"/>
      <c r="X75" s="30"/>
      <c r="Y75" s="93"/>
      <c r="Z75" s="93"/>
      <c r="AA75" s="94"/>
      <c r="AB75" s="94"/>
      <c r="AC75" s="93"/>
      <c r="AD75" s="93"/>
      <c r="AE75" s="93"/>
      <c r="AF75" s="184"/>
      <c r="AG75" s="184"/>
      <c r="AH75" s="202"/>
      <c r="AI75" s="202"/>
      <c r="AJ75" s="184"/>
      <c r="AK75" s="184"/>
      <c r="AL75" s="184"/>
      <c r="AM75" s="184"/>
      <c r="AN75" s="184"/>
      <c r="AO75" s="184"/>
      <c r="AP75" s="184"/>
      <c r="AQ75" s="184"/>
      <c r="AR75" s="4"/>
      <c r="AS75" s="4"/>
      <c r="AT75" s="4"/>
      <c r="AU75" s="4"/>
      <c r="AV75" s="4"/>
      <c r="AW75" s="4"/>
    </row>
    <row r="76" spans="1:49" x14ac:dyDescent="0.25">
      <c r="A76" s="4" t="s">
        <v>958</v>
      </c>
      <c r="B76" s="19"/>
      <c r="C76" s="223"/>
      <c r="D76" s="36"/>
      <c r="E76" s="3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0"/>
      <c r="Q76" s="30"/>
      <c r="R76" s="30"/>
      <c r="S76" s="38"/>
      <c r="T76" s="30"/>
      <c r="U76" s="38"/>
      <c r="V76" s="30"/>
      <c r="W76" s="30"/>
      <c r="X76" s="30"/>
      <c r="Y76" s="93"/>
      <c r="Z76" s="93"/>
      <c r="AA76" s="94"/>
      <c r="AB76" s="94"/>
      <c r="AC76" s="93"/>
      <c r="AD76" s="93"/>
      <c r="AE76" s="93"/>
      <c r="AF76" s="184"/>
      <c r="AG76" s="184"/>
      <c r="AH76" s="202"/>
      <c r="AI76" s="202"/>
      <c r="AJ76" s="184"/>
      <c r="AK76" s="184"/>
      <c r="AL76" s="184"/>
      <c r="AM76" s="184"/>
      <c r="AN76" s="184"/>
      <c r="AO76" s="184"/>
      <c r="AP76" s="184"/>
      <c r="AQ76" s="184"/>
      <c r="AR76" s="4"/>
      <c r="AS76" s="4"/>
      <c r="AT76" s="4"/>
      <c r="AU76" s="4"/>
      <c r="AV76" s="4"/>
      <c r="AW76" s="4"/>
    </row>
    <row r="77" spans="1:49" x14ac:dyDescent="0.25">
      <c r="A77" s="4" t="s">
        <v>959</v>
      </c>
      <c r="B77" s="19"/>
      <c r="C77" s="223"/>
      <c r="D77" s="36"/>
      <c r="E77" s="3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0"/>
      <c r="Q77" s="30"/>
      <c r="R77" s="30"/>
      <c r="S77" s="38"/>
      <c r="T77" s="30"/>
      <c r="U77" s="38"/>
      <c r="V77" s="30"/>
      <c r="W77" s="30"/>
      <c r="X77" s="30"/>
      <c r="Y77" s="93"/>
      <c r="Z77" s="93"/>
      <c r="AA77" s="94"/>
      <c r="AB77" s="94"/>
      <c r="AC77" s="93"/>
      <c r="AD77" s="93"/>
      <c r="AE77" s="93"/>
      <c r="AF77" s="184"/>
      <c r="AG77" s="184"/>
      <c r="AH77" s="202"/>
      <c r="AI77" s="202"/>
      <c r="AJ77" s="184"/>
      <c r="AK77" s="184"/>
      <c r="AL77" s="184"/>
      <c r="AM77" s="184"/>
      <c r="AN77" s="184"/>
      <c r="AO77" s="184"/>
      <c r="AP77" s="184"/>
      <c r="AQ77" s="184"/>
      <c r="AR77" s="4"/>
      <c r="AS77" s="4"/>
      <c r="AT77" s="4"/>
      <c r="AU77" s="4"/>
      <c r="AV77" s="4"/>
      <c r="AW77" s="4"/>
    </row>
    <row r="78" spans="1:49" x14ac:dyDescent="0.25">
      <c r="A78" s="4" t="s">
        <v>960</v>
      </c>
      <c r="B78" s="19"/>
      <c r="C78" s="223"/>
      <c r="D78" s="36"/>
      <c r="E78" s="3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0"/>
      <c r="Q78" s="30"/>
      <c r="R78" s="30"/>
      <c r="S78" s="38"/>
      <c r="T78" s="30"/>
      <c r="U78" s="38"/>
      <c r="V78" s="30"/>
      <c r="W78" s="30"/>
      <c r="X78" s="30"/>
      <c r="Y78" s="93"/>
      <c r="Z78" s="93"/>
      <c r="AA78" s="94"/>
      <c r="AB78" s="94"/>
      <c r="AC78" s="93"/>
      <c r="AD78" s="93"/>
      <c r="AE78" s="93"/>
      <c r="AF78" s="184"/>
      <c r="AG78" s="184"/>
      <c r="AH78" s="202"/>
      <c r="AI78" s="202"/>
      <c r="AJ78" s="184"/>
      <c r="AK78" s="184"/>
      <c r="AL78" s="184"/>
      <c r="AM78" s="184"/>
      <c r="AN78" s="184"/>
      <c r="AO78" s="184"/>
      <c r="AP78" s="184"/>
      <c r="AQ78" s="184"/>
      <c r="AR78" s="4"/>
      <c r="AS78" s="4"/>
      <c r="AT78" s="4"/>
      <c r="AU78" s="4"/>
      <c r="AV78" s="4"/>
      <c r="AW78" s="4"/>
    </row>
    <row r="79" spans="1:49" x14ac:dyDescent="0.25">
      <c r="A79" s="4" t="s">
        <v>961</v>
      </c>
      <c r="B79" s="19"/>
      <c r="C79" s="223"/>
      <c r="D79" s="36"/>
      <c r="E79" s="3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0"/>
      <c r="Q79" s="30"/>
      <c r="R79" s="30"/>
      <c r="S79" s="38"/>
      <c r="T79" s="30"/>
      <c r="U79" s="38"/>
      <c r="V79" s="30"/>
      <c r="W79" s="30"/>
      <c r="X79" s="30"/>
      <c r="Y79" s="93"/>
      <c r="Z79" s="93"/>
      <c r="AA79" s="94"/>
      <c r="AB79" s="94"/>
      <c r="AC79" s="93"/>
      <c r="AD79" s="93"/>
      <c r="AE79" s="93"/>
      <c r="AF79" s="184"/>
      <c r="AG79" s="184"/>
      <c r="AH79" s="202"/>
      <c r="AI79" s="202"/>
      <c r="AJ79" s="184"/>
      <c r="AK79" s="184"/>
      <c r="AL79" s="184"/>
      <c r="AM79" s="184"/>
      <c r="AN79" s="184"/>
      <c r="AO79" s="184"/>
      <c r="AP79" s="184"/>
      <c r="AQ79" s="184"/>
      <c r="AR79" s="4"/>
      <c r="AS79" s="4"/>
      <c r="AT79" s="4"/>
      <c r="AU79" s="4"/>
      <c r="AV79" s="4"/>
      <c r="AW79" s="4"/>
    </row>
    <row r="80" spans="1:49" x14ac:dyDescent="0.25">
      <c r="A80" s="4" t="s">
        <v>962</v>
      </c>
      <c r="B80" s="19"/>
      <c r="C80" s="223"/>
      <c r="D80" s="36"/>
      <c r="E80" s="3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0"/>
      <c r="Q80" s="30"/>
      <c r="R80" s="30"/>
      <c r="S80" s="38"/>
      <c r="T80" s="30"/>
      <c r="U80" s="38"/>
      <c r="V80" s="30"/>
      <c r="W80" s="30"/>
      <c r="X80" s="30"/>
      <c r="Y80" s="93"/>
      <c r="Z80" s="93"/>
      <c r="AA80" s="94"/>
      <c r="AB80" s="94"/>
      <c r="AC80" s="93"/>
      <c r="AD80" s="93"/>
      <c r="AE80" s="93"/>
      <c r="AF80" s="184"/>
      <c r="AG80" s="184"/>
      <c r="AH80" s="202"/>
      <c r="AI80" s="202"/>
      <c r="AJ80" s="184"/>
      <c r="AK80" s="184"/>
      <c r="AL80" s="184"/>
      <c r="AM80" s="184"/>
      <c r="AN80" s="184"/>
      <c r="AO80" s="184"/>
      <c r="AP80" s="184"/>
      <c r="AQ80" s="184"/>
      <c r="AR80" s="4"/>
      <c r="AS80" s="4"/>
      <c r="AT80" s="4"/>
      <c r="AU80" s="4"/>
      <c r="AV80" s="4"/>
      <c r="AW80" s="4"/>
    </row>
    <row r="81" spans="1:49" x14ac:dyDescent="0.25">
      <c r="A81" s="4" t="s">
        <v>963</v>
      </c>
      <c r="B81" s="19"/>
      <c r="C81" s="223"/>
      <c r="D81" s="36"/>
      <c r="E81" s="3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0"/>
      <c r="Q81" s="30"/>
      <c r="R81" s="30"/>
      <c r="S81" s="38"/>
      <c r="T81" s="30"/>
      <c r="U81" s="38"/>
      <c r="V81" s="30"/>
      <c r="W81" s="30"/>
      <c r="X81" s="30"/>
      <c r="Y81" s="93"/>
      <c r="Z81" s="93"/>
      <c r="AA81" s="94"/>
      <c r="AB81" s="94"/>
      <c r="AC81" s="93"/>
      <c r="AD81" s="93"/>
      <c r="AE81" s="93"/>
      <c r="AF81" s="184"/>
      <c r="AG81" s="184"/>
      <c r="AH81" s="202"/>
      <c r="AI81" s="202"/>
      <c r="AJ81" s="184"/>
      <c r="AK81" s="184"/>
      <c r="AL81" s="184"/>
      <c r="AM81" s="184"/>
      <c r="AN81" s="184"/>
      <c r="AO81" s="184"/>
      <c r="AP81" s="184"/>
      <c r="AQ81" s="184"/>
      <c r="AR81" s="4"/>
      <c r="AS81" s="4"/>
      <c r="AT81" s="4"/>
      <c r="AU81" s="4"/>
      <c r="AV81" s="4"/>
      <c r="AW81" s="4"/>
    </row>
    <row r="82" spans="1:49" x14ac:dyDescent="0.25">
      <c r="A82" s="4" t="s">
        <v>964</v>
      </c>
      <c r="B82" s="19"/>
      <c r="C82" s="223"/>
      <c r="D82" s="36"/>
      <c r="E82" s="3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0"/>
      <c r="Q82" s="30"/>
      <c r="R82" s="30"/>
      <c r="S82" s="38"/>
      <c r="T82" s="30"/>
      <c r="U82" s="38"/>
      <c r="V82" s="30"/>
      <c r="W82" s="30"/>
      <c r="X82" s="30"/>
      <c r="Y82" s="93"/>
      <c r="Z82" s="93"/>
      <c r="AA82" s="94"/>
      <c r="AB82" s="94"/>
      <c r="AC82" s="93"/>
      <c r="AD82" s="93"/>
      <c r="AE82" s="93"/>
      <c r="AF82" s="184"/>
      <c r="AG82" s="184"/>
      <c r="AH82" s="202"/>
      <c r="AI82" s="202"/>
      <c r="AJ82" s="184"/>
      <c r="AK82" s="184"/>
      <c r="AL82" s="184"/>
      <c r="AM82" s="184"/>
      <c r="AN82" s="184"/>
      <c r="AO82" s="184"/>
      <c r="AP82" s="184"/>
      <c r="AQ82" s="184"/>
      <c r="AR82" s="4"/>
      <c r="AS82" s="4"/>
      <c r="AT82" s="4"/>
      <c r="AU82" s="4"/>
      <c r="AV82" s="4"/>
      <c r="AW82" s="4"/>
    </row>
    <row r="83" spans="1:49" x14ac:dyDescent="0.25">
      <c r="A83" s="4" t="s">
        <v>965</v>
      </c>
      <c r="B83" s="19"/>
      <c r="C83" s="223"/>
      <c r="D83" s="36"/>
      <c r="E83" s="3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0"/>
      <c r="Q83" s="30"/>
      <c r="R83" s="30"/>
      <c r="S83" s="38"/>
      <c r="T83" s="30"/>
      <c r="U83" s="38"/>
      <c r="V83" s="30"/>
      <c r="W83" s="30"/>
      <c r="X83" s="30"/>
      <c r="Y83" s="93"/>
      <c r="Z83" s="93"/>
      <c r="AA83" s="94"/>
      <c r="AB83" s="94"/>
      <c r="AC83" s="93"/>
      <c r="AD83" s="93"/>
      <c r="AE83" s="93"/>
      <c r="AF83" s="184"/>
      <c r="AG83" s="184"/>
      <c r="AH83" s="202"/>
      <c r="AI83" s="202"/>
      <c r="AJ83" s="184"/>
      <c r="AK83" s="184"/>
      <c r="AL83" s="184"/>
      <c r="AM83" s="184"/>
      <c r="AN83" s="184"/>
      <c r="AO83" s="184"/>
      <c r="AP83" s="184"/>
      <c r="AQ83" s="184"/>
      <c r="AR83" s="4"/>
      <c r="AS83" s="4"/>
      <c r="AT83" s="4"/>
      <c r="AU83" s="4"/>
      <c r="AV83" s="4"/>
      <c r="AW83" s="4"/>
    </row>
    <row r="84" spans="1:49" x14ac:dyDescent="0.25">
      <c r="A84" s="4" t="s">
        <v>966</v>
      </c>
      <c r="B84" s="19"/>
      <c r="C84" s="223"/>
      <c r="D84" s="36"/>
      <c r="E84" s="3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0"/>
      <c r="Q84" s="30"/>
      <c r="R84" s="30"/>
      <c r="S84" s="38"/>
      <c r="T84" s="30"/>
      <c r="U84" s="38"/>
      <c r="V84" s="30"/>
      <c r="W84" s="30"/>
      <c r="X84" s="30"/>
      <c r="Y84" s="93"/>
      <c r="Z84" s="93"/>
      <c r="AA84" s="94"/>
      <c r="AB84" s="94"/>
      <c r="AC84" s="93"/>
      <c r="AD84" s="93"/>
      <c r="AE84" s="93"/>
      <c r="AF84" s="184"/>
      <c r="AG84" s="184"/>
      <c r="AH84" s="202"/>
      <c r="AI84" s="202"/>
      <c r="AJ84" s="184"/>
      <c r="AK84" s="184"/>
      <c r="AL84" s="184"/>
      <c r="AM84" s="184"/>
      <c r="AN84" s="184"/>
      <c r="AO84" s="184"/>
      <c r="AP84" s="184"/>
      <c r="AQ84" s="184"/>
      <c r="AR84" s="4"/>
      <c r="AS84" s="4"/>
      <c r="AT84" s="4"/>
      <c r="AU84" s="4"/>
      <c r="AV84" s="4"/>
      <c r="AW84" s="4"/>
    </row>
    <row r="85" spans="1:49" x14ac:dyDescent="0.25">
      <c r="A85" s="4" t="s">
        <v>967</v>
      </c>
      <c r="B85" s="19"/>
      <c r="C85" s="223"/>
      <c r="D85" s="36"/>
      <c r="E85" s="3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0"/>
      <c r="Q85" s="30"/>
      <c r="R85" s="30"/>
      <c r="S85" s="38"/>
      <c r="T85" s="30"/>
      <c r="U85" s="38"/>
      <c r="V85" s="30"/>
      <c r="W85" s="30"/>
      <c r="X85" s="30"/>
      <c r="Y85" s="93"/>
      <c r="Z85" s="93"/>
      <c r="AA85" s="94"/>
      <c r="AB85" s="94"/>
      <c r="AC85" s="93"/>
      <c r="AD85" s="93"/>
      <c r="AE85" s="93"/>
      <c r="AF85" s="184"/>
      <c r="AG85" s="184"/>
      <c r="AH85" s="202"/>
      <c r="AI85" s="202"/>
      <c r="AJ85" s="184"/>
      <c r="AK85" s="184"/>
      <c r="AL85" s="184"/>
      <c r="AM85" s="184"/>
      <c r="AN85" s="184"/>
      <c r="AO85" s="184"/>
      <c r="AP85" s="184"/>
      <c r="AQ85" s="184"/>
      <c r="AR85" s="4"/>
      <c r="AS85" s="4"/>
      <c r="AT85" s="4"/>
      <c r="AU85" s="4"/>
      <c r="AV85" s="4"/>
      <c r="AW85" s="4"/>
    </row>
    <row r="86" spans="1:49" x14ac:dyDescent="0.25">
      <c r="A86" s="4" t="s">
        <v>968</v>
      </c>
      <c r="B86" s="19"/>
      <c r="C86" s="223"/>
      <c r="D86" s="36"/>
      <c r="E86" s="3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0"/>
      <c r="Q86" s="30"/>
      <c r="R86" s="30"/>
      <c r="S86" s="38"/>
      <c r="T86" s="30"/>
      <c r="U86" s="38"/>
      <c r="V86" s="30"/>
      <c r="W86" s="30"/>
      <c r="X86" s="30"/>
      <c r="Y86" s="93"/>
      <c r="Z86" s="93"/>
      <c r="AA86" s="94"/>
      <c r="AB86" s="94"/>
      <c r="AC86" s="93"/>
      <c r="AD86" s="93"/>
      <c r="AE86" s="93"/>
      <c r="AF86" s="184"/>
      <c r="AG86" s="184"/>
      <c r="AH86" s="202"/>
      <c r="AI86" s="202"/>
      <c r="AJ86" s="184"/>
      <c r="AK86" s="184"/>
      <c r="AL86" s="184"/>
      <c r="AM86" s="184"/>
      <c r="AN86" s="184"/>
      <c r="AO86" s="184"/>
      <c r="AP86" s="184"/>
      <c r="AQ86" s="184"/>
      <c r="AR86" s="4"/>
      <c r="AS86" s="4"/>
      <c r="AT86" s="4"/>
      <c r="AU86" s="4"/>
      <c r="AV86" s="4"/>
      <c r="AW86" s="4"/>
    </row>
    <row r="87" spans="1:49" x14ac:dyDescent="0.25">
      <c r="A87" s="4" t="s">
        <v>969</v>
      </c>
      <c r="B87" s="19"/>
      <c r="C87" s="223"/>
      <c r="D87" s="36"/>
      <c r="E87" s="3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0"/>
      <c r="Q87" s="30"/>
      <c r="R87" s="30"/>
      <c r="S87" s="38"/>
      <c r="T87" s="30"/>
      <c r="U87" s="38"/>
      <c r="V87" s="30"/>
      <c r="W87" s="30"/>
      <c r="X87" s="30"/>
      <c r="Y87" s="93"/>
      <c r="Z87" s="93"/>
      <c r="AA87" s="94"/>
      <c r="AB87" s="94"/>
      <c r="AC87" s="93"/>
      <c r="AD87" s="93"/>
      <c r="AE87" s="93"/>
      <c r="AF87" s="184"/>
      <c r="AG87" s="184"/>
      <c r="AH87" s="202"/>
      <c r="AI87" s="202"/>
      <c r="AJ87" s="184"/>
      <c r="AK87" s="184"/>
      <c r="AL87" s="184"/>
      <c r="AM87" s="184"/>
      <c r="AN87" s="184"/>
      <c r="AO87" s="184"/>
      <c r="AP87" s="184"/>
      <c r="AQ87" s="184"/>
      <c r="AR87" s="4"/>
      <c r="AS87" s="4"/>
      <c r="AT87" s="4"/>
      <c r="AU87" s="4"/>
      <c r="AV87" s="4"/>
      <c r="AW87" s="4"/>
    </row>
    <row r="88" spans="1:49" x14ac:dyDescent="0.25">
      <c r="A88" s="4" t="s">
        <v>970</v>
      </c>
      <c r="B88" s="19"/>
      <c r="C88" s="223"/>
      <c r="D88" s="36"/>
      <c r="E88" s="3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0"/>
      <c r="Q88" s="30"/>
      <c r="R88" s="30"/>
      <c r="S88" s="38"/>
      <c r="T88" s="30"/>
      <c r="U88" s="38"/>
      <c r="V88" s="30"/>
      <c r="W88" s="30"/>
      <c r="X88" s="30"/>
      <c r="Y88" s="93"/>
      <c r="Z88" s="93"/>
      <c r="AA88" s="94"/>
      <c r="AB88" s="94"/>
      <c r="AC88" s="93"/>
      <c r="AD88" s="93"/>
      <c r="AE88" s="93"/>
      <c r="AF88" s="184"/>
      <c r="AG88" s="184"/>
      <c r="AH88" s="202"/>
      <c r="AI88" s="202"/>
      <c r="AJ88" s="184"/>
      <c r="AK88" s="184"/>
      <c r="AL88" s="184"/>
      <c r="AM88" s="184"/>
      <c r="AN88" s="184"/>
      <c r="AO88" s="184"/>
      <c r="AP88" s="184"/>
      <c r="AQ88" s="184"/>
      <c r="AR88" s="4"/>
      <c r="AS88" s="4"/>
      <c r="AT88" s="4"/>
      <c r="AU88" s="4"/>
      <c r="AV88" s="4"/>
      <c r="AW88" s="4"/>
    </row>
    <row r="89" spans="1:49" x14ac:dyDescent="0.25">
      <c r="A89" s="4" t="s">
        <v>971</v>
      </c>
      <c r="B89" s="19"/>
      <c r="C89" s="223"/>
      <c r="D89" s="36"/>
      <c r="E89" s="3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0"/>
      <c r="Q89" s="30"/>
      <c r="R89" s="30"/>
      <c r="S89" s="38"/>
      <c r="T89" s="30"/>
      <c r="U89" s="38"/>
      <c r="V89" s="30"/>
      <c r="W89" s="30"/>
      <c r="X89" s="30"/>
      <c r="Y89" s="93"/>
      <c r="Z89" s="93"/>
      <c r="AA89" s="94"/>
      <c r="AB89" s="94"/>
      <c r="AC89" s="93"/>
      <c r="AD89" s="93"/>
      <c r="AE89" s="93"/>
      <c r="AF89" s="184"/>
      <c r="AG89" s="184"/>
      <c r="AH89" s="202"/>
      <c r="AI89" s="202"/>
      <c r="AJ89" s="184"/>
      <c r="AK89" s="184"/>
      <c r="AL89" s="184"/>
      <c r="AM89" s="184"/>
      <c r="AN89" s="184"/>
      <c r="AO89" s="184"/>
      <c r="AP89" s="184"/>
      <c r="AQ89" s="184"/>
      <c r="AR89" s="4"/>
      <c r="AS89" s="4"/>
      <c r="AT89" s="4"/>
      <c r="AU89" s="4"/>
      <c r="AV89" s="4"/>
      <c r="AW89" s="4"/>
    </row>
    <row r="90" spans="1:49" x14ac:dyDescent="0.25">
      <c r="A90" s="4" t="s">
        <v>972</v>
      </c>
      <c r="B90" s="19"/>
      <c r="C90" s="223"/>
      <c r="D90" s="36"/>
      <c r="E90" s="3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0"/>
      <c r="Q90" s="30"/>
      <c r="R90" s="30"/>
      <c r="S90" s="38"/>
      <c r="T90" s="30"/>
      <c r="U90" s="38"/>
      <c r="V90" s="30"/>
      <c r="W90" s="30"/>
      <c r="X90" s="30"/>
      <c r="Y90" s="93"/>
      <c r="Z90" s="93"/>
      <c r="AA90" s="94"/>
      <c r="AB90" s="94"/>
      <c r="AC90" s="93"/>
      <c r="AD90" s="93"/>
      <c r="AE90" s="93"/>
      <c r="AF90" s="184"/>
      <c r="AG90" s="184"/>
      <c r="AH90" s="202"/>
      <c r="AI90" s="202"/>
      <c r="AJ90" s="184"/>
      <c r="AK90" s="184"/>
      <c r="AL90" s="184"/>
      <c r="AM90" s="184"/>
      <c r="AN90" s="184"/>
      <c r="AO90" s="184"/>
      <c r="AP90" s="184"/>
      <c r="AQ90" s="184"/>
      <c r="AR90" s="4"/>
      <c r="AS90" s="4"/>
      <c r="AT90" s="4"/>
      <c r="AU90" s="4"/>
      <c r="AV90" s="4"/>
      <c r="AW90" s="4"/>
    </row>
    <row r="91" spans="1:49" x14ac:dyDescent="0.25">
      <c r="A91" s="4" t="s">
        <v>973</v>
      </c>
      <c r="B91" s="19"/>
      <c r="C91" s="223"/>
      <c r="D91" s="36"/>
      <c r="E91" s="3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0"/>
      <c r="Q91" s="30"/>
      <c r="R91" s="30"/>
      <c r="S91" s="38"/>
      <c r="T91" s="30"/>
      <c r="U91" s="38"/>
      <c r="V91" s="30"/>
      <c r="W91" s="30"/>
      <c r="X91" s="30"/>
      <c r="Y91" s="93"/>
      <c r="Z91" s="93"/>
      <c r="AA91" s="94"/>
      <c r="AB91" s="94"/>
      <c r="AC91" s="93"/>
      <c r="AD91" s="93"/>
      <c r="AE91" s="93"/>
      <c r="AF91" s="184"/>
      <c r="AG91" s="184"/>
      <c r="AH91" s="202"/>
      <c r="AI91" s="202"/>
      <c r="AJ91" s="184"/>
      <c r="AK91" s="184"/>
      <c r="AL91" s="184"/>
      <c r="AM91" s="184"/>
      <c r="AN91" s="184"/>
      <c r="AO91" s="184"/>
      <c r="AP91" s="184"/>
      <c r="AQ91" s="184"/>
      <c r="AR91" s="4"/>
      <c r="AS91" s="4"/>
      <c r="AT91" s="4"/>
      <c r="AU91" s="4"/>
      <c r="AV91" s="4"/>
      <c r="AW91" s="4"/>
    </row>
    <row r="92" spans="1:49" x14ac:dyDescent="0.25">
      <c r="A92" s="4" t="s">
        <v>974</v>
      </c>
      <c r="B92" s="19"/>
      <c r="C92" s="223"/>
      <c r="D92" s="36"/>
      <c r="E92" s="3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0"/>
      <c r="Q92" s="30"/>
      <c r="R92" s="30"/>
      <c r="S92" s="38"/>
      <c r="T92" s="30"/>
      <c r="U92" s="38"/>
      <c r="V92" s="30"/>
      <c r="W92" s="30"/>
      <c r="X92" s="30"/>
      <c r="Y92" s="93"/>
      <c r="Z92" s="93"/>
      <c r="AA92" s="94"/>
      <c r="AB92" s="94"/>
      <c r="AC92" s="93"/>
      <c r="AD92" s="93"/>
      <c r="AE92" s="93"/>
      <c r="AF92" s="184"/>
      <c r="AG92" s="184"/>
      <c r="AH92" s="202"/>
      <c r="AI92" s="202"/>
      <c r="AJ92" s="184"/>
      <c r="AK92" s="184"/>
      <c r="AL92" s="184"/>
      <c r="AM92" s="184"/>
      <c r="AN92" s="184"/>
      <c r="AO92" s="184"/>
      <c r="AP92" s="184"/>
      <c r="AQ92" s="184"/>
      <c r="AR92" s="4"/>
      <c r="AS92" s="4"/>
      <c r="AT92" s="4"/>
      <c r="AU92" s="4"/>
      <c r="AV92" s="4"/>
      <c r="AW92" s="4"/>
    </row>
    <row r="93" spans="1:49" x14ac:dyDescent="0.25">
      <c r="A93" s="4" t="s">
        <v>975</v>
      </c>
      <c r="B93" s="19"/>
      <c r="C93" s="223"/>
      <c r="D93" s="36"/>
      <c r="E93" s="3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0"/>
      <c r="Q93" s="30"/>
      <c r="R93" s="30"/>
      <c r="S93" s="38"/>
      <c r="T93" s="30"/>
      <c r="U93" s="38"/>
      <c r="V93" s="30"/>
      <c r="W93" s="30"/>
      <c r="X93" s="30"/>
      <c r="Y93" s="93"/>
      <c r="Z93" s="93"/>
      <c r="AA93" s="94"/>
      <c r="AB93" s="94"/>
      <c r="AC93" s="93"/>
      <c r="AD93" s="93"/>
      <c r="AE93" s="93"/>
      <c r="AF93" s="184"/>
      <c r="AG93" s="184"/>
      <c r="AH93" s="202"/>
      <c r="AI93" s="202"/>
      <c r="AJ93" s="184"/>
      <c r="AK93" s="184"/>
      <c r="AL93" s="184"/>
      <c r="AM93" s="184"/>
      <c r="AN93" s="184"/>
      <c r="AO93" s="184"/>
      <c r="AP93" s="184"/>
      <c r="AQ93" s="184"/>
      <c r="AR93" s="4"/>
      <c r="AS93" s="4"/>
      <c r="AT93" s="4"/>
      <c r="AU93" s="4"/>
      <c r="AV93" s="4"/>
      <c r="AW93" s="4"/>
    </row>
    <row r="94" spans="1:49" x14ac:dyDescent="0.25">
      <c r="A94" s="4" t="s">
        <v>976</v>
      </c>
      <c r="B94" s="19"/>
      <c r="C94" s="223"/>
      <c r="D94" s="36"/>
      <c r="E94" s="3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0"/>
      <c r="Q94" s="30"/>
      <c r="R94" s="30"/>
      <c r="S94" s="38"/>
      <c r="T94" s="30"/>
      <c r="U94" s="38"/>
      <c r="V94" s="30"/>
      <c r="W94" s="30"/>
      <c r="X94" s="30"/>
      <c r="Y94" s="93"/>
      <c r="Z94" s="93"/>
      <c r="AA94" s="94"/>
      <c r="AB94" s="94"/>
      <c r="AC94" s="93"/>
      <c r="AD94" s="93"/>
      <c r="AE94" s="93"/>
      <c r="AF94" s="184"/>
      <c r="AG94" s="184"/>
      <c r="AH94" s="202"/>
      <c r="AI94" s="202"/>
      <c r="AJ94" s="184"/>
      <c r="AK94" s="184"/>
      <c r="AL94" s="184"/>
      <c r="AM94" s="184"/>
      <c r="AN94" s="184"/>
      <c r="AO94" s="184"/>
      <c r="AP94" s="184"/>
      <c r="AQ94" s="184"/>
      <c r="AR94" s="4"/>
      <c r="AS94" s="4"/>
      <c r="AT94" s="4"/>
      <c r="AU94" s="4"/>
      <c r="AV94" s="4"/>
      <c r="AW94" s="4"/>
    </row>
    <row r="95" spans="1:49" x14ac:dyDescent="0.25">
      <c r="A95" s="4" t="s">
        <v>977</v>
      </c>
      <c r="B95" s="19"/>
      <c r="C95" s="223"/>
      <c r="D95" s="36"/>
      <c r="E95" s="3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0"/>
      <c r="Q95" s="30"/>
      <c r="R95" s="30"/>
      <c r="S95" s="38"/>
      <c r="T95" s="30"/>
      <c r="U95" s="38"/>
      <c r="V95" s="30"/>
      <c r="W95" s="30"/>
      <c r="X95" s="30"/>
      <c r="Y95" s="93"/>
      <c r="Z95" s="93"/>
      <c r="AA95" s="94"/>
      <c r="AB95" s="94"/>
      <c r="AC95" s="93"/>
      <c r="AD95" s="93"/>
      <c r="AE95" s="93"/>
      <c r="AF95" s="184"/>
      <c r="AG95" s="184"/>
      <c r="AH95" s="202"/>
      <c r="AI95" s="202"/>
      <c r="AJ95" s="184"/>
      <c r="AK95" s="184"/>
      <c r="AL95" s="184"/>
      <c r="AM95" s="184"/>
      <c r="AN95" s="184"/>
      <c r="AO95" s="184"/>
      <c r="AP95" s="184"/>
      <c r="AQ95" s="184"/>
      <c r="AR95" s="4"/>
      <c r="AS95" s="4"/>
      <c r="AT95" s="4"/>
      <c r="AU95" s="4"/>
      <c r="AV95" s="4"/>
      <c r="AW95" s="4"/>
    </row>
    <row r="96" spans="1:49" x14ac:dyDescent="0.25">
      <c r="A96" s="4" t="s">
        <v>978</v>
      </c>
      <c r="B96" s="19"/>
      <c r="C96" s="223"/>
      <c r="D96" s="36"/>
      <c r="E96" s="3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0"/>
      <c r="Q96" s="30"/>
      <c r="R96" s="30"/>
      <c r="S96" s="38"/>
      <c r="T96" s="30"/>
      <c r="U96" s="38"/>
      <c r="V96" s="30"/>
      <c r="W96" s="30"/>
      <c r="X96" s="30"/>
      <c r="Y96" s="93"/>
      <c r="Z96" s="93"/>
      <c r="AA96" s="94"/>
      <c r="AB96" s="94"/>
      <c r="AC96" s="93"/>
      <c r="AD96" s="93"/>
      <c r="AE96" s="93"/>
      <c r="AF96" s="184"/>
      <c r="AG96" s="184"/>
      <c r="AH96" s="202"/>
      <c r="AI96" s="202"/>
      <c r="AJ96" s="184"/>
      <c r="AK96" s="184"/>
      <c r="AL96" s="184"/>
      <c r="AM96" s="184"/>
      <c r="AN96" s="184"/>
      <c r="AO96" s="184"/>
      <c r="AP96" s="184"/>
      <c r="AQ96" s="184"/>
      <c r="AR96" s="4"/>
      <c r="AS96" s="4"/>
      <c r="AT96" s="4"/>
      <c r="AU96" s="4"/>
      <c r="AV96" s="4"/>
      <c r="AW96" s="4"/>
    </row>
    <row r="97" spans="1:49" x14ac:dyDescent="0.25">
      <c r="A97" s="4" t="s">
        <v>979</v>
      </c>
      <c r="B97" s="19"/>
      <c r="C97" s="223"/>
      <c r="D97" s="36"/>
      <c r="E97" s="3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0"/>
      <c r="Q97" s="30"/>
      <c r="R97" s="30"/>
      <c r="S97" s="38"/>
      <c r="T97" s="30"/>
      <c r="U97" s="38"/>
      <c r="V97" s="30"/>
      <c r="W97" s="30"/>
      <c r="X97" s="30"/>
      <c r="Y97" s="93"/>
      <c r="Z97" s="93"/>
      <c r="AA97" s="94"/>
      <c r="AB97" s="94"/>
      <c r="AC97" s="93"/>
      <c r="AD97" s="93"/>
      <c r="AE97" s="93"/>
      <c r="AF97" s="184"/>
      <c r="AG97" s="184"/>
      <c r="AH97" s="202"/>
      <c r="AI97" s="202"/>
      <c r="AJ97" s="184"/>
      <c r="AK97" s="184"/>
      <c r="AL97" s="184"/>
      <c r="AM97" s="184"/>
      <c r="AN97" s="184"/>
      <c r="AO97" s="184"/>
      <c r="AP97" s="184"/>
      <c r="AQ97" s="184"/>
      <c r="AR97" s="4"/>
      <c r="AS97" s="4"/>
      <c r="AT97" s="4"/>
      <c r="AU97" s="4"/>
      <c r="AV97" s="4"/>
      <c r="AW97" s="4"/>
    </row>
    <row r="98" spans="1:49" x14ac:dyDescent="0.25">
      <c r="A98" s="4" t="s">
        <v>980</v>
      </c>
      <c r="B98" s="19"/>
      <c r="C98" s="223"/>
      <c r="D98" s="36"/>
      <c r="E98" s="3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0"/>
      <c r="Q98" s="30"/>
      <c r="R98" s="30"/>
      <c r="S98" s="38"/>
      <c r="T98" s="30"/>
      <c r="U98" s="38"/>
      <c r="V98" s="30"/>
      <c r="W98" s="30"/>
      <c r="X98" s="30"/>
      <c r="Y98" s="93"/>
      <c r="Z98" s="93"/>
      <c r="AA98" s="94"/>
      <c r="AB98" s="94"/>
      <c r="AC98" s="93"/>
      <c r="AD98" s="93"/>
      <c r="AE98" s="93"/>
      <c r="AF98" s="184"/>
      <c r="AG98" s="184"/>
      <c r="AH98" s="202"/>
      <c r="AI98" s="202"/>
      <c r="AJ98" s="184"/>
      <c r="AK98" s="184"/>
      <c r="AL98" s="184"/>
      <c r="AM98" s="184"/>
      <c r="AN98" s="184"/>
      <c r="AO98" s="184"/>
      <c r="AP98" s="184"/>
      <c r="AQ98" s="184"/>
      <c r="AR98" s="4"/>
      <c r="AS98" s="4"/>
      <c r="AT98" s="4"/>
      <c r="AU98" s="4"/>
      <c r="AV98" s="4"/>
      <c r="AW98" s="4"/>
    </row>
    <row r="99" spans="1:49" x14ac:dyDescent="0.25">
      <c r="A99" s="4" t="s">
        <v>981</v>
      </c>
      <c r="B99" s="19"/>
      <c r="C99" s="223"/>
      <c r="D99" s="36"/>
      <c r="E99" s="3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0"/>
      <c r="Q99" s="30"/>
      <c r="R99" s="30"/>
      <c r="S99" s="38"/>
      <c r="T99" s="30"/>
      <c r="U99" s="38"/>
      <c r="V99" s="30"/>
      <c r="W99" s="30"/>
      <c r="X99" s="30"/>
      <c r="Y99" s="93"/>
      <c r="Z99" s="93"/>
      <c r="AA99" s="94"/>
      <c r="AB99" s="94"/>
      <c r="AC99" s="93"/>
      <c r="AD99" s="93"/>
      <c r="AE99" s="93"/>
      <c r="AF99" s="184"/>
      <c r="AG99" s="184"/>
      <c r="AH99" s="202"/>
      <c r="AI99" s="202"/>
      <c r="AJ99" s="184"/>
      <c r="AK99" s="184"/>
      <c r="AL99" s="184"/>
      <c r="AM99" s="184"/>
      <c r="AN99" s="184"/>
      <c r="AO99" s="184"/>
      <c r="AP99" s="184"/>
      <c r="AQ99" s="184"/>
      <c r="AR99" s="4"/>
      <c r="AS99" s="4"/>
      <c r="AT99" s="4"/>
      <c r="AU99" s="4"/>
      <c r="AV99" s="4"/>
      <c r="AW99" s="4"/>
    </row>
    <row r="100" spans="1:49" x14ac:dyDescent="0.25">
      <c r="A100" s="4" t="s">
        <v>982</v>
      </c>
      <c r="B100" s="19"/>
      <c r="C100" s="223"/>
      <c r="D100" s="36"/>
      <c r="E100" s="3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0"/>
      <c r="Q100" s="30"/>
      <c r="R100" s="30"/>
      <c r="S100" s="38"/>
      <c r="T100" s="30"/>
      <c r="U100" s="38"/>
      <c r="V100" s="30"/>
      <c r="W100" s="30"/>
      <c r="X100" s="30"/>
      <c r="Y100" s="93"/>
      <c r="Z100" s="93"/>
      <c r="AA100" s="94"/>
      <c r="AB100" s="94"/>
      <c r="AC100" s="93"/>
      <c r="AD100" s="93"/>
      <c r="AE100" s="93"/>
      <c r="AF100" s="184"/>
      <c r="AG100" s="184"/>
      <c r="AH100" s="202"/>
      <c r="AI100" s="202"/>
      <c r="AJ100" s="184"/>
      <c r="AK100" s="184"/>
      <c r="AL100" s="184"/>
      <c r="AM100" s="184"/>
      <c r="AN100" s="184"/>
      <c r="AO100" s="184"/>
      <c r="AP100" s="184"/>
      <c r="AQ100" s="184"/>
      <c r="AR100" s="4"/>
      <c r="AS100" s="4"/>
      <c r="AT100" s="4"/>
      <c r="AU100" s="4"/>
      <c r="AV100" s="4"/>
      <c r="AW100" s="4"/>
    </row>
    <row r="101" spans="1:49" x14ac:dyDescent="0.25">
      <c r="A101" s="4" t="s">
        <v>983</v>
      </c>
      <c r="B101" s="19" t="s">
        <v>168</v>
      </c>
      <c r="C101" s="223" t="s">
        <v>459</v>
      </c>
      <c r="D101" s="36" t="s">
        <v>474</v>
      </c>
      <c r="E101" s="36" t="s">
        <v>132</v>
      </c>
      <c r="F101" s="36" t="s">
        <v>440</v>
      </c>
      <c r="G101" s="36" t="s">
        <v>445</v>
      </c>
      <c r="H101" s="36" t="s">
        <v>446</v>
      </c>
      <c r="I101" s="37" t="n">
        <f ca="1">searchValues!E102</f>
        <v>44580.0</v>
      </c>
      <c r="J101" s="37" t="n">
        <f t="shared" ref="J101:J114" ca="1" si="0">I101</f>
        <v>44580.0</v>
      </c>
      <c r="K101" s="36" t="s">
        <v>447</v>
      </c>
      <c r="L101" s="36"/>
      <c r="M101" s="36" t="s">
        <v>448</v>
      </c>
      <c r="N101" s="36"/>
      <c r="O101" s="36" t="s">
        <v>449</v>
      </c>
      <c r="P101" s="30" t="s">
        <v>460</v>
      </c>
      <c r="Q101" s="30" t="s">
        <v>461</v>
      </c>
      <c r="R101" s="30" t="s">
        <v>467</v>
      </c>
      <c r="S101" s="38" t="n">
        <f ca="1">searchValues!E102</f>
        <v>44580.0</v>
      </c>
      <c r="T101" s="30" t="str">
        <f t="shared" ref="T101" si="1">P101</f>
        <v>New Conitgency Title Created By Automation</v>
      </c>
      <c r="U101" s="38" t="n">
        <f t="shared" ref="U101" ca="1" si="2">S101</f>
        <v>44580.0</v>
      </c>
      <c r="V101" s="30" t="str">
        <f t="shared" ref="V101" si="3">R101</f>
        <v>Cancel retroactively</v>
      </c>
      <c r="W101" s="30" t="s">
        <v>446</v>
      </c>
      <c r="X101" s="30"/>
      <c r="Y101" s="93" t="s">
        <v>482</v>
      </c>
      <c r="Z101" s="93">
        <v>123456790</v>
      </c>
      <c r="AA101" s="94" t="n">
        <f t="shared" ref="AA101:AA114" ca="1" si="4">TODAY()-367</f>
        <v>44213.0</v>
      </c>
      <c r="AB101" s="94" t="n">
        <f t="shared" ref="AB101" ca="1" si="5">AA101+1</f>
        <v>44214.0</v>
      </c>
      <c r="AC101" s="93">
        <v>2000</v>
      </c>
      <c r="AD101" s="93">
        <v>100</v>
      </c>
      <c r="AE101" s="93">
        <v>100</v>
      </c>
      <c r="AF101" s="184" t="s">
        <v>568</v>
      </c>
      <c r="AG101" s="184" t="s">
        <v>567</v>
      </c>
      <c r="AH101" s="202" t="n">
        <f ca="1">searchValues!E130</f>
        <v>44580.0</v>
      </c>
      <c r="AI101" s="202" t="n">
        <f ca="1">searchValues!E130</f>
        <v>44580.0</v>
      </c>
      <c r="AJ101" s="184" t="s">
        <v>173</v>
      </c>
      <c r="AK101" s="184" t="s">
        <v>135</v>
      </c>
      <c r="AL101" s="184" t="s">
        <v>135</v>
      </c>
      <c r="AM101" s="184" t="s">
        <v>580</v>
      </c>
      <c r="AN101" s="184" t="s">
        <v>581</v>
      </c>
      <c r="AO101" s="184" t="s">
        <v>174</v>
      </c>
      <c r="AP101" s="184" t="s">
        <v>175</v>
      </c>
      <c r="AQ101" s="184" t="s">
        <v>176</v>
      </c>
      <c r="AR101" s="4"/>
      <c r="AS101" s="4"/>
      <c r="AT101" s="4" t="s">
        <v>431</v>
      </c>
      <c r="AU101" s="4" t="s">
        <v>433</v>
      </c>
      <c r="AV101" s="4" t="s">
        <v>167</v>
      </c>
      <c r="AW101" s="4" t="s">
        <v>166</v>
      </c>
    </row>
    <row r="102" spans="1:49" x14ac:dyDescent="0.25">
      <c r="A102" s="4" t="s">
        <v>984</v>
      </c>
      <c r="B102" s="19" t="s">
        <v>168</v>
      </c>
      <c r="C102" s="223" t="s">
        <v>459</v>
      </c>
      <c r="D102" s="36" t="s">
        <v>474</v>
      </c>
      <c r="E102" s="36" t="s">
        <v>132</v>
      </c>
      <c r="F102" s="36" t="s">
        <v>440</v>
      </c>
      <c r="G102" s="36" t="s">
        <v>441</v>
      </c>
      <c r="H102" s="36" t="s">
        <v>446</v>
      </c>
      <c r="I102" s="37" t="n">
        <f ca="1">searchValues!E103</f>
        <v>44580.0</v>
      </c>
      <c r="J102" s="37" t="n">
        <f t="shared" ca="1" si="0"/>
        <v>44580.0</v>
      </c>
      <c r="K102" s="36" t="s">
        <v>447</v>
      </c>
      <c r="L102" s="36"/>
      <c r="M102" s="36" t="s">
        <v>448</v>
      </c>
      <c r="N102" s="36"/>
      <c r="O102" s="36" t="s">
        <v>449</v>
      </c>
      <c r="P102" s="30" t="s">
        <v>460</v>
      </c>
      <c r="Q102" s="30" t="s">
        <v>461</v>
      </c>
      <c r="R102" s="30" t="s">
        <v>467</v>
      </c>
      <c r="S102" s="38" t="n">
        <f ca="1">searchValues!E103</f>
        <v>44580.0</v>
      </c>
      <c r="T102" s="30" t="str">
        <f t="shared" ref="T102:T114" si="6">P102</f>
        <v>New Conitgency Title Created By Automation</v>
      </c>
      <c r="U102" s="38" t="n">
        <f t="shared" ref="U102:U114" ca="1" si="7">S102</f>
        <v>44580.0</v>
      </c>
      <c r="V102" s="30" t="str">
        <f t="shared" ref="V102:V114" si="8">R102</f>
        <v>Cancel retroactively</v>
      </c>
      <c r="W102" s="30" t="s">
        <v>446</v>
      </c>
      <c r="X102" s="30"/>
      <c r="Y102" s="93" t="s">
        <v>482</v>
      </c>
      <c r="Z102" s="93">
        <v>123456790</v>
      </c>
      <c r="AA102" s="94" t="n">
        <f t="shared" ca="1" si="4"/>
        <v>44213.0</v>
      </c>
      <c r="AB102" s="94" t="n">
        <f t="shared" ref="AB102:AB114" ca="1" si="9">AA102+1</f>
        <v>44214.0</v>
      </c>
      <c r="AC102" s="93">
        <v>2000</v>
      </c>
      <c r="AD102" s="93">
        <v>100</v>
      </c>
      <c r="AE102" s="93">
        <v>100</v>
      </c>
      <c r="AF102" s="184" t="s">
        <v>568</v>
      </c>
      <c r="AG102" s="184" t="s">
        <v>567</v>
      </c>
      <c r="AH102" s="202" t="n">
        <f ca="1">searchValues!E131</f>
        <v>44580.0</v>
      </c>
      <c r="AI102" s="202" t="n">
        <f ca="1">searchValues!E131</f>
        <v>44580.0</v>
      </c>
      <c r="AJ102" s="184" t="s">
        <v>173</v>
      </c>
      <c r="AK102" s="184" t="s">
        <v>135</v>
      </c>
      <c r="AL102" s="184" t="s">
        <v>135</v>
      </c>
      <c r="AM102" s="184" t="s">
        <v>580</v>
      </c>
      <c r="AN102" s="184" t="s">
        <v>581</v>
      </c>
      <c r="AO102" s="184" t="s">
        <v>174</v>
      </c>
      <c r="AP102" s="184" t="s">
        <v>175</v>
      </c>
      <c r="AQ102" s="184" t="s">
        <v>176</v>
      </c>
      <c r="AR102" s="4"/>
      <c r="AS102" s="4"/>
      <c r="AT102" s="4" t="s">
        <v>431</v>
      </c>
      <c r="AU102" s="4" t="s">
        <v>433</v>
      </c>
      <c r="AV102" s="4" t="s">
        <v>167</v>
      </c>
      <c r="AW102" s="4" t="s">
        <v>166</v>
      </c>
    </row>
    <row r="103" spans="1:49" x14ac:dyDescent="0.25">
      <c r="A103" s="4" t="s">
        <v>985</v>
      </c>
      <c r="B103" s="19" t="s">
        <v>168</v>
      </c>
      <c r="C103" s="223" t="s">
        <v>459</v>
      </c>
      <c r="D103" s="36" t="s">
        <v>474</v>
      </c>
      <c r="E103" s="36" t="s">
        <v>132</v>
      </c>
      <c r="F103" s="36" t="s">
        <v>440</v>
      </c>
      <c r="G103" s="36" t="s">
        <v>442</v>
      </c>
      <c r="H103" s="36" t="s">
        <v>446</v>
      </c>
      <c r="I103" s="37" t="n">
        <f ca="1">searchValues!E104</f>
        <v>44580.0</v>
      </c>
      <c r="J103" s="37" t="n">
        <f t="shared" ca="1" si="0"/>
        <v>44580.0</v>
      </c>
      <c r="K103" s="36" t="s">
        <v>447</v>
      </c>
      <c r="L103" s="36"/>
      <c r="M103" s="36" t="s">
        <v>448</v>
      </c>
      <c r="N103" s="36"/>
      <c r="O103" s="36" t="s">
        <v>449</v>
      </c>
      <c r="P103" s="30" t="s">
        <v>460</v>
      </c>
      <c r="Q103" s="30" t="s">
        <v>461</v>
      </c>
      <c r="R103" s="30" t="s">
        <v>468</v>
      </c>
      <c r="S103" s="38" t="n">
        <f ca="1">searchValues!E104</f>
        <v>44580.0</v>
      </c>
      <c r="T103" s="30" t="str">
        <f t="shared" si="6"/>
        <v>New Conitgency Title Created By Automation</v>
      </c>
      <c r="U103" s="38" t="n">
        <f t="shared" ca="1" si="7"/>
        <v>44580.0</v>
      </c>
      <c r="V103" s="30" t="str">
        <f t="shared" si="8"/>
        <v>Cancel remainder of term</v>
      </c>
      <c r="W103" s="30" t="s">
        <v>446</v>
      </c>
      <c r="X103" s="30"/>
      <c r="Y103" s="93" t="s">
        <v>482</v>
      </c>
      <c r="Z103" s="93">
        <v>123456790</v>
      </c>
      <c r="AA103" s="94" t="n">
        <f t="shared" ca="1" si="4"/>
        <v>44213.0</v>
      </c>
      <c r="AB103" s="94" t="n">
        <f t="shared" ca="1" si="9"/>
        <v>44214.0</v>
      </c>
      <c r="AC103" s="93">
        <v>2000</v>
      </c>
      <c r="AD103" s="93">
        <v>100</v>
      </c>
      <c r="AE103" s="93">
        <v>100</v>
      </c>
      <c r="AF103" s="184" t="s">
        <v>568</v>
      </c>
      <c r="AG103" s="184" t="s">
        <v>567</v>
      </c>
      <c r="AH103" s="202" t="n">
        <f ca="1">searchValues!E132</f>
        <v>44580.0</v>
      </c>
      <c r="AI103" s="202" t="n">
        <f ca="1">searchValues!E132</f>
        <v>44580.0</v>
      </c>
      <c r="AJ103" s="184" t="s">
        <v>173</v>
      </c>
      <c r="AK103" s="184" t="s">
        <v>135</v>
      </c>
      <c r="AL103" s="184" t="s">
        <v>135</v>
      </c>
      <c r="AM103" s="184" t="s">
        <v>580</v>
      </c>
      <c r="AN103" s="184" t="s">
        <v>581</v>
      </c>
      <c r="AO103" s="184" t="s">
        <v>174</v>
      </c>
      <c r="AP103" s="184" t="s">
        <v>175</v>
      </c>
      <c r="AQ103" s="184" t="s">
        <v>176</v>
      </c>
      <c r="AR103" s="4"/>
      <c r="AS103" s="4"/>
      <c r="AT103" s="4" t="s">
        <v>431</v>
      </c>
      <c r="AU103" s="4" t="s">
        <v>433</v>
      </c>
      <c r="AV103" s="4" t="s">
        <v>167</v>
      </c>
      <c r="AW103" s="4" t="s">
        <v>166</v>
      </c>
    </row>
    <row r="104" spans="1:49" x14ac:dyDescent="0.25">
      <c r="A104" s="4" t="s">
        <v>986</v>
      </c>
      <c r="B104" s="19" t="s">
        <v>168</v>
      </c>
      <c r="C104" s="223" t="s">
        <v>459</v>
      </c>
      <c r="D104" s="36" t="s">
        <v>474</v>
      </c>
      <c r="E104" s="36" t="s">
        <v>132</v>
      </c>
      <c r="F104" s="36" t="s">
        <v>440</v>
      </c>
      <c r="G104" s="36" t="s">
        <v>443</v>
      </c>
      <c r="H104" s="36" t="s">
        <v>446</v>
      </c>
      <c r="I104" s="37" t="n">
        <f ca="1">searchValues!E105</f>
        <v>44580.0</v>
      </c>
      <c r="J104" s="37" t="n">
        <f t="shared" ca="1" si="0"/>
        <v>44580.0</v>
      </c>
      <c r="K104" s="36" t="s">
        <v>447</v>
      </c>
      <c r="L104" s="36"/>
      <c r="M104" s="36" t="s">
        <v>448</v>
      </c>
      <c r="N104" s="36"/>
      <c r="O104" s="36" t="s">
        <v>449</v>
      </c>
      <c r="P104" s="30" t="s">
        <v>460</v>
      </c>
      <c r="Q104" s="30" t="s">
        <v>461</v>
      </c>
      <c r="R104" s="30" t="s">
        <v>465</v>
      </c>
      <c r="S104" s="38" t="n">
        <f ca="1">searchValues!E105</f>
        <v>44580.0</v>
      </c>
      <c r="T104" s="30" t="str">
        <f t="shared" si="6"/>
        <v>New Conitgency Title Created By Automation</v>
      </c>
      <c r="U104" s="38" t="n">
        <f t="shared" ca="1" si="7"/>
        <v>44580.0</v>
      </c>
      <c r="V104" s="30" t="str">
        <f t="shared" si="8"/>
        <v>Change policy retroactively</v>
      </c>
      <c r="W104" s="30" t="s">
        <v>446</v>
      </c>
      <c r="X104" s="30"/>
      <c r="Y104" s="93" t="s">
        <v>482</v>
      </c>
      <c r="Z104" s="93">
        <v>123456790</v>
      </c>
      <c r="AA104" s="94" t="n">
        <f t="shared" ca="1" si="4"/>
        <v>44213.0</v>
      </c>
      <c r="AB104" s="94" t="n">
        <f t="shared" ca="1" si="9"/>
        <v>44214.0</v>
      </c>
      <c r="AC104" s="93">
        <v>2000</v>
      </c>
      <c r="AD104" s="93">
        <v>100</v>
      </c>
      <c r="AE104" s="93">
        <v>100</v>
      </c>
      <c r="AF104" s="184" t="s">
        <v>568</v>
      </c>
      <c r="AG104" s="184" t="s">
        <v>567</v>
      </c>
      <c r="AH104" s="202" t="n">
        <f ca="1">searchValues!E133</f>
        <v>44580.0</v>
      </c>
      <c r="AI104" s="202" t="n">
        <f ca="1">searchValues!E133</f>
        <v>44580.0</v>
      </c>
      <c r="AJ104" s="184" t="s">
        <v>173</v>
      </c>
      <c r="AK104" s="184" t="s">
        <v>135</v>
      </c>
      <c r="AL104" s="184" t="s">
        <v>135</v>
      </c>
      <c r="AM104" s="184" t="s">
        <v>580</v>
      </c>
      <c r="AN104" s="184" t="s">
        <v>581</v>
      </c>
      <c r="AO104" s="184" t="s">
        <v>174</v>
      </c>
      <c r="AP104" s="184" t="s">
        <v>175</v>
      </c>
      <c r="AQ104" s="184" t="s">
        <v>176</v>
      </c>
      <c r="AR104" s="4"/>
      <c r="AS104" s="4"/>
      <c r="AT104" s="4" t="s">
        <v>431</v>
      </c>
      <c r="AU104" s="4" t="s">
        <v>433</v>
      </c>
      <c r="AV104" s="4" t="s">
        <v>167</v>
      </c>
      <c r="AW104" s="4" t="s">
        <v>166</v>
      </c>
    </row>
    <row r="105" spans="1:49" x14ac:dyDescent="0.25">
      <c r="A105" s="4" t="s">
        <v>987</v>
      </c>
      <c r="B105" s="19" t="s">
        <v>168</v>
      </c>
      <c r="C105" s="223" t="s">
        <v>459</v>
      </c>
      <c r="D105" s="36" t="s">
        <v>474</v>
      </c>
      <c r="E105" s="36" t="s">
        <v>132</v>
      </c>
      <c r="F105" s="36" t="s">
        <v>440</v>
      </c>
      <c r="G105" s="36" t="s">
        <v>444</v>
      </c>
      <c r="H105" s="36" t="s">
        <v>446</v>
      </c>
      <c r="I105" s="37" t="n">
        <f ca="1">searchValues!E106</f>
        <v>44580.0</v>
      </c>
      <c r="J105" s="37" t="n">
        <f t="shared" ca="1" si="0"/>
        <v>44580.0</v>
      </c>
      <c r="K105" s="36" t="s">
        <v>447</v>
      </c>
      <c r="L105" s="36"/>
      <c r="M105" s="36" t="s">
        <v>448</v>
      </c>
      <c r="N105" s="36"/>
      <c r="O105" s="36" t="s">
        <v>449</v>
      </c>
      <c r="P105" s="30" t="s">
        <v>460</v>
      </c>
      <c r="Q105" s="30" t="s">
        <v>461</v>
      </c>
      <c r="R105" s="30" t="s">
        <v>466</v>
      </c>
      <c r="S105" s="38" t="n">
        <f ca="1">searchValues!E106</f>
        <v>44580.0</v>
      </c>
      <c r="T105" s="30" t="str">
        <f t="shared" si="6"/>
        <v>New Conitgency Title Created By Automation</v>
      </c>
      <c r="U105" s="38" t="n">
        <f t="shared" ca="1" si="7"/>
        <v>44580.0</v>
      </c>
      <c r="V105" s="30" t="str">
        <f t="shared" si="8"/>
        <v>Change policy for remainder of term</v>
      </c>
      <c r="W105" s="30" t="s">
        <v>446</v>
      </c>
      <c r="X105" s="30"/>
      <c r="Y105" s="93" t="s">
        <v>482</v>
      </c>
      <c r="Z105" s="93">
        <v>123456790</v>
      </c>
      <c r="AA105" s="94" t="n">
        <f t="shared" ca="1" si="4"/>
        <v>44213.0</v>
      </c>
      <c r="AB105" s="94" t="n">
        <f t="shared" ca="1" si="9"/>
        <v>44214.0</v>
      </c>
      <c r="AC105" s="93">
        <v>2000</v>
      </c>
      <c r="AD105" s="93">
        <v>100</v>
      </c>
      <c r="AE105" s="93">
        <v>100</v>
      </c>
      <c r="AF105" s="184" t="s">
        <v>568</v>
      </c>
      <c r="AG105" s="184" t="s">
        <v>567</v>
      </c>
      <c r="AH105" s="202" t="n">
        <f ca="1">searchValues!E134</f>
        <v>44580.0</v>
      </c>
      <c r="AI105" s="202" t="n">
        <f ca="1">searchValues!E134</f>
        <v>44580.0</v>
      </c>
      <c r="AJ105" s="184" t="s">
        <v>173</v>
      </c>
      <c r="AK105" s="184" t="s">
        <v>135</v>
      </c>
      <c r="AL105" s="184" t="s">
        <v>135</v>
      </c>
      <c r="AM105" s="184" t="s">
        <v>580</v>
      </c>
      <c r="AN105" s="184" t="s">
        <v>581</v>
      </c>
      <c r="AO105" s="184" t="s">
        <v>174</v>
      </c>
      <c r="AP105" s="184" t="s">
        <v>175</v>
      </c>
      <c r="AQ105" s="184" t="s">
        <v>176</v>
      </c>
      <c r="AR105" s="4"/>
      <c r="AS105" s="4"/>
      <c r="AT105" s="4" t="s">
        <v>431</v>
      </c>
      <c r="AU105" s="4" t="s">
        <v>433</v>
      </c>
      <c r="AV105" s="4" t="s">
        <v>167</v>
      </c>
      <c r="AW105" s="4" t="s">
        <v>166</v>
      </c>
    </row>
    <row r="106" spans="1:49" x14ac:dyDescent="0.25">
      <c r="A106" s="4" t="s">
        <v>988</v>
      </c>
      <c r="B106" s="19" t="s">
        <v>168</v>
      </c>
      <c r="C106" s="223" t="s">
        <v>459</v>
      </c>
      <c r="D106" s="36" t="s">
        <v>474</v>
      </c>
      <c r="E106" s="36" t="s">
        <v>132</v>
      </c>
      <c r="F106" s="36" t="s">
        <v>440</v>
      </c>
      <c r="G106" s="36" t="s">
        <v>445</v>
      </c>
      <c r="H106" s="36" t="s">
        <v>446</v>
      </c>
      <c r="I106" s="37" t="n">
        <f ca="1">searchValues!E107</f>
        <v>44580.0</v>
      </c>
      <c r="J106" s="37" t="n">
        <f t="shared" ca="1" si="0"/>
        <v>44580.0</v>
      </c>
      <c r="K106" s="36" t="s">
        <v>447</v>
      </c>
      <c r="L106" s="36"/>
      <c r="M106" s="36" t="s">
        <v>448</v>
      </c>
      <c r="N106" s="36"/>
      <c r="O106" s="36" t="s">
        <v>449</v>
      </c>
      <c r="P106" s="30" t="s">
        <v>460</v>
      </c>
      <c r="Q106" s="30" t="s">
        <v>461</v>
      </c>
      <c r="R106" s="30" t="s">
        <v>467</v>
      </c>
      <c r="S106" s="38" t="n">
        <f ca="1">searchValues!E107</f>
        <v>44580.0</v>
      </c>
      <c r="T106" s="30" t="str">
        <f t="shared" si="6"/>
        <v>New Conitgency Title Created By Automation</v>
      </c>
      <c r="U106" s="38" t="n">
        <f t="shared" ca="1" si="7"/>
        <v>44580.0</v>
      </c>
      <c r="V106" s="30" t="str">
        <f t="shared" si="8"/>
        <v>Cancel retroactively</v>
      </c>
      <c r="W106" s="30" t="s">
        <v>446</v>
      </c>
      <c r="X106" s="30"/>
      <c r="Y106" s="93" t="s">
        <v>482</v>
      </c>
      <c r="Z106" s="93">
        <v>123456790</v>
      </c>
      <c r="AA106" s="94" t="n">
        <f t="shared" ca="1" si="4"/>
        <v>44213.0</v>
      </c>
      <c r="AB106" s="94" t="n">
        <f t="shared" ca="1" si="9"/>
        <v>44214.0</v>
      </c>
      <c r="AC106" s="93">
        <v>2000</v>
      </c>
      <c r="AD106" s="93">
        <v>100</v>
      </c>
      <c r="AE106" s="93">
        <v>100</v>
      </c>
      <c r="AF106" s="184" t="s">
        <v>568</v>
      </c>
      <c r="AG106" s="184" t="s">
        <v>567</v>
      </c>
      <c r="AH106" s="202" t="n">
        <f ca="1">searchValues!E135</f>
        <v>44580.0</v>
      </c>
      <c r="AI106" s="202" t="n">
        <f ca="1">searchValues!E135</f>
        <v>44580.0</v>
      </c>
      <c r="AJ106" s="184" t="s">
        <v>173</v>
      </c>
      <c r="AK106" s="184" t="s">
        <v>135</v>
      </c>
      <c r="AL106" s="184" t="s">
        <v>135</v>
      </c>
      <c r="AM106" s="184" t="s">
        <v>580</v>
      </c>
      <c r="AN106" s="184" t="s">
        <v>581</v>
      </c>
      <c r="AO106" s="184" t="s">
        <v>174</v>
      </c>
      <c r="AP106" s="184" t="s">
        <v>175</v>
      </c>
      <c r="AQ106" s="184" t="s">
        <v>176</v>
      </c>
      <c r="AR106" s="4"/>
      <c r="AS106" s="4"/>
      <c r="AT106" s="4" t="s">
        <v>431</v>
      </c>
      <c r="AU106" s="4" t="s">
        <v>433</v>
      </c>
      <c r="AV106" s="4" t="s">
        <v>167</v>
      </c>
      <c r="AW106" s="4" t="s">
        <v>166</v>
      </c>
    </row>
    <row r="107" spans="1:49" x14ac:dyDescent="0.25">
      <c r="A107" s="4" t="s">
        <v>989</v>
      </c>
      <c r="B107" s="19" t="s">
        <v>168</v>
      </c>
      <c r="C107" s="223" t="s">
        <v>459</v>
      </c>
      <c r="D107" s="36" t="s">
        <v>474</v>
      </c>
      <c r="E107" s="36" t="s">
        <v>132</v>
      </c>
      <c r="F107" s="36" t="s">
        <v>440</v>
      </c>
      <c r="G107" s="36" t="s">
        <v>441</v>
      </c>
      <c r="H107" s="36" t="s">
        <v>446</v>
      </c>
      <c r="I107" s="37" t="n">
        <f ca="1">searchValues!E108</f>
        <v>44580.0</v>
      </c>
      <c r="J107" s="37" t="n">
        <f t="shared" ca="1" si="0"/>
        <v>44580.0</v>
      </c>
      <c r="K107" s="36" t="s">
        <v>447</v>
      </c>
      <c r="L107" s="36"/>
      <c r="M107" s="36" t="s">
        <v>448</v>
      </c>
      <c r="N107" s="36"/>
      <c r="O107" s="36" t="s">
        <v>449</v>
      </c>
      <c r="P107" s="30" t="s">
        <v>460</v>
      </c>
      <c r="Q107" s="30" t="s">
        <v>461</v>
      </c>
      <c r="R107" s="30" t="s">
        <v>468</v>
      </c>
      <c r="S107" s="38" t="n">
        <f ca="1">searchValues!E108</f>
        <v>44580.0</v>
      </c>
      <c r="T107" s="30" t="str">
        <f t="shared" si="6"/>
        <v>New Conitgency Title Created By Automation</v>
      </c>
      <c r="U107" s="38" t="n">
        <f t="shared" ca="1" si="7"/>
        <v>44580.0</v>
      </c>
      <c r="V107" s="30" t="str">
        <f t="shared" si="8"/>
        <v>Cancel remainder of term</v>
      </c>
      <c r="W107" s="30" t="s">
        <v>446</v>
      </c>
      <c r="X107" s="30"/>
      <c r="Y107" s="93" t="s">
        <v>482</v>
      </c>
      <c r="Z107" s="93">
        <v>123456790</v>
      </c>
      <c r="AA107" s="94" t="n">
        <f t="shared" ca="1" si="4"/>
        <v>44213.0</v>
      </c>
      <c r="AB107" s="94" t="n">
        <f t="shared" ca="1" si="9"/>
        <v>44214.0</v>
      </c>
      <c r="AC107" s="93">
        <v>2000</v>
      </c>
      <c r="AD107" s="93">
        <v>100</v>
      </c>
      <c r="AE107" s="93">
        <v>100</v>
      </c>
      <c r="AF107" s="184" t="s">
        <v>568</v>
      </c>
      <c r="AG107" s="184" t="s">
        <v>567</v>
      </c>
      <c r="AH107" s="202" t="n">
        <f ca="1">searchValues!E136</f>
        <v>44580.0</v>
      </c>
      <c r="AI107" s="202" t="n">
        <f ca="1">searchValues!E136</f>
        <v>44580.0</v>
      </c>
      <c r="AJ107" s="184" t="s">
        <v>173</v>
      </c>
      <c r="AK107" s="184" t="s">
        <v>135</v>
      </c>
      <c r="AL107" s="184" t="s">
        <v>135</v>
      </c>
      <c r="AM107" s="184" t="s">
        <v>580</v>
      </c>
      <c r="AN107" s="184" t="s">
        <v>581</v>
      </c>
      <c r="AO107" s="184" t="s">
        <v>174</v>
      </c>
      <c r="AP107" s="184" t="s">
        <v>175</v>
      </c>
      <c r="AQ107" s="184" t="s">
        <v>176</v>
      </c>
      <c r="AR107" s="4"/>
      <c r="AS107" s="4"/>
      <c r="AT107" s="4" t="s">
        <v>431</v>
      </c>
      <c r="AU107" s="4" t="s">
        <v>433</v>
      </c>
      <c r="AV107" s="4" t="s">
        <v>167</v>
      </c>
      <c r="AW107" s="4" t="s">
        <v>166</v>
      </c>
    </row>
    <row r="108" spans="1:49" x14ac:dyDescent="0.25">
      <c r="A108" s="4" t="s">
        <v>990</v>
      </c>
      <c r="B108" s="19" t="s">
        <v>168</v>
      </c>
      <c r="C108" s="223" t="s">
        <v>459</v>
      </c>
      <c r="D108" s="36" t="s">
        <v>474</v>
      </c>
      <c r="E108" s="36" t="s">
        <v>132</v>
      </c>
      <c r="F108" s="36" t="s">
        <v>440</v>
      </c>
      <c r="G108" s="36" t="s">
        <v>442</v>
      </c>
      <c r="H108" s="36" t="s">
        <v>446</v>
      </c>
      <c r="I108" s="37" t="n">
        <f ca="1">searchValues!E109</f>
        <v>44580.0</v>
      </c>
      <c r="J108" s="37" t="n">
        <f t="shared" ca="1" si="0"/>
        <v>44580.0</v>
      </c>
      <c r="K108" s="36" t="s">
        <v>447</v>
      </c>
      <c r="L108" s="36"/>
      <c r="M108" s="36" t="s">
        <v>448</v>
      </c>
      <c r="N108" s="36"/>
      <c r="O108" s="36" t="s">
        <v>449</v>
      </c>
      <c r="P108" s="30" t="s">
        <v>460</v>
      </c>
      <c r="Q108" s="30" t="s">
        <v>461</v>
      </c>
      <c r="R108" s="30" t="s">
        <v>465</v>
      </c>
      <c r="S108" s="38" t="n">
        <f ca="1">searchValues!E109</f>
        <v>44580.0</v>
      </c>
      <c r="T108" s="30" t="str">
        <f t="shared" si="6"/>
        <v>New Conitgency Title Created By Automation</v>
      </c>
      <c r="U108" s="38" t="n">
        <f t="shared" ca="1" si="7"/>
        <v>44580.0</v>
      </c>
      <c r="V108" s="30" t="str">
        <f t="shared" si="8"/>
        <v>Change policy retroactively</v>
      </c>
      <c r="W108" s="30" t="s">
        <v>446</v>
      </c>
      <c r="X108" s="30"/>
      <c r="Y108" s="93" t="s">
        <v>482</v>
      </c>
      <c r="Z108" s="93">
        <v>123456790</v>
      </c>
      <c r="AA108" s="94" t="n">
        <f t="shared" ca="1" si="4"/>
        <v>44213.0</v>
      </c>
      <c r="AB108" s="94" t="n">
        <f t="shared" ca="1" si="9"/>
        <v>44214.0</v>
      </c>
      <c r="AC108" s="93">
        <v>2000</v>
      </c>
      <c r="AD108" s="93">
        <v>100</v>
      </c>
      <c r="AE108" s="93">
        <v>100</v>
      </c>
      <c r="AF108" s="184" t="s">
        <v>568</v>
      </c>
      <c r="AG108" s="184" t="s">
        <v>567</v>
      </c>
      <c r="AH108" s="202" t="n">
        <f ca="1">searchValues!E137</f>
        <v>44580.0</v>
      </c>
      <c r="AI108" s="202" t="n">
        <f ca="1">searchValues!E137</f>
        <v>44580.0</v>
      </c>
      <c r="AJ108" s="184" t="s">
        <v>173</v>
      </c>
      <c r="AK108" s="184" t="s">
        <v>135</v>
      </c>
      <c r="AL108" s="184" t="s">
        <v>135</v>
      </c>
      <c r="AM108" s="184" t="s">
        <v>580</v>
      </c>
      <c r="AN108" s="184" t="s">
        <v>581</v>
      </c>
      <c r="AO108" s="184" t="s">
        <v>174</v>
      </c>
      <c r="AP108" s="184" t="s">
        <v>175</v>
      </c>
      <c r="AQ108" s="184" t="s">
        <v>176</v>
      </c>
      <c r="AR108" s="4"/>
      <c r="AS108" s="4"/>
      <c r="AT108" s="4" t="s">
        <v>431</v>
      </c>
      <c r="AU108" s="4" t="s">
        <v>433</v>
      </c>
      <c r="AV108" s="4" t="s">
        <v>167</v>
      </c>
      <c r="AW108" s="4" t="s">
        <v>166</v>
      </c>
    </row>
    <row r="109" spans="1:49" x14ac:dyDescent="0.25">
      <c r="A109" s="4" t="s">
        <v>991</v>
      </c>
      <c r="B109" s="19" t="s">
        <v>168</v>
      </c>
      <c r="C109" s="223" t="s">
        <v>459</v>
      </c>
      <c r="D109" s="36" t="s">
        <v>474</v>
      </c>
      <c r="E109" s="36" t="s">
        <v>132</v>
      </c>
      <c r="F109" s="36" t="s">
        <v>440</v>
      </c>
      <c r="G109" s="36" t="s">
        <v>443</v>
      </c>
      <c r="H109" s="36" t="s">
        <v>446</v>
      </c>
      <c r="I109" s="37" t="n">
        <f ca="1">searchValues!E110</f>
        <v>44580.0</v>
      </c>
      <c r="J109" s="37" t="n">
        <f t="shared" ca="1" si="0"/>
        <v>44580.0</v>
      </c>
      <c r="K109" s="36" t="s">
        <v>447</v>
      </c>
      <c r="L109" s="36"/>
      <c r="M109" s="36" t="s">
        <v>448</v>
      </c>
      <c r="N109" s="36"/>
      <c r="O109" s="36" t="s">
        <v>449</v>
      </c>
      <c r="P109" s="30" t="s">
        <v>460</v>
      </c>
      <c r="Q109" s="30" t="s">
        <v>461</v>
      </c>
      <c r="R109" s="30" t="s">
        <v>466</v>
      </c>
      <c r="S109" s="38" t="n">
        <f ca="1">searchValues!E110</f>
        <v>44580.0</v>
      </c>
      <c r="T109" s="30" t="str">
        <f t="shared" si="6"/>
        <v>New Conitgency Title Created By Automation</v>
      </c>
      <c r="U109" s="38" t="n">
        <f t="shared" ca="1" si="7"/>
        <v>44580.0</v>
      </c>
      <c r="V109" s="30" t="str">
        <f t="shared" si="8"/>
        <v>Change policy for remainder of term</v>
      </c>
      <c r="W109" s="30" t="s">
        <v>446</v>
      </c>
      <c r="X109" s="30"/>
      <c r="Y109" s="93" t="s">
        <v>482</v>
      </c>
      <c r="Z109" s="93">
        <v>123456790</v>
      </c>
      <c r="AA109" s="94" t="n">
        <f t="shared" ca="1" si="4"/>
        <v>44213.0</v>
      </c>
      <c r="AB109" s="94" t="n">
        <f t="shared" ca="1" si="9"/>
        <v>44214.0</v>
      </c>
      <c r="AC109" s="93">
        <v>2000</v>
      </c>
      <c r="AD109" s="93">
        <v>100</v>
      </c>
      <c r="AE109" s="93">
        <v>100</v>
      </c>
      <c r="AF109" s="184" t="s">
        <v>568</v>
      </c>
      <c r="AG109" s="184" t="s">
        <v>567</v>
      </c>
      <c r="AH109" s="202" t="n">
        <f ca="1">searchValues!E138</f>
        <v>44580.0</v>
      </c>
      <c r="AI109" s="202" t="n">
        <f ca="1">searchValues!E138</f>
        <v>44580.0</v>
      </c>
      <c r="AJ109" s="184" t="s">
        <v>173</v>
      </c>
      <c r="AK109" s="184" t="s">
        <v>135</v>
      </c>
      <c r="AL109" s="184" t="s">
        <v>135</v>
      </c>
      <c r="AM109" s="184" t="s">
        <v>580</v>
      </c>
      <c r="AN109" s="184" t="s">
        <v>581</v>
      </c>
      <c r="AO109" s="184" t="s">
        <v>174</v>
      </c>
      <c r="AP109" s="184" t="s">
        <v>175</v>
      </c>
      <c r="AQ109" s="184" t="s">
        <v>176</v>
      </c>
      <c r="AR109" s="4"/>
      <c r="AS109" s="4"/>
      <c r="AT109" s="4" t="s">
        <v>431</v>
      </c>
      <c r="AU109" s="4" t="s">
        <v>433</v>
      </c>
      <c r="AV109" s="4" t="s">
        <v>167</v>
      </c>
      <c r="AW109" s="4" t="s">
        <v>166</v>
      </c>
    </row>
    <row r="110" spans="1:49" x14ac:dyDescent="0.25">
      <c r="A110" s="4" t="s">
        <v>992</v>
      </c>
      <c r="B110" s="19" t="s">
        <v>168</v>
      </c>
      <c r="C110" s="223" t="s">
        <v>459</v>
      </c>
      <c r="D110" s="36" t="s">
        <v>474</v>
      </c>
      <c r="E110" s="36" t="s">
        <v>132</v>
      </c>
      <c r="F110" s="36" t="s">
        <v>440</v>
      </c>
      <c r="G110" s="36" t="s">
        <v>444</v>
      </c>
      <c r="H110" s="36" t="s">
        <v>446</v>
      </c>
      <c r="I110" s="37" t="n">
        <f ca="1">searchValues!E111</f>
        <v>44580.0</v>
      </c>
      <c r="J110" s="37" t="n">
        <f t="shared" ca="1" si="0"/>
        <v>44580.0</v>
      </c>
      <c r="K110" s="36" t="s">
        <v>447</v>
      </c>
      <c r="L110" s="36"/>
      <c r="M110" s="36" t="s">
        <v>448</v>
      </c>
      <c r="N110" s="36"/>
      <c r="O110" s="36" t="s">
        <v>449</v>
      </c>
      <c r="P110" s="30" t="s">
        <v>460</v>
      </c>
      <c r="Q110" s="30" t="s">
        <v>461</v>
      </c>
      <c r="R110" s="30" t="s">
        <v>467</v>
      </c>
      <c r="S110" s="38" t="n">
        <f ca="1">searchValues!E111</f>
        <v>44580.0</v>
      </c>
      <c r="T110" s="30" t="str">
        <f t="shared" si="6"/>
        <v>New Conitgency Title Created By Automation</v>
      </c>
      <c r="U110" s="38" t="n">
        <f t="shared" ca="1" si="7"/>
        <v>44580.0</v>
      </c>
      <c r="V110" s="30" t="str">
        <f t="shared" si="8"/>
        <v>Cancel retroactively</v>
      </c>
      <c r="W110" s="30" t="s">
        <v>446</v>
      </c>
      <c r="X110" s="30"/>
      <c r="Y110" s="93" t="s">
        <v>482</v>
      </c>
      <c r="Z110" s="93">
        <v>123456790</v>
      </c>
      <c r="AA110" s="94" t="n">
        <f t="shared" ca="1" si="4"/>
        <v>44213.0</v>
      </c>
      <c r="AB110" s="94" t="n">
        <f t="shared" ca="1" si="9"/>
        <v>44214.0</v>
      </c>
      <c r="AC110" s="93">
        <v>2000</v>
      </c>
      <c r="AD110" s="93">
        <v>100</v>
      </c>
      <c r="AE110" s="93">
        <v>100</v>
      </c>
      <c r="AF110" s="184" t="s">
        <v>568</v>
      </c>
      <c r="AG110" s="184" t="s">
        <v>567</v>
      </c>
      <c r="AH110" s="202" t="n">
        <f ca="1">searchValues!E139</f>
        <v>44580.0</v>
      </c>
      <c r="AI110" s="202" t="n">
        <f ca="1">searchValues!E139</f>
        <v>44580.0</v>
      </c>
      <c r="AJ110" s="184" t="s">
        <v>173</v>
      </c>
      <c r="AK110" s="184" t="s">
        <v>135</v>
      </c>
      <c r="AL110" s="184" t="s">
        <v>135</v>
      </c>
      <c r="AM110" s="184" t="s">
        <v>580</v>
      </c>
      <c r="AN110" s="184" t="s">
        <v>581</v>
      </c>
      <c r="AO110" s="184" t="s">
        <v>174</v>
      </c>
      <c r="AP110" s="184" t="s">
        <v>175</v>
      </c>
      <c r="AQ110" s="184" t="s">
        <v>176</v>
      </c>
      <c r="AR110" s="4"/>
      <c r="AS110" s="4"/>
      <c r="AT110" s="4" t="s">
        <v>431</v>
      </c>
      <c r="AU110" s="4" t="s">
        <v>433</v>
      </c>
      <c r="AV110" s="4" t="s">
        <v>167</v>
      </c>
      <c r="AW110" s="4" t="s">
        <v>166</v>
      </c>
    </row>
    <row r="111" spans="1:49" x14ac:dyDescent="0.25">
      <c r="A111" s="4" t="s">
        <v>993</v>
      </c>
      <c r="B111" s="19" t="s">
        <v>168</v>
      </c>
      <c r="C111" s="223" t="s">
        <v>459</v>
      </c>
      <c r="D111" s="36" t="s">
        <v>474</v>
      </c>
      <c r="E111" s="36" t="s">
        <v>132</v>
      </c>
      <c r="F111" s="36" t="s">
        <v>440</v>
      </c>
      <c r="G111" s="36" t="s">
        <v>445</v>
      </c>
      <c r="H111" s="36" t="s">
        <v>446</v>
      </c>
      <c r="I111" s="37" t="n">
        <f ca="1">searchValues!E112</f>
        <v>44580.0</v>
      </c>
      <c r="J111" s="37" t="n">
        <f t="shared" ca="1" si="0"/>
        <v>44580.0</v>
      </c>
      <c r="K111" s="36" t="s">
        <v>447</v>
      </c>
      <c r="L111" s="36"/>
      <c r="M111" s="36" t="s">
        <v>448</v>
      </c>
      <c r="N111" s="36"/>
      <c r="O111" s="36" t="s">
        <v>449</v>
      </c>
      <c r="P111" s="30" t="s">
        <v>460</v>
      </c>
      <c r="Q111" s="30" t="s">
        <v>461</v>
      </c>
      <c r="R111" s="30" t="s">
        <v>468</v>
      </c>
      <c r="S111" s="38" t="n">
        <f ca="1">searchValues!E112</f>
        <v>44580.0</v>
      </c>
      <c r="T111" s="30" t="str">
        <f t="shared" si="6"/>
        <v>New Conitgency Title Created By Automation</v>
      </c>
      <c r="U111" s="38" t="n">
        <f t="shared" ca="1" si="7"/>
        <v>44580.0</v>
      </c>
      <c r="V111" s="30" t="str">
        <f t="shared" si="8"/>
        <v>Cancel remainder of term</v>
      </c>
      <c r="W111" s="30" t="s">
        <v>446</v>
      </c>
      <c r="X111" s="30"/>
      <c r="Y111" s="93" t="s">
        <v>482</v>
      </c>
      <c r="Z111" s="93">
        <v>123456790</v>
      </c>
      <c r="AA111" s="94" t="n">
        <f t="shared" ca="1" si="4"/>
        <v>44213.0</v>
      </c>
      <c r="AB111" s="94" t="n">
        <f t="shared" ca="1" si="9"/>
        <v>44214.0</v>
      </c>
      <c r="AC111" s="93">
        <v>2000</v>
      </c>
      <c r="AD111" s="93">
        <v>100</v>
      </c>
      <c r="AE111" s="93">
        <v>100</v>
      </c>
      <c r="AF111" s="184" t="s">
        <v>568</v>
      </c>
      <c r="AG111" s="184" t="s">
        <v>567</v>
      </c>
      <c r="AH111" s="202" t="n">
        <f ca="1">searchValues!E140</f>
        <v>44580.0</v>
      </c>
      <c r="AI111" s="202" t="n">
        <f ca="1">searchValues!E140</f>
        <v>44580.0</v>
      </c>
      <c r="AJ111" s="184" t="s">
        <v>173</v>
      </c>
      <c r="AK111" s="184" t="s">
        <v>135</v>
      </c>
      <c r="AL111" s="184" t="s">
        <v>135</v>
      </c>
      <c r="AM111" s="184" t="s">
        <v>580</v>
      </c>
      <c r="AN111" s="184" t="s">
        <v>581</v>
      </c>
      <c r="AO111" s="184" t="s">
        <v>174</v>
      </c>
      <c r="AP111" s="184" t="s">
        <v>175</v>
      </c>
      <c r="AQ111" s="184" t="s">
        <v>176</v>
      </c>
      <c r="AR111" s="4"/>
      <c r="AS111" s="4"/>
      <c r="AT111" s="4" t="s">
        <v>431</v>
      </c>
      <c r="AU111" s="4" t="s">
        <v>433</v>
      </c>
      <c r="AV111" s="4" t="s">
        <v>167</v>
      </c>
      <c r="AW111" s="4" t="s">
        <v>166</v>
      </c>
    </row>
    <row r="112" spans="1:49" x14ac:dyDescent="0.25">
      <c r="A112" s="4" t="s">
        <v>994</v>
      </c>
      <c r="B112" s="19" t="s">
        <v>168</v>
      </c>
      <c r="C112" s="223" t="s">
        <v>459</v>
      </c>
      <c r="D112" s="36" t="s">
        <v>474</v>
      </c>
      <c r="E112" s="36" t="s">
        <v>132</v>
      </c>
      <c r="F112" s="36" t="s">
        <v>440</v>
      </c>
      <c r="G112" s="36" t="s">
        <v>441</v>
      </c>
      <c r="H112" s="36" t="s">
        <v>446</v>
      </c>
      <c r="I112" s="37" t="n">
        <f ca="1">searchValues!E113</f>
        <v>44580.0</v>
      </c>
      <c r="J112" s="37" t="n">
        <f t="shared" ca="1" si="0"/>
        <v>44580.0</v>
      </c>
      <c r="K112" s="36" t="s">
        <v>447</v>
      </c>
      <c r="L112" s="36"/>
      <c r="M112" s="36" t="s">
        <v>448</v>
      </c>
      <c r="N112" s="36"/>
      <c r="O112" s="36" t="s">
        <v>449</v>
      </c>
      <c r="P112" s="30" t="s">
        <v>460</v>
      </c>
      <c r="Q112" s="30" t="s">
        <v>461</v>
      </c>
      <c r="R112" s="30" t="s">
        <v>465</v>
      </c>
      <c r="S112" s="38" t="n">
        <f ca="1">searchValues!E113</f>
        <v>44580.0</v>
      </c>
      <c r="T112" s="30" t="str">
        <f t="shared" si="6"/>
        <v>New Conitgency Title Created By Automation</v>
      </c>
      <c r="U112" s="38" t="n">
        <f t="shared" ca="1" si="7"/>
        <v>44580.0</v>
      </c>
      <c r="V112" s="30" t="str">
        <f t="shared" si="8"/>
        <v>Change policy retroactively</v>
      </c>
      <c r="W112" s="30" t="s">
        <v>446</v>
      </c>
      <c r="X112" s="30"/>
      <c r="Y112" s="93" t="s">
        <v>482</v>
      </c>
      <c r="Z112" s="93">
        <v>123456790</v>
      </c>
      <c r="AA112" s="94" t="n">
        <f t="shared" ca="1" si="4"/>
        <v>44213.0</v>
      </c>
      <c r="AB112" s="94" t="n">
        <f t="shared" ca="1" si="9"/>
        <v>44214.0</v>
      </c>
      <c r="AC112" s="93">
        <v>2000</v>
      </c>
      <c r="AD112" s="93">
        <v>100</v>
      </c>
      <c r="AE112" s="93">
        <v>100</v>
      </c>
      <c r="AF112" s="184" t="s">
        <v>568</v>
      </c>
      <c r="AG112" s="184" t="s">
        <v>567</v>
      </c>
      <c r="AH112" s="202" t="n">
        <f ca="1">searchValues!E141</f>
        <v>44580.0</v>
      </c>
      <c r="AI112" s="202" t="n">
        <f ca="1">searchValues!E141</f>
        <v>44580.0</v>
      </c>
      <c r="AJ112" s="184" t="s">
        <v>173</v>
      </c>
      <c r="AK112" s="184" t="s">
        <v>135</v>
      </c>
      <c r="AL112" s="184" t="s">
        <v>135</v>
      </c>
      <c r="AM112" s="184" t="s">
        <v>580</v>
      </c>
      <c r="AN112" s="184" t="s">
        <v>581</v>
      </c>
      <c r="AO112" s="184" t="s">
        <v>174</v>
      </c>
      <c r="AP112" s="184" t="s">
        <v>175</v>
      </c>
      <c r="AQ112" s="184" t="s">
        <v>176</v>
      </c>
      <c r="AR112" s="4"/>
      <c r="AS112" s="4"/>
      <c r="AT112" s="4" t="s">
        <v>431</v>
      </c>
      <c r="AU112" s="4" t="s">
        <v>433</v>
      </c>
      <c r="AV112" s="4" t="s">
        <v>167</v>
      </c>
      <c r="AW112" s="4" t="s">
        <v>166</v>
      </c>
    </row>
    <row r="113" spans="1:49" x14ac:dyDescent="0.25">
      <c r="A113" s="4" t="s">
        <v>995</v>
      </c>
      <c r="B113" s="19" t="s">
        <v>168</v>
      </c>
      <c r="C113" s="223" t="s">
        <v>459</v>
      </c>
      <c r="D113" s="36" t="s">
        <v>474</v>
      </c>
      <c r="E113" s="36" t="s">
        <v>132</v>
      </c>
      <c r="F113" s="36" t="s">
        <v>440</v>
      </c>
      <c r="G113" s="36" t="s">
        <v>442</v>
      </c>
      <c r="H113" s="36" t="s">
        <v>446</v>
      </c>
      <c r="I113" s="37" t="n">
        <f ca="1">searchValues!E114</f>
        <v>44580.0</v>
      </c>
      <c r="J113" s="37" t="n">
        <f t="shared" ca="1" si="0"/>
        <v>44580.0</v>
      </c>
      <c r="K113" s="36" t="s">
        <v>447</v>
      </c>
      <c r="L113" s="36"/>
      <c r="M113" s="36" t="s">
        <v>448</v>
      </c>
      <c r="N113" s="36"/>
      <c r="O113" s="36" t="s">
        <v>449</v>
      </c>
      <c r="P113" s="30" t="s">
        <v>460</v>
      </c>
      <c r="Q113" s="30" t="s">
        <v>461</v>
      </c>
      <c r="R113" s="30" t="s">
        <v>466</v>
      </c>
      <c r="S113" s="38" t="n">
        <f ca="1">searchValues!E114</f>
        <v>44580.0</v>
      </c>
      <c r="T113" s="30" t="str">
        <f t="shared" si="6"/>
        <v>New Conitgency Title Created By Automation</v>
      </c>
      <c r="U113" s="38" t="n">
        <f t="shared" ca="1" si="7"/>
        <v>44580.0</v>
      </c>
      <c r="V113" s="30" t="str">
        <f t="shared" si="8"/>
        <v>Change policy for remainder of term</v>
      </c>
      <c r="W113" s="30" t="s">
        <v>446</v>
      </c>
      <c r="X113" s="30"/>
      <c r="Y113" s="93" t="s">
        <v>482</v>
      </c>
      <c r="Z113" s="93">
        <v>123456790</v>
      </c>
      <c r="AA113" s="94" t="n">
        <f t="shared" ca="1" si="4"/>
        <v>44213.0</v>
      </c>
      <c r="AB113" s="94" t="n">
        <f t="shared" ca="1" si="9"/>
        <v>44214.0</v>
      </c>
      <c r="AC113" s="93">
        <v>2000</v>
      </c>
      <c r="AD113" s="93">
        <v>100</v>
      </c>
      <c r="AE113" s="93">
        <v>100</v>
      </c>
      <c r="AF113" s="184" t="s">
        <v>568</v>
      </c>
      <c r="AG113" s="184" t="s">
        <v>567</v>
      </c>
      <c r="AH113" s="202" t="n">
        <f ca="1">searchValues!E142</f>
        <v>44580.0</v>
      </c>
      <c r="AI113" s="202" t="n">
        <f ca="1">searchValues!E142</f>
        <v>44580.0</v>
      </c>
      <c r="AJ113" s="184" t="s">
        <v>173</v>
      </c>
      <c r="AK113" s="184" t="s">
        <v>135</v>
      </c>
      <c r="AL113" s="184" t="s">
        <v>135</v>
      </c>
      <c r="AM113" s="184" t="s">
        <v>580</v>
      </c>
      <c r="AN113" s="184" t="s">
        <v>581</v>
      </c>
      <c r="AO113" s="184" t="s">
        <v>174</v>
      </c>
      <c r="AP113" s="184" t="s">
        <v>175</v>
      </c>
      <c r="AQ113" s="184" t="s">
        <v>176</v>
      </c>
      <c r="AR113" s="4"/>
      <c r="AS113" s="4"/>
      <c r="AT113" s="4" t="s">
        <v>431</v>
      </c>
      <c r="AU113" s="4" t="s">
        <v>433</v>
      </c>
      <c r="AV113" s="4" t="s">
        <v>167</v>
      </c>
      <c r="AW113" s="4" t="s">
        <v>166</v>
      </c>
    </row>
    <row r="114" spans="1:49" x14ac:dyDescent="0.25">
      <c r="A114" s="4" t="s">
        <v>996</v>
      </c>
      <c r="B114" s="19" t="s">
        <v>168</v>
      </c>
      <c r="C114" s="223" t="s">
        <v>459</v>
      </c>
      <c r="D114" s="36" t="s">
        <v>474</v>
      </c>
      <c r="E114" s="36" t="s">
        <v>132</v>
      </c>
      <c r="F114" s="36" t="s">
        <v>440</v>
      </c>
      <c r="G114" s="36" t="s">
        <v>443</v>
      </c>
      <c r="H114" s="36" t="s">
        <v>446</v>
      </c>
      <c r="I114" s="37" t="n">
        <f ca="1">searchValues!E115</f>
        <v>44580.0</v>
      </c>
      <c r="J114" s="37" t="n">
        <f t="shared" ca="1" si="0"/>
        <v>44580.0</v>
      </c>
      <c r="K114" s="36" t="s">
        <v>447</v>
      </c>
      <c r="L114" s="36"/>
      <c r="M114" s="36" t="s">
        <v>448</v>
      </c>
      <c r="N114" s="36"/>
      <c r="O114" s="36" t="s">
        <v>449</v>
      </c>
      <c r="P114" s="30" t="s">
        <v>460</v>
      </c>
      <c r="Q114" s="30" t="s">
        <v>461</v>
      </c>
      <c r="R114" s="30" t="s">
        <v>467</v>
      </c>
      <c r="S114" s="38" t="n">
        <f ca="1">searchValues!E115</f>
        <v>44580.0</v>
      </c>
      <c r="T114" s="30" t="str">
        <f t="shared" si="6"/>
        <v>New Conitgency Title Created By Automation</v>
      </c>
      <c r="U114" s="38" t="n">
        <f t="shared" ca="1" si="7"/>
        <v>44580.0</v>
      </c>
      <c r="V114" s="30" t="str">
        <f t="shared" si="8"/>
        <v>Cancel retroactively</v>
      </c>
      <c r="W114" s="30" t="s">
        <v>446</v>
      </c>
      <c r="X114" s="30"/>
      <c r="Y114" s="93" t="s">
        <v>482</v>
      </c>
      <c r="Z114" s="93">
        <v>123456790</v>
      </c>
      <c r="AA114" s="94" t="n">
        <f t="shared" ca="1" si="4"/>
        <v>44213.0</v>
      </c>
      <c r="AB114" s="94" t="n">
        <f t="shared" ca="1" si="9"/>
        <v>44214.0</v>
      </c>
      <c r="AC114" s="93">
        <v>2000</v>
      </c>
      <c r="AD114" s="93">
        <v>100</v>
      </c>
      <c r="AE114" s="93">
        <v>100</v>
      </c>
      <c r="AF114" s="184" t="s">
        <v>568</v>
      </c>
      <c r="AG114" s="184" t="s">
        <v>567</v>
      </c>
      <c r="AH114" s="202" t="n">
        <f ca="1">searchValues!E143</f>
        <v>44580.0</v>
      </c>
      <c r="AI114" s="202" t="n">
        <f ca="1">searchValues!E143</f>
        <v>44580.0</v>
      </c>
      <c r="AJ114" s="184" t="s">
        <v>173</v>
      </c>
      <c r="AK114" s="184" t="s">
        <v>135</v>
      </c>
      <c r="AL114" s="184" t="s">
        <v>135</v>
      </c>
      <c r="AM114" s="184" t="s">
        <v>580</v>
      </c>
      <c r="AN114" s="184" t="s">
        <v>581</v>
      </c>
      <c r="AO114" s="184" t="s">
        <v>174</v>
      </c>
      <c r="AP114" s="184" t="s">
        <v>175</v>
      </c>
      <c r="AQ114" s="184" t="s">
        <v>176</v>
      </c>
      <c r="AR114" s="4"/>
      <c r="AS114" s="4"/>
      <c r="AT114" s="4" t="s">
        <v>431</v>
      </c>
      <c r="AU114" s="4" t="s">
        <v>433</v>
      </c>
      <c r="AV114" s="4" t="s">
        <v>167</v>
      </c>
      <c r="AW114" s="4" t="s">
        <v>166</v>
      </c>
    </row>
    <row r="115" spans="1:49" x14ac:dyDescent="0.25">
      <c r="A115" s="4" t="s">
        <v>997</v>
      </c>
      <c r="B115" s="19"/>
      <c r="C115" s="223"/>
      <c r="D115" s="36"/>
      <c r="E115" s="3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0"/>
      <c r="Q115" s="30"/>
      <c r="R115" s="30"/>
      <c r="S115" s="38"/>
      <c r="T115" s="30"/>
      <c r="U115" s="38"/>
      <c r="V115" s="30"/>
      <c r="W115" s="30"/>
      <c r="X115" s="30"/>
      <c r="Y115" s="93"/>
      <c r="Z115" s="93"/>
      <c r="AA115" s="94"/>
      <c r="AB115" s="94"/>
      <c r="AC115" s="93"/>
      <c r="AD115" s="93"/>
      <c r="AE115" s="93"/>
      <c r="AF115" s="184"/>
      <c r="AG115" s="184"/>
      <c r="AH115" s="202"/>
      <c r="AI115" s="202"/>
      <c r="AJ115" s="184"/>
      <c r="AK115" s="184"/>
      <c r="AL115" s="184"/>
      <c r="AM115" s="184"/>
      <c r="AN115" s="184"/>
      <c r="AO115" s="184"/>
      <c r="AP115" s="184"/>
      <c r="AQ115" s="184"/>
      <c r="AR115" s="4"/>
      <c r="AS115" s="4"/>
      <c r="AT115" s="4"/>
      <c r="AU115" s="4"/>
      <c r="AV115" s="4"/>
      <c r="AW115" s="4"/>
    </row>
    <row r="116" spans="1:49" x14ac:dyDescent="0.25">
      <c r="A116" s="4" t="s">
        <v>998</v>
      </c>
      <c r="B116" s="19"/>
      <c r="C116" s="223"/>
      <c r="D116" s="36"/>
      <c r="E116" s="3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0"/>
      <c r="Q116" s="30"/>
      <c r="R116" s="30"/>
      <c r="S116" s="38"/>
      <c r="T116" s="30"/>
      <c r="U116" s="38"/>
      <c r="V116" s="30"/>
      <c r="W116" s="30"/>
      <c r="X116" s="30"/>
      <c r="Y116" s="93"/>
      <c r="Z116" s="93"/>
      <c r="AA116" s="94"/>
      <c r="AB116" s="94"/>
      <c r="AC116" s="93"/>
      <c r="AD116" s="93"/>
      <c r="AE116" s="93"/>
      <c r="AF116" s="184"/>
      <c r="AG116" s="184"/>
      <c r="AH116" s="202"/>
      <c r="AI116" s="202"/>
      <c r="AJ116" s="184"/>
      <c r="AK116" s="184"/>
      <c r="AL116" s="184"/>
      <c r="AM116" s="184"/>
      <c r="AN116" s="184"/>
      <c r="AO116" s="184"/>
      <c r="AP116" s="184"/>
      <c r="AQ116" s="184"/>
      <c r="AR116" s="4"/>
      <c r="AS116" s="4"/>
      <c r="AT116" s="4"/>
      <c r="AU116" s="4"/>
      <c r="AV116" s="4"/>
      <c r="AW116" s="4"/>
    </row>
    <row r="117" spans="1:49" x14ac:dyDescent="0.25">
      <c r="A117" s="4" t="s">
        <v>999</v>
      </c>
      <c r="B117" s="19"/>
      <c r="C117" s="223"/>
      <c r="D117" s="36"/>
      <c r="E117" s="3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0"/>
      <c r="Q117" s="30"/>
      <c r="R117" s="30"/>
      <c r="S117" s="38"/>
      <c r="T117" s="30"/>
      <c r="U117" s="38"/>
      <c r="V117" s="30"/>
      <c r="W117" s="30"/>
      <c r="X117" s="30"/>
      <c r="Y117" s="93"/>
      <c r="Z117" s="93"/>
      <c r="AA117" s="94"/>
      <c r="AB117" s="94"/>
      <c r="AC117" s="93"/>
      <c r="AD117" s="93"/>
      <c r="AE117" s="93"/>
      <c r="AF117" s="184"/>
      <c r="AG117" s="184"/>
      <c r="AH117" s="202"/>
      <c r="AI117" s="202"/>
      <c r="AJ117" s="184"/>
      <c r="AK117" s="184"/>
      <c r="AL117" s="184"/>
      <c r="AM117" s="184"/>
      <c r="AN117" s="184"/>
      <c r="AO117" s="184"/>
      <c r="AP117" s="184"/>
      <c r="AQ117" s="184"/>
      <c r="AR117" s="4"/>
      <c r="AS117" s="4"/>
      <c r="AT117" s="4"/>
      <c r="AU117" s="4"/>
      <c r="AV117" s="4"/>
      <c r="AW117" s="4"/>
    </row>
    <row r="118" spans="1:49" x14ac:dyDescent="0.25">
      <c r="A118" s="4" t="s">
        <v>1000</v>
      </c>
      <c r="B118" s="19"/>
      <c r="C118" s="223"/>
      <c r="D118" s="36"/>
      <c r="E118" s="3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0"/>
      <c r="Q118" s="30"/>
      <c r="R118" s="30"/>
      <c r="S118" s="38"/>
      <c r="T118" s="30"/>
      <c r="U118" s="38"/>
      <c r="V118" s="30"/>
      <c r="W118" s="30"/>
      <c r="X118" s="30"/>
      <c r="Y118" s="93"/>
      <c r="Z118" s="93"/>
      <c r="AA118" s="94"/>
      <c r="AB118" s="94"/>
      <c r="AC118" s="93"/>
      <c r="AD118" s="93"/>
      <c r="AE118" s="93"/>
      <c r="AF118" s="184"/>
      <c r="AG118" s="184"/>
      <c r="AH118" s="202"/>
      <c r="AI118" s="202"/>
      <c r="AJ118" s="184"/>
      <c r="AK118" s="184"/>
      <c r="AL118" s="184"/>
      <c r="AM118" s="184"/>
      <c r="AN118" s="184"/>
      <c r="AO118" s="184"/>
      <c r="AP118" s="184"/>
      <c r="AQ118" s="184"/>
      <c r="AR118" s="4"/>
      <c r="AS118" s="4"/>
      <c r="AT118" s="4"/>
      <c r="AU118" s="4"/>
      <c r="AV118" s="4"/>
      <c r="AW118" s="4"/>
    </row>
    <row r="119" spans="1:49" s="16" customFormat="1" x14ac:dyDescent="0.25">
      <c r="A119" s="4" t="s">
        <v>1001</v>
      </c>
      <c r="B119" s="19"/>
      <c r="C119" s="223"/>
      <c r="D119" s="36"/>
      <c r="E119" s="3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0"/>
      <c r="Q119" s="30"/>
      <c r="R119" s="30"/>
      <c r="S119" s="38"/>
      <c r="T119" s="30"/>
      <c r="U119" s="38"/>
      <c r="V119" s="30"/>
      <c r="W119" s="30"/>
      <c r="X119" s="30"/>
      <c r="Y119" s="93"/>
      <c r="Z119" s="93"/>
      <c r="AA119" s="94"/>
      <c r="AB119" s="94"/>
      <c r="AC119" s="93"/>
      <c r="AD119" s="93"/>
      <c r="AE119" s="93"/>
      <c r="AF119" s="184"/>
      <c r="AG119" s="184"/>
      <c r="AH119" s="202"/>
      <c r="AI119" s="202"/>
      <c r="AJ119" s="184"/>
      <c r="AK119" s="184"/>
      <c r="AL119" s="184"/>
      <c r="AM119" s="184"/>
      <c r="AN119" s="184"/>
      <c r="AO119" s="184"/>
      <c r="AP119" s="184"/>
      <c r="AQ119" s="184"/>
      <c r="AR119" s="4"/>
      <c r="AS119" s="4"/>
      <c r="AT119" s="4"/>
      <c r="AU119" s="4"/>
      <c r="AV119" s="4"/>
      <c r="AW119" s="4"/>
    </row>
    <row r="120" spans="1:49" x14ac:dyDescent="0.25">
      <c r="A120" s="4" t="s">
        <v>1002</v>
      </c>
      <c r="B120" s="19"/>
      <c r="C120" s="223"/>
      <c r="D120" s="36"/>
      <c r="E120" s="3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0"/>
      <c r="Q120" s="30"/>
      <c r="R120" s="30"/>
      <c r="S120" s="38"/>
      <c r="T120" s="30"/>
      <c r="U120" s="38"/>
      <c r="V120" s="30"/>
      <c r="W120" s="30"/>
      <c r="X120" s="30"/>
      <c r="Y120" s="93"/>
      <c r="Z120" s="93"/>
      <c r="AA120" s="94"/>
      <c r="AB120" s="94"/>
      <c r="AC120" s="93"/>
      <c r="AD120" s="93"/>
      <c r="AE120" s="93"/>
      <c r="AF120" s="184"/>
      <c r="AG120" s="184"/>
      <c r="AH120" s="202"/>
      <c r="AI120" s="202"/>
      <c r="AJ120" s="184"/>
      <c r="AK120" s="184"/>
      <c r="AL120" s="184"/>
      <c r="AM120" s="184"/>
      <c r="AN120" s="184"/>
      <c r="AO120" s="184"/>
      <c r="AP120" s="184"/>
      <c r="AQ120" s="184"/>
      <c r="AR120" s="4"/>
      <c r="AS120" s="4"/>
      <c r="AT120" s="4"/>
      <c r="AU120" s="4"/>
      <c r="AV120" s="4"/>
      <c r="AW120" s="4"/>
    </row>
    <row r="121" spans="1:49" x14ac:dyDescent="0.25">
      <c r="A121" s="4" t="s">
        <v>1003</v>
      </c>
      <c r="B121" s="19"/>
      <c r="C121" s="223"/>
      <c r="D121" s="36"/>
      <c r="E121" s="3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0"/>
      <c r="Q121" s="30"/>
      <c r="R121" s="30"/>
      <c r="S121" s="38"/>
      <c r="T121" s="30"/>
      <c r="U121" s="38"/>
      <c r="V121" s="30"/>
      <c r="W121" s="30"/>
      <c r="X121" s="30"/>
      <c r="Y121" s="93"/>
      <c r="Z121" s="93"/>
      <c r="AA121" s="94"/>
      <c r="AB121" s="94"/>
      <c r="AC121" s="93"/>
      <c r="AD121" s="93"/>
      <c r="AE121" s="93"/>
      <c r="AF121" s="184"/>
      <c r="AG121" s="184"/>
      <c r="AH121" s="202"/>
      <c r="AI121" s="202"/>
      <c r="AJ121" s="184"/>
      <c r="AK121" s="184"/>
      <c r="AL121" s="184"/>
      <c r="AM121" s="184"/>
      <c r="AN121" s="184"/>
      <c r="AO121" s="184"/>
      <c r="AP121" s="184"/>
      <c r="AQ121" s="184"/>
      <c r="AR121" s="4"/>
      <c r="AS121" s="4"/>
      <c r="AT121" s="4"/>
      <c r="AU121" s="4"/>
      <c r="AV121" s="4"/>
      <c r="AW121" s="4"/>
    </row>
    <row r="122" spans="1:49" x14ac:dyDescent="0.25">
      <c r="A122" s="4" t="s">
        <v>1004</v>
      </c>
      <c r="B122" s="19"/>
      <c r="C122" s="223"/>
      <c r="D122" s="36"/>
      <c r="E122" s="3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0"/>
      <c r="Q122" s="30"/>
      <c r="R122" s="30"/>
      <c r="S122" s="38"/>
      <c r="T122" s="30"/>
      <c r="U122" s="38"/>
      <c r="V122" s="30"/>
      <c r="W122" s="30"/>
      <c r="X122" s="30"/>
      <c r="Y122" s="93"/>
      <c r="Z122" s="93"/>
      <c r="AA122" s="94"/>
      <c r="AB122" s="94"/>
      <c r="AC122" s="93"/>
      <c r="AD122" s="93"/>
      <c r="AE122" s="93"/>
      <c r="AF122" s="184"/>
      <c r="AG122" s="184"/>
      <c r="AH122" s="202"/>
      <c r="AI122" s="202"/>
      <c r="AJ122" s="184"/>
      <c r="AK122" s="184"/>
      <c r="AL122" s="184"/>
      <c r="AM122" s="184"/>
      <c r="AN122" s="184"/>
      <c r="AO122" s="184"/>
      <c r="AP122" s="184"/>
      <c r="AQ122" s="184"/>
      <c r="AR122" s="4"/>
      <c r="AS122" s="4"/>
      <c r="AT122" s="4"/>
      <c r="AU122" s="4"/>
      <c r="AV122" s="4"/>
      <c r="AW122" s="4"/>
    </row>
    <row r="123" spans="1:49" x14ac:dyDescent="0.25">
      <c r="A123" s="4" t="s">
        <v>1005</v>
      </c>
      <c r="B123" s="19"/>
      <c r="C123" s="223"/>
      <c r="D123" s="36"/>
      <c r="E123" s="3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0"/>
      <c r="Q123" s="30"/>
      <c r="R123" s="30"/>
      <c r="S123" s="38"/>
      <c r="T123" s="30"/>
      <c r="U123" s="38"/>
      <c r="V123" s="30"/>
      <c r="W123" s="30"/>
      <c r="X123" s="30"/>
      <c r="Y123" s="93"/>
      <c r="Z123" s="93"/>
      <c r="AA123" s="94"/>
      <c r="AB123" s="94"/>
      <c r="AC123" s="93"/>
      <c r="AD123" s="93"/>
      <c r="AE123" s="93"/>
      <c r="AF123" s="184"/>
      <c r="AG123" s="184"/>
      <c r="AH123" s="202"/>
      <c r="AI123" s="202"/>
      <c r="AJ123" s="184"/>
      <c r="AK123" s="184"/>
      <c r="AL123" s="184"/>
      <c r="AM123" s="184"/>
      <c r="AN123" s="184"/>
      <c r="AO123" s="184"/>
      <c r="AP123" s="184"/>
      <c r="AQ123" s="184"/>
      <c r="AR123" s="4"/>
      <c r="AS123" s="4"/>
      <c r="AT123" s="4"/>
      <c r="AU123" s="4"/>
      <c r="AV123" s="4"/>
      <c r="AW123" s="4"/>
    </row>
    <row r="124" spans="1:49" x14ac:dyDescent="0.25">
      <c r="A124" s="4" t="s">
        <v>1006</v>
      </c>
      <c r="B124" s="19"/>
      <c r="C124" s="223"/>
      <c r="D124" s="36"/>
      <c r="E124" s="3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0"/>
      <c r="Q124" s="30"/>
      <c r="R124" s="30"/>
      <c r="S124" s="38"/>
      <c r="T124" s="30"/>
      <c r="U124" s="38"/>
      <c r="V124" s="30"/>
      <c r="W124" s="30"/>
      <c r="X124" s="30"/>
      <c r="Y124" s="93"/>
      <c r="Z124" s="93"/>
      <c r="AA124" s="94"/>
      <c r="AB124" s="94"/>
      <c r="AC124" s="93"/>
      <c r="AD124" s="93"/>
      <c r="AE124" s="93"/>
      <c r="AF124" s="184"/>
      <c r="AG124" s="184"/>
      <c r="AH124" s="202"/>
      <c r="AI124" s="202"/>
      <c r="AJ124" s="184"/>
      <c r="AK124" s="184"/>
      <c r="AL124" s="184"/>
      <c r="AM124" s="184"/>
      <c r="AN124" s="184"/>
      <c r="AO124" s="184"/>
      <c r="AP124" s="184"/>
      <c r="AQ124" s="184"/>
      <c r="AR124" s="4"/>
      <c r="AS124" s="4"/>
      <c r="AT124" s="4"/>
      <c r="AU124" s="4"/>
      <c r="AV124" s="4"/>
      <c r="AW124" s="4"/>
    </row>
    <row r="125" spans="1:49" x14ac:dyDescent="0.25">
      <c r="A125" s="4" t="s">
        <v>1007</v>
      </c>
      <c r="B125" s="19"/>
      <c r="C125" s="223"/>
      <c r="D125" s="36"/>
      <c r="E125" s="3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0"/>
      <c r="Q125" s="30"/>
      <c r="R125" s="30"/>
      <c r="S125" s="38"/>
      <c r="T125" s="30"/>
      <c r="U125" s="38"/>
      <c r="V125" s="30"/>
      <c r="W125" s="30"/>
      <c r="X125" s="30"/>
      <c r="Y125" s="93"/>
      <c r="Z125" s="93"/>
      <c r="AA125" s="94"/>
      <c r="AB125" s="94"/>
      <c r="AC125" s="93"/>
      <c r="AD125" s="93"/>
      <c r="AE125" s="93"/>
      <c r="AF125" s="184"/>
      <c r="AG125" s="184"/>
      <c r="AH125" s="202"/>
      <c r="AI125" s="202"/>
      <c r="AJ125" s="184"/>
      <c r="AK125" s="184"/>
      <c r="AL125" s="184"/>
      <c r="AM125" s="184"/>
      <c r="AN125" s="184"/>
      <c r="AO125" s="184"/>
      <c r="AP125" s="184"/>
      <c r="AQ125" s="184"/>
      <c r="AR125" s="4"/>
      <c r="AS125" s="4"/>
      <c r="AT125" s="4"/>
      <c r="AU125" s="4"/>
      <c r="AV125" s="4"/>
      <c r="AW125" s="4"/>
    </row>
    <row r="126" spans="1:49" x14ac:dyDescent="0.25">
      <c r="A126" s="4" t="s">
        <v>1008</v>
      </c>
      <c r="B126" s="19"/>
      <c r="C126" s="223"/>
      <c r="D126" s="36"/>
      <c r="E126" s="3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0"/>
      <c r="Q126" s="30"/>
      <c r="R126" s="30"/>
      <c r="S126" s="38"/>
      <c r="T126" s="30"/>
      <c r="U126" s="38"/>
      <c r="V126" s="30"/>
      <c r="W126" s="30"/>
      <c r="X126" s="30"/>
      <c r="Y126" s="93"/>
      <c r="Z126" s="93"/>
      <c r="AA126" s="94"/>
      <c r="AB126" s="94"/>
      <c r="AC126" s="93"/>
      <c r="AD126" s="93"/>
      <c r="AE126" s="93"/>
      <c r="AF126" s="184"/>
      <c r="AG126" s="184"/>
      <c r="AH126" s="202"/>
      <c r="AI126" s="202"/>
      <c r="AJ126" s="184"/>
      <c r="AK126" s="184"/>
      <c r="AL126" s="184"/>
      <c r="AM126" s="184"/>
      <c r="AN126" s="184"/>
      <c r="AO126" s="184"/>
      <c r="AP126" s="184"/>
      <c r="AQ126" s="184"/>
      <c r="AR126" s="4"/>
      <c r="AS126" s="4"/>
      <c r="AT126" s="4"/>
      <c r="AU126" s="4"/>
      <c r="AV126" s="4"/>
      <c r="AW126" s="4"/>
    </row>
    <row r="127" spans="1:49" x14ac:dyDescent="0.25">
      <c r="A127" s="4" t="s">
        <v>1009</v>
      </c>
      <c r="B127" s="19"/>
      <c r="C127" s="223"/>
      <c r="D127" s="36"/>
      <c r="E127" s="3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0"/>
      <c r="Q127" s="30"/>
      <c r="R127" s="30"/>
      <c r="S127" s="38"/>
      <c r="T127" s="30"/>
      <c r="U127" s="38"/>
      <c r="V127" s="30"/>
      <c r="W127" s="30"/>
      <c r="X127" s="30"/>
      <c r="Y127" s="93"/>
      <c r="Z127" s="93"/>
      <c r="AA127" s="94"/>
      <c r="AB127" s="94"/>
      <c r="AC127" s="93"/>
      <c r="AD127" s="93"/>
      <c r="AE127" s="93"/>
      <c r="AF127" s="184"/>
      <c r="AG127" s="184"/>
      <c r="AH127" s="202"/>
      <c r="AI127" s="202"/>
      <c r="AJ127" s="184"/>
      <c r="AK127" s="184"/>
      <c r="AL127" s="184"/>
      <c r="AM127" s="184"/>
      <c r="AN127" s="184"/>
      <c r="AO127" s="184"/>
      <c r="AP127" s="184"/>
      <c r="AQ127" s="184"/>
      <c r="AR127" s="4"/>
      <c r="AS127" s="4"/>
      <c r="AT127" s="4"/>
      <c r="AU127" s="4"/>
      <c r="AV127" s="4"/>
      <c r="AW127" s="4"/>
    </row>
    <row r="128" spans="1:49" x14ac:dyDescent="0.25">
      <c r="A128" s="4" t="s">
        <v>1010</v>
      </c>
      <c r="B128" s="19"/>
      <c r="C128" s="223"/>
      <c r="D128" s="36"/>
      <c r="E128" s="3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0"/>
      <c r="Q128" s="30"/>
      <c r="R128" s="30"/>
      <c r="S128" s="38"/>
      <c r="T128" s="30"/>
      <c r="U128" s="38"/>
      <c r="V128" s="30"/>
      <c r="W128" s="30"/>
      <c r="X128" s="30"/>
      <c r="Y128" s="93"/>
      <c r="Z128" s="93"/>
      <c r="AA128" s="94"/>
      <c r="AB128" s="94"/>
      <c r="AC128" s="93"/>
      <c r="AD128" s="93"/>
      <c r="AE128" s="93"/>
      <c r="AF128" s="184"/>
      <c r="AG128" s="184"/>
      <c r="AH128" s="202"/>
      <c r="AI128" s="202"/>
      <c r="AJ128" s="184"/>
      <c r="AK128" s="184"/>
      <c r="AL128" s="184"/>
      <c r="AM128" s="184"/>
      <c r="AN128" s="184"/>
      <c r="AO128" s="184"/>
      <c r="AP128" s="184"/>
      <c r="AQ128" s="184"/>
      <c r="AR128" s="4"/>
      <c r="AS128" s="4"/>
      <c r="AT128" s="4"/>
      <c r="AU128" s="4"/>
      <c r="AV128" s="4"/>
      <c r="AW128" s="4"/>
    </row>
    <row r="129" spans="1:49" x14ac:dyDescent="0.25">
      <c r="A129" s="4" t="s">
        <v>1011</v>
      </c>
      <c r="B129" s="19"/>
      <c r="C129" s="223"/>
      <c r="D129" s="36"/>
      <c r="E129" s="3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0"/>
      <c r="Q129" s="30"/>
      <c r="R129" s="30"/>
      <c r="S129" s="38"/>
      <c r="T129" s="30"/>
      <c r="U129" s="38"/>
      <c r="V129" s="30"/>
      <c r="W129" s="30"/>
      <c r="X129" s="30"/>
      <c r="Y129" s="93"/>
      <c r="Z129" s="93"/>
      <c r="AA129" s="94"/>
      <c r="AB129" s="94"/>
      <c r="AC129" s="93"/>
      <c r="AD129" s="93"/>
      <c r="AE129" s="93"/>
      <c r="AF129" s="184"/>
      <c r="AG129" s="184"/>
      <c r="AH129" s="202"/>
      <c r="AI129" s="202"/>
      <c r="AJ129" s="184"/>
      <c r="AK129" s="184"/>
      <c r="AL129" s="184"/>
      <c r="AM129" s="184"/>
      <c r="AN129" s="184"/>
      <c r="AO129" s="184"/>
      <c r="AP129" s="184"/>
      <c r="AQ129" s="184"/>
      <c r="AR129" s="4"/>
      <c r="AS129" s="4"/>
      <c r="AT129" s="4"/>
      <c r="AU129" s="4"/>
      <c r="AV129" s="4"/>
      <c r="AW129" s="4"/>
    </row>
    <row r="130" spans="1:49" x14ac:dyDescent="0.25">
      <c r="A130" s="4" t="s">
        <v>1012</v>
      </c>
      <c r="B130" s="19"/>
      <c r="C130" s="223"/>
      <c r="D130" s="36"/>
      <c r="E130" s="3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0"/>
      <c r="Q130" s="30"/>
      <c r="R130" s="30"/>
      <c r="S130" s="38"/>
      <c r="T130" s="30"/>
      <c r="U130" s="38"/>
      <c r="V130" s="30"/>
      <c r="W130" s="30"/>
      <c r="X130" s="30"/>
      <c r="Y130" s="93"/>
      <c r="Z130" s="93"/>
      <c r="AA130" s="94"/>
      <c r="AB130" s="94"/>
      <c r="AC130" s="93"/>
      <c r="AD130" s="93"/>
      <c r="AE130" s="93"/>
      <c r="AF130" s="184"/>
      <c r="AG130" s="184"/>
      <c r="AH130" s="202"/>
      <c r="AI130" s="202"/>
      <c r="AJ130" s="184"/>
      <c r="AK130" s="184"/>
      <c r="AL130" s="184"/>
      <c r="AM130" s="184"/>
      <c r="AN130" s="184"/>
      <c r="AO130" s="184"/>
      <c r="AP130" s="184"/>
      <c r="AQ130" s="184"/>
      <c r="AR130" s="4"/>
      <c r="AS130" s="4"/>
      <c r="AT130" s="4"/>
      <c r="AU130" s="4"/>
      <c r="AV130" s="4"/>
      <c r="AW130" s="4"/>
    </row>
    <row r="131" spans="1:49" x14ac:dyDescent="0.25">
      <c r="A131" s="4" t="s">
        <v>1013</v>
      </c>
      <c r="B131" s="19"/>
      <c r="C131" s="223"/>
      <c r="D131" s="36"/>
      <c r="E131" s="3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0"/>
      <c r="Q131" s="30"/>
      <c r="R131" s="30"/>
      <c r="S131" s="38"/>
      <c r="T131" s="30"/>
      <c r="U131" s="38"/>
      <c r="V131" s="30"/>
      <c r="W131" s="30"/>
      <c r="X131" s="30"/>
      <c r="Y131" s="93"/>
      <c r="Z131" s="93"/>
      <c r="AA131" s="94"/>
      <c r="AB131" s="94"/>
      <c r="AC131" s="93"/>
      <c r="AD131" s="93"/>
      <c r="AE131" s="93"/>
      <c r="AF131" s="184"/>
      <c r="AG131" s="184"/>
      <c r="AH131" s="202"/>
      <c r="AI131" s="202"/>
      <c r="AJ131" s="184"/>
      <c r="AK131" s="184"/>
      <c r="AL131" s="184"/>
      <c r="AM131" s="184"/>
      <c r="AN131" s="184"/>
      <c r="AO131" s="184"/>
      <c r="AP131" s="184"/>
      <c r="AQ131" s="184"/>
      <c r="AR131" s="4"/>
      <c r="AS131" s="4"/>
      <c r="AT131" s="4"/>
      <c r="AU131" s="4"/>
      <c r="AV131" s="4"/>
      <c r="AW131" s="4"/>
    </row>
    <row r="132" spans="1:49" x14ac:dyDescent="0.25">
      <c r="A132" s="4" t="s">
        <v>1014</v>
      </c>
      <c r="B132" s="19"/>
      <c r="C132" s="223"/>
      <c r="D132" s="36"/>
      <c r="E132" s="3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0"/>
      <c r="Q132" s="30"/>
      <c r="R132" s="30"/>
      <c r="S132" s="38"/>
      <c r="T132" s="30"/>
      <c r="U132" s="38"/>
      <c r="V132" s="30"/>
      <c r="W132" s="30"/>
      <c r="X132" s="30"/>
      <c r="Y132" s="93"/>
      <c r="Z132" s="93"/>
      <c r="AA132" s="94"/>
      <c r="AB132" s="94"/>
      <c r="AC132" s="93"/>
      <c r="AD132" s="93"/>
      <c r="AE132" s="93"/>
      <c r="AF132" s="184"/>
      <c r="AG132" s="184"/>
      <c r="AH132" s="202"/>
      <c r="AI132" s="202"/>
      <c r="AJ132" s="184"/>
      <c r="AK132" s="184"/>
      <c r="AL132" s="184"/>
      <c r="AM132" s="184"/>
      <c r="AN132" s="184"/>
      <c r="AO132" s="184"/>
      <c r="AP132" s="184"/>
      <c r="AQ132" s="184"/>
      <c r="AR132" s="4"/>
      <c r="AS132" s="4"/>
      <c r="AT132" s="4"/>
      <c r="AU132" s="4"/>
      <c r="AV132" s="4"/>
      <c r="AW132" s="4"/>
    </row>
    <row r="133" spans="1:49" x14ac:dyDescent="0.25">
      <c r="A133" s="4" t="s">
        <v>1015</v>
      </c>
      <c r="B133" s="19"/>
      <c r="C133" s="223"/>
      <c r="D133" s="36"/>
      <c r="E133" s="3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0"/>
      <c r="Q133" s="30"/>
      <c r="R133" s="30"/>
      <c r="S133" s="38"/>
      <c r="T133" s="30"/>
      <c r="U133" s="38"/>
      <c r="V133" s="30"/>
      <c r="W133" s="30"/>
      <c r="X133" s="30"/>
      <c r="Y133" s="93"/>
      <c r="Z133" s="93"/>
      <c r="AA133" s="94"/>
      <c r="AB133" s="94"/>
      <c r="AC133" s="93"/>
      <c r="AD133" s="93"/>
      <c r="AE133" s="93"/>
      <c r="AF133" s="184"/>
      <c r="AG133" s="184"/>
      <c r="AH133" s="202"/>
      <c r="AI133" s="202"/>
      <c r="AJ133" s="184"/>
      <c r="AK133" s="184"/>
      <c r="AL133" s="184"/>
      <c r="AM133" s="184"/>
      <c r="AN133" s="184"/>
      <c r="AO133" s="184"/>
      <c r="AP133" s="184"/>
      <c r="AQ133" s="184"/>
      <c r="AR133" s="4"/>
      <c r="AS133" s="4"/>
      <c r="AT133" s="4"/>
      <c r="AU133" s="4"/>
      <c r="AV133" s="4"/>
      <c r="AW133" s="4"/>
    </row>
    <row r="134" spans="1:49" x14ac:dyDescent="0.25">
      <c r="A134" s="4" t="s">
        <v>1016</v>
      </c>
      <c r="B134" s="19"/>
      <c r="C134" s="223"/>
      <c r="D134" s="36"/>
      <c r="E134" s="3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0"/>
      <c r="Q134" s="30"/>
      <c r="R134" s="30"/>
      <c r="S134" s="38"/>
      <c r="T134" s="30"/>
      <c r="U134" s="38"/>
      <c r="V134" s="30"/>
      <c r="W134" s="30"/>
      <c r="X134" s="30"/>
      <c r="Y134" s="93"/>
      <c r="Z134" s="93"/>
      <c r="AA134" s="94"/>
      <c r="AB134" s="94"/>
      <c r="AC134" s="93"/>
      <c r="AD134" s="93"/>
      <c r="AE134" s="93"/>
      <c r="AF134" s="184"/>
      <c r="AG134" s="184"/>
      <c r="AH134" s="202"/>
      <c r="AI134" s="202"/>
      <c r="AJ134" s="184"/>
      <c r="AK134" s="184"/>
      <c r="AL134" s="184"/>
      <c r="AM134" s="184"/>
      <c r="AN134" s="184"/>
      <c r="AO134" s="184"/>
      <c r="AP134" s="184"/>
      <c r="AQ134" s="184"/>
      <c r="AR134" s="4"/>
      <c r="AS134" s="4"/>
      <c r="AT134" s="4"/>
      <c r="AU134" s="4"/>
      <c r="AV134" s="4"/>
      <c r="AW134" s="4"/>
    </row>
    <row r="135" spans="1:49" x14ac:dyDescent="0.25">
      <c r="A135" s="4" t="s">
        <v>1017</v>
      </c>
      <c r="B135" s="19"/>
      <c r="C135" s="223"/>
      <c r="D135" s="36"/>
      <c r="E135" s="3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0"/>
      <c r="Q135" s="30"/>
      <c r="R135" s="30"/>
      <c r="S135" s="38"/>
      <c r="T135" s="30"/>
      <c r="U135" s="38"/>
      <c r="V135" s="30"/>
      <c r="W135" s="30"/>
      <c r="X135" s="30"/>
      <c r="Y135" s="93"/>
      <c r="Z135" s="93"/>
      <c r="AA135" s="94"/>
      <c r="AB135" s="94"/>
      <c r="AC135" s="93"/>
      <c r="AD135" s="93"/>
      <c r="AE135" s="93"/>
      <c r="AF135" s="184"/>
      <c r="AG135" s="184"/>
      <c r="AH135" s="202"/>
      <c r="AI135" s="202"/>
      <c r="AJ135" s="184"/>
      <c r="AK135" s="184"/>
      <c r="AL135" s="184"/>
      <c r="AM135" s="184"/>
      <c r="AN135" s="184"/>
      <c r="AO135" s="184"/>
      <c r="AP135" s="184"/>
      <c r="AQ135" s="184"/>
      <c r="AR135" s="4"/>
      <c r="AS135" s="4"/>
      <c r="AT135" s="4"/>
      <c r="AU135" s="4"/>
      <c r="AV135" s="4"/>
      <c r="AW135" s="4"/>
    </row>
    <row r="136" spans="1:49" x14ac:dyDescent="0.25">
      <c r="A136" s="4" t="s">
        <v>1018</v>
      </c>
      <c r="B136" s="19"/>
      <c r="C136" s="223"/>
      <c r="D136" s="36"/>
      <c r="E136" s="3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0"/>
      <c r="Q136" s="30"/>
      <c r="R136" s="30"/>
      <c r="S136" s="38"/>
      <c r="T136" s="30"/>
      <c r="U136" s="38"/>
      <c r="V136" s="30"/>
      <c r="W136" s="30"/>
      <c r="X136" s="30"/>
      <c r="Y136" s="93"/>
      <c r="Z136" s="93"/>
      <c r="AA136" s="94"/>
      <c r="AB136" s="94"/>
      <c r="AC136" s="93"/>
      <c r="AD136" s="93"/>
      <c r="AE136" s="93"/>
      <c r="AF136" s="184"/>
      <c r="AG136" s="184"/>
      <c r="AH136" s="202"/>
      <c r="AI136" s="202"/>
      <c r="AJ136" s="184"/>
      <c r="AK136" s="184"/>
      <c r="AL136" s="184"/>
      <c r="AM136" s="184"/>
      <c r="AN136" s="184"/>
      <c r="AO136" s="184"/>
      <c r="AP136" s="184"/>
      <c r="AQ136" s="184"/>
      <c r="AR136" s="4"/>
      <c r="AS136" s="4"/>
      <c r="AT136" s="4"/>
      <c r="AU136" s="4"/>
      <c r="AV136" s="4"/>
      <c r="AW136" s="4"/>
    </row>
    <row r="137" spans="1:49" x14ac:dyDescent="0.25">
      <c r="A137" s="4" t="s">
        <v>1019</v>
      </c>
      <c r="B137" s="19"/>
      <c r="C137" s="223"/>
      <c r="D137" s="36"/>
      <c r="E137" s="3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0"/>
      <c r="Q137" s="30"/>
      <c r="R137" s="30"/>
      <c r="S137" s="38"/>
      <c r="T137" s="30"/>
      <c r="U137" s="38"/>
      <c r="V137" s="30"/>
      <c r="W137" s="30"/>
      <c r="X137" s="30"/>
      <c r="Y137" s="93"/>
      <c r="Z137" s="93"/>
      <c r="AA137" s="94"/>
      <c r="AB137" s="94"/>
      <c r="AC137" s="93"/>
      <c r="AD137" s="93"/>
      <c r="AE137" s="93"/>
      <c r="AF137" s="184"/>
      <c r="AG137" s="184"/>
      <c r="AH137" s="202"/>
      <c r="AI137" s="202"/>
      <c r="AJ137" s="184"/>
      <c r="AK137" s="184"/>
      <c r="AL137" s="184"/>
      <c r="AM137" s="184"/>
      <c r="AN137" s="184"/>
      <c r="AO137" s="184"/>
      <c r="AP137" s="184"/>
      <c r="AQ137" s="184"/>
      <c r="AR137" s="4"/>
      <c r="AS137" s="4"/>
      <c r="AT137" s="4"/>
      <c r="AU137" s="4"/>
      <c r="AV137" s="4"/>
      <c r="AW137" s="4"/>
    </row>
    <row r="138" spans="1:49" x14ac:dyDescent="0.25">
      <c r="A138" s="4" t="s">
        <v>1020</v>
      </c>
      <c r="B138" s="19"/>
      <c r="C138" s="223"/>
      <c r="D138" s="36"/>
      <c r="E138" s="3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0"/>
      <c r="Q138" s="30"/>
      <c r="R138" s="30"/>
      <c r="S138" s="38"/>
      <c r="T138" s="30"/>
      <c r="U138" s="38"/>
      <c r="V138" s="30"/>
      <c r="W138" s="30"/>
      <c r="X138" s="30"/>
      <c r="Y138" s="93"/>
      <c r="Z138" s="93"/>
      <c r="AA138" s="94"/>
      <c r="AB138" s="94"/>
      <c r="AC138" s="93"/>
      <c r="AD138" s="93"/>
      <c r="AE138" s="93"/>
      <c r="AF138" s="184"/>
      <c r="AG138" s="184"/>
      <c r="AH138" s="202"/>
      <c r="AI138" s="202"/>
      <c r="AJ138" s="184"/>
      <c r="AK138" s="184"/>
      <c r="AL138" s="184"/>
      <c r="AM138" s="184"/>
      <c r="AN138" s="184"/>
      <c r="AO138" s="184"/>
      <c r="AP138" s="184"/>
      <c r="AQ138" s="184"/>
      <c r="AR138" s="4"/>
      <c r="AS138" s="4"/>
      <c r="AT138" s="4"/>
      <c r="AU138" s="4"/>
      <c r="AV138" s="4"/>
      <c r="AW138" s="4"/>
    </row>
    <row r="139" spans="1:49" x14ac:dyDescent="0.25">
      <c r="A139" s="4" t="s">
        <v>1157</v>
      </c>
      <c r="B139" s="19"/>
      <c r="C139" s="223"/>
      <c r="D139" s="36"/>
      <c r="E139" s="3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0"/>
      <c r="Q139" s="30"/>
      <c r="R139" s="30"/>
      <c r="S139" s="38"/>
      <c r="T139" s="30"/>
      <c r="U139" s="38"/>
      <c r="V139" s="30"/>
      <c r="W139" s="30"/>
      <c r="X139" s="30"/>
      <c r="Y139" s="93"/>
      <c r="Z139" s="93"/>
      <c r="AA139" s="94"/>
      <c r="AB139" s="94"/>
      <c r="AC139" s="93"/>
      <c r="AD139" s="93"/>
      <c r="AE139" s="93"/>
      <c r="AF139" s="184"/>
      <c r="AG139" s="184"/>
      <c r="AH139" s="202"/>
      <c r="AI139" s="202"/>
      <c r="AJ139" s="184"/>
      <c r="AK139" s="184"/>
      <c r="AL139" s="184"/>
      <c r="AM139" s="184"/>
      <c r="AN139" s="184"/>
      <c r="AO139" s="184"/>
      <c r="AP139" s="184"/>
      <c r="AQ139" s="184"/>
      <c r="AR139" s="4"/>
      <c r="AS139" s="4"/>
      <c r="AT139" s="4"/>
      <c r="AU139" s="4"/>
      <c r="AV139" s="4"/>
      <c r="AW139" s="4"/>
    </row>
    <row r="140" spans="1:49" x14ac:dyDescent="0.25">
      <c r="A140" s="4" t="s">
        <v>1158</v>
      </c>
      <c r="B140" s="19"/>
      <c r="C140" s="223"/>
      <c r="D140" s="36"/>
      <c r="E140" s="3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0"/>
      <c r="Q140" s="30"/>
      <c r="R140" s="30"/>
      <c r="S140" s="38"/>
      <c r="T140" s="30"/>
      <c r="U140" s="38"/>
      <c r="V140" s="30"/>
      <c r="W140" s="30"/>
      <c r="X140" s="30"/>
      <c r="Y140" s="93"/>
      <c r="Z140" s="93"/>
      <c r="AA140" s="94"/>
      <c r="AB140" s="94"/>
      <c r="AC140" s="93"/>
      <c r="AD140" s="93"/>
      <c r="AE140" s="93"/>
      <c r="AF140" s="184"/>
      <c r="AG140" s="184"/>
      <c r="AH140" s="202"/>
      <c r="AI140" s="202"/>
      <c r="AJ140" s="184"/>
      <c r="AK140" s="184"/>
      <c r="AL140" s="184"/>
      <c r="AM140" s="184"/>
      <c r="AN140" s="184"/>
      <c r="AO140" s="184"/>
      <c r="AP140" s="184"/>
      <c r="AQ140" s="184"/>
      <c r="AR140" s="4"/>
      <c r="AS140" s="4"/>
      <c r="AT140" s="4"/>
      <c r="AU140" s="4"/>
      <c r="AV140" s="4"/>
      <c r="AW140" s="4"/>
    </row>
    <row r="141" spans="1:49" x14ac:dyDescent="0.25">
      <c r="A141" s="4" t="s">
        <v>1021</v>
      </c>
      <c r="B141" s="19"/>
      <c r="C141" s="223"/>
      <c r="D141" s="36"/>
      <c r="E141" s="3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0"/>
      <c r="Q141" s="30"/>
      <c r="R141" s="30"/>
      <c r="S141" s="38"/>
      <c r="T141" s="30"/>
      <c r="U141" s="38"/>
      <c r="V141" s="30"/>
      <c r="W141" s="30"/>
      <c r="X141" s="30"/>
      <c r="Y141" s="93"/>
      <c r="Z141" s="93"/>
      <c r="AA141" s="94"/>
      <c r="AB141" s="94"/>
      <c r="AC141" s="93"/>
      <c r="AD141" s="93"/>
      <c r="AE141" s="93"/>
      <c r="AF141" s="184"/>
      <c r="AG141" s="184"/>
      <c r="AH141" s="202"/>
      <c r="AI141" s="202"/>
      <c r="AJ141" s="184"/>
      <c r="AK141" s="184"/>
      <c r="AL141" s="184"/>
      <c r="AM141" s="184"/>
      <c r="AN141" s="184"/>
      <c r="AO141" s="184"/>
      <c r="AP141" s="184"/>
      <c r="AQ141" s="184"/>
      <c r="AR141" s="4"/>
      <c r="AS141" s="4"/>
      <c r="AT141" s="4"/>
      <c r="AU141" s="4"/>
      <c r="AV141" s="4"/>
      <c r="AW141" s="4"/>
    </row>
    <row r="142" spans="1:49" x14ac:dyDescent="0.25">
      <c r="A142" s="4" t="s">
        <v>1022</v>
      </c>
      <c r="B142" s="19"/>
      <c r="C142" s="223"/>
      <c r="D142" s="36"/>
      <c r="E142" s="3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0"/>
      <c r="Q142" s="30"/>
      <c r="R142" s="30"/>
      <c r="S142" s="38"/>
      <c r="T142" s="30"/>
      <c r="U142" s="38"/>
      <c r="V142" s="30"/>
      <c r="W142" s="30"/>
      <c r="X142" s="30"/>
      <c r="Y142" s="93"/>
      <c r="Z142" s="93"/>
      <c r="AA142" s="94"/>
      <c r="AB142" s="94"/>
      <c r="AC142" s="93"/>
      <c r="AD142" s="93"/>
      <c r="AE142" s="93"/>
      <c r="AF142" s="184"/>
      <c r="AG142" s="184"/>
      <c r="AH142" s="202"/>
      <c r="AI142" s="202"/>
      <c r="AJ142" s="184"/>
      <c r="AK142" s="184"/>
      <c r="AL142" s="184"/>
      <c r="AM142" s="184"/>
      <c r="AN142" s="184"/>
      <c r="AO142" s="184"/>
      <c r="AP142" s="184"/>
      <c r="AQ142" s="184"/>
      <c r="AR142" s="4"/>
      <c r="AS142" s="4"/>
      <c r="AT142" s="4"/>
      <c r="AU142" s="4"/>
      <c r="AV142" s="4"/>
      <c r="AW142" s="4"/>
    </row>
    <row r="143" spans="1:49" x14ac:dyDescent="0.25">
      <c r="A143" s="4" t="s">
        <v>1023</v>
      </c>
      <c r="B143" s="19"/>
      <c r="C143" s="223"/>
      <c r="D143" s="36"/>
      <c r="E143" s="3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0"/>
      <c r="Q143" s="30"/>
      <c r="R143" s="30"/>
      <c r="S143" s="38"/>
      <c r="T143" s="30"/>
      <c r="U143" s="38"/>
      <c r="V143" s="30"/>
      <c r="W143" s="30"/>
      <c r="X143" s="30"/>
      <c r="Y143" s="93"/>
      <c r="Z143" s="93"/>
      <c r="AA143" s="94"/>
      <c r="AB143" s="94"/>
      <c r="AC143" s="93"/>
      <c r="AD143" s="93"/>
      <c r="AE143" s="93"/>
      <c r="AF143" s="184"/>
      <c r="AG143" s="184"/>
      <c r="AH143" s="202"/>
      <c r="AI143" s="202"/>
      <c r="AJ143" s="184"/>
      <c r="AK143" s="184"/>
      <c r="AL143" s="184"/>
      <c r="AM143" s="184"/>
      <c r="AN143" s="184"/>
      <c r="AO143" s="184"/>
      <c r="AP143" s="184"/>
      <c r="AQ143" s="184"/>
      <c r="AR143" s="4"/>
      <c r="AS143" s="4"/>
      <c r="AT143" s="4"/>
      <c r="AU143" s="4"/>
      <c r="AV143" s="4"/>
      <c r="AW143" s="4"/>
    </row>
    <row r="144" spans="1:49" x14ac:dyDescent="0.25">
      <c r="A144" s="4" t="s">
        <v>1024</v>
      </c>
      <c r="B144" s="19"/>
      <c r="C144" s="223"/>
      <c r="D144" s="36"/>
      <c r="E144" s="3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0"/>
      <c r="Q144" s="30"/>
      <c r="R144" s="30"/>
      <c r="S144" s="38"/>
      <c r="T144" s="30"/>
      <c r="U144" s="38"/>
      <c r="V144" s="30"/>
      <c r="W144" s="30"/>
      <c r="X144" s="30"/>
      <c r="Y144" s="93"/>
      <c r="Z144" s="93"/>
      <c r="AA144" s="94"/>
      <c r="AB144" s="94"/>
      <c r="AC144" s="93"/>
      <c r="AD144" s="93"/>
      <c r="AE144" s="93"/>
      <c r="AF144" s="184"/>
      <c r="AG144" s="184"/>
      <c r="AH144" s="202"/>
      <c r="AI144" s="202"/>
      <c r="AJ144" s="184"/>
      <c r="AK144" s="184"/>
      <c r="AL144" s="184"/>
      <c r="AM144" s="184"/>
      <c r="AN144" s="184"/>
      <c r="AO144" s="184"/>
      <c r="AP144" s="184"/>
      <c r="AQ144" s="184"/>
      <c r="AR144" s="4"/>
      <c r="AS144" s="4"/>
      <c r="AT144" s="4"/>
      <c r="AU144" s="4"/>
      <c r="AV144" s="4"/>
      <c r="AW144" s="4"/>
    </row>
    <row r="145" spans="1:49" x14ac:dyDescent="0.25">
      <c r="A145" s="4" t="s">
        <v>1025</v>
      </c>
      <c r="B145" s="19"/>
      <c r="C145" s="223"/>
      <c r="D145" s="36"/>
      <c r="E145" s="3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0"/>
      <c r="Q145" s="30"/>
      <c r="R145" s="30"/>
      <c r="S145" s="38"/>
      <c r="T145" s="30"/>
      <c r="U145" s="38"/>
      <c r="V145" s="30"/>
      <c r="W145" s="30"/>
      <c r="X145" s="30"/>
      <c r="Y145" s="93"/>
      <c r="Z145" s="93"/>
      <c r="AA145" s="94"/>
      <c r="AB145" s="94"/>
      <c r="AC145" s="93"/>
      <c r="AD145" s="93"/>
      <c r="AE145" s="93"/>
      <c r="AF145" s="184"/>
      <c r="AG145" s="184"/>
      <c r="AH145" s="202"/>
      <c r="AI145" s="202"/>
      <c r="AJ145" s="184"/>
      <c r="AK145" s="184"/>
      <c r="AL145" s="184"/>
      <c r="AM145" s="184"/>
      <c r="AN145" s="184"/>
      <c r="AO145" s="184"/>
      <c r="AP145" s="184"/>
      <c r="AQ145" s="184"/>
      <c r="AR145" s="4"/>
      <c r="AS145" s="4"/>
      <c r="AT145" s="4"/>
      <c r="AU145" s="4"/>
      <c r="AV145" s="4"/>
      <c r="AW145" s="4"/>
    </row>
    <row r="146" spans="1:49" x14ac:dyDescent="0.25">
      <c r="A146" s="4" t="s">
        <v>1026</v>
      </c>
      <c r="B146" s="19"/>
      <c r="C146" s="223"/>
      <c r="D146" s="36"/>
      <c r="E146" s="3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0"/>
      <c r="Q146" s="30"/>
      <c r="R146" s="30"/>
      <c r="S146" s="38"/>
      <c r="T146" s="30"/>
      <c r="U146" s="38"/>
      <c r="V146" s="30"/>
      <c r="W146" s="30"/>
      <c r="X146" s="30"/>
      <c r="Y146" s="93"/>
      <c r="Z146" s="93"/>
      <c r="AA146" s="94"/>
      <c r="AB146" s="94"/>
      <c r="AC146" s="93"/>
      <c r="AD146" s="93"/>
      <c r="AE146" s="93"/>
      <c r="AF146" s="184"/>
      <c r="AG146" s="184"/>
      <c r="AH146" s="202"/>
      <c r="AI146" s="202"/>
      <c r="AJ146" s="184"/>
      <c r="AK146" s="184"/>
      <c r="AL146" s="184"/>
      <c r="AM146" s="184"/>
      <c r="AN146" s="184"/>
      <c r="AO146" s="184"/>
      <c r="AP146" s="184"/>
      <c r="AQ146" s="184"/>
      <c r="AR146" s="4"/>
      <c r="AS146" s="4"/>
      <c r="AT146" s="4"/>
      <c r="AU146" s="4"/>
      <c r="AV146" s="4"/>
      <c r="AW146" s="4"/>
    </row>
    <row r="147" spans="1:49" x14ac:dyDescent="0.25">
      <c r="A147" s="4" t="s">
        <v>1027</v>
      </c>
      <c r="B147" s="19"/>
      <c r="C147" s="223"/>
      <c r="D147" s="36"/>
      <c r="E147" s="3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0"/>
      <c r="Q147" s="30"/>
      <c r="R147" s="30"/>
      <c r="S147" s="38"/>
      <c r="T147" s="30"/>
      <c r="U147" s="38"/>
      <c r="V147" s="30"/>
      <c r="W147" s="30"/>
      <c r="X147" s="30"/>
      <c r="Y147" s="93"/>
      <c r="Z147" s="93"/>
      <c r="AA147" s="94"/>
      <c r="AB147" s="94"/>
      <c r="AC147" s="93"/>
      <c r="AD147" s="93"/>
      <c r="AE147" s="93"/>
      <c r="AF147" s="184"/>
      <c r="AG147" s="184"/>
      <c r="AH147" s="202"/>
      <c r="AI147" s="202"/>
      <c r="AJ147" s="184"/>
      <c r="AK147" s="184"/>
      <c r="AL147" s="184"/>
      <c r="AM147" s="184"/>
      <c r="AN147" s="184"/>
      <c r="AO147" s="184"/>
      <c r="AP147" s="184"/>
      <c r="AQ147" s="184"/>
      <c r="AR147" s="4"/>
      <c r="AS147" s="4"/>
      <c r="AT147" s="4"/>
      <c r="AU147" s="4"/>
      <c r="AV147" s="4"/>
      <c r="AW147" s="4"/>
    </row>
    <row r="148" spans="1:49" x14ac:dyDescent="0.25">
      <c r="A148" s="4" t="s">
        <v>1028</v>
      </c>
      <c r="B148" s="19"/>
      <c r="C148" s="223"/>
      <c r="D148" s="36"/>
      <c r="E148" s="3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0"/>
      <c r="Q148" s="30"/>
      <c r="R148" s="30"/>
      <c r="S148" s="38"/>
      <c r="T148" s="30"/>
      <c r="U148" s="38"/>
      <c r="V148" s="30"/>
      <c r="W148" s="30"/>
      <c r="X148" s="30"/>
      <c r="Y148" s="93"/>
      <c r="Z148" s="93"/>
      <c r="AA148" s="94"/>
      <c r="AB148" s="94"/>
      <c r="AC148" s="93"/>
      <c r="AD148" s="93"/>
      <c r="AE148" s="93"/>
      <c r="AF148" s="184"/>
      <c r="AG148" s="184"/>
      <c r="AH148" s="202"/>
      <c r="AI148" s="202"/>
      <c r="AJ148" s="184"/>
      <c r="AK148" s="184"/>
      <c r="AL148" s="184"/>
      <c r="AM148" s="184"/>
      <c r="AN148" s="184"/>
      <c r="AO148" s="184"/>
      <c r="AP148" s="184"/>
      <c r="AQ148" s="184"/>
      <c r="AR148" s="4"/>
      <c r="AS148" s="4"/>
      <c r="AT148" s="4"/>
      <c r="AU148" s="4"/>
      <c r="AV148" s="4"/>
      <c r="AW148" s="4"/>
    </row>
    <row r="149" spans="1:49" x14ac:dyDescent="0.25">
      <c r="A149" s="4" t="s">
        <v>1033</v>
      </c>
      <c r="B149" s="19"/>
      <c r="C149" s="223"/>
      <c r="D149" s="36"/>
      <c r="E149" s="3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0"/>
      <c r="Q149" s="30"/>
      <c r="R149" s="30"/>
      <c r="S149" s="38"/>
      <c r="T149" s="30"/>
      <c r="U149" s="38"/>
      <c r="V149" s="30"/>
      <c r="W149" s="30"/>
      <c r="X149" s="30"/>
      <c r="Y149" s="93"/>
      <c r="Z149" s="93"/>
      <c r="AA149" s="94"/>
      <c r="AB149" s="94"/>
      <c r="AC149" s="93"/>
      <c r="AD149" s="93"/>
      <c r="AE149" s="93"/>
      <c r="AF149" s="184"/>
      <c r="AG149" s="184"/>
      <c r="AH149" s="202"/>
      <c r="AI149" s="202"/>
      <c r="AJ149" s="184"/>
      <c r="AK149" s="184"/>
      <c r="AL149" s="184"/>
      <c r="AM149" s="184"/>
      <c r="AN149" s="184"/>
      <c r="AO149" s="184"/>
      <c r="AP149" s="184"/>
      <c r="AQ149" s="184"/>
      <c r="AR149" s="4"/>
      <c r="AS149" s="4"/>
      <c r="AT149" s="4"/>
      <c r="AU149" s="4"/>
      <c r="AV149" s="4"/>
      <c r="AW149" s="4"/>
    </row>
    <row r="150" spans="1:49" x14ac:dyDescent="0.25">
      <c r="A150" s="4" t="s">
        <v>1034</v>
      </c>
      <c r="B150" s="19"/>
      <c r="C150" s="223"/>
      <c r="D150" s="36"/>
      <c r="E150" s="3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0"/>
      <c r="Q150" s="30"/>
      <c r="R150" s="30"/>
      <c r="S150" s="38"/>
      <c r="T150" s="30"/>
      <c r="U150" s="38"/>
      <c r="V150" s="30"/>
      <c r="W150" s="30"/>
      <c r="X150" s="30"/>
      <c r="Y150" s="93"/>
      <c r="Z150" s="93"/>
      <c r="AA150" s="94"/>
      <c r="AB150" s="94"/>
      <c r="AC150" s="93"/>
      <c r="AD150" s="93"/>
      <c r="AE150" s="93"/>
      <c r="AF150" s="184"/>
      <c r="AG150" s="184"/>
      <c r="AH150" s="202"/>
      <c r="AI150" s="202"/>
      <c r="AJ150" s="184"/>
      <c r="AK150" s="184"/>
      <c r="AL150" s="184"/>
      <c r="AM150" s="184"/>
      <c r="AN150" s="184"/>
      <c r="AO150" s="184"/>
      <c r="AP150" s="184"/>
      <c r="AQ150" s="184"/>
      <c r="AR150" s="4"/>
      <c r="AS150" s="4"/>
      <c r="AT150" s="4"/>
      <c r="AU150" s="4"/>
      <c r="AV150" s="4"/>
      <c r="AW150" s="4"/>
    </row>
    <row r="151" spans="1:49" x14ac:dyDescent="0.25">
      <c r="A151" s="4" t="s">
        <v>1030</v>
      </c>
      <c r="B151" s="19"/>
      <c r="C151" s="223"/>
      <c r="D151" s="36"/>
      <c r="E151" s="3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0"/>
      <c r="Q151" s="30"/>
      <c r="R151" s="30"/>
      <c r="S151" s="38"/>
      <c r="T151" s="30"/>
      <c r="U151" s="38"/>
      <c r="V151" s="30"/>
      <c r="W151" s="30"/>
      <c r="X151" s="30"/>
      <c r="Y151" s="93"/>
      <c r="Z151" s="93"/>
      <c r="AA151" s="94"/>
      <c r="AB151" s="94"/>
      <c r="AC151" s="93"/>
      <c r="AD151" s="93"/>
      <c r="AE151" s="93"/>
      <c r="AF151" s="184"/>
      <c r="AG151" s="184"/>
      <c r="AH151" s="202"/>
      <c r="AI151" s="202"/>
      <c r="AJ151" s="184"/>
      <c r="AK151" s="184"/>
      <c r="AL151" s="184"/>
      <c r="AM151" s="184"/>
      <c r="AN151" s="184"/>
      <c r="AO151" s="184"/>
      <c r="AP151" s="184"/>
      <c r="AQ151" s="184"/>
      <c r="AR151" s="4"/>
      <c r="AS151" s="4"/>
      <c r="AT151" s="4"/>
      <c r="AU151" s="4"/>
      <c r="AV151" s="4"/>
      <c r="AW151" s="4"/>
    </row>
    <row r="152" spans="1:49" x14ac:dyDescent="0.25">
      <c r="A152" s="4" t="s">
        <v>1031</v>
      </c>
      <c r="B152" s="19"/>
      <c r="C152" s="223"/>
      <c r="D152" s="36"/>
      <c r="E152" s="3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0"/>
      <c r="Q152" s="30"/>
      <c r="R152" s="30"/>
      <c r="S152" s="38"/>
      <c r="T152" s="30"/>
      <c r="U152" s="38"/>
      <c r="V152" s="30"/>
      <c r="W152" s="30"/>
      <c r="X152" s="30"/>
      <c r="Y152" s="93"/>
      <c r="Z152" s="93"/>
      <c r="AA152" s="94"/>
      <c r="AB152" s="94"/>
      <c r="AC152" s="93"/>
      <c r="AD152" s="93"/>
      <c r="AE152" s="93"/>
      <c r="AF152" s="184"/>
      <c r="AG152" s="184"/>
      <c r="AH152" s="202"/>
      <c r="AI152" s="202"/>
      <c r="AJ152" s="184"/>
      <c r="AK152" s="184"/>
      <c r="AL152" s="184"/>
      <c r="AM152" s="184"/>
      <c r="AN152" s="184"/>
      <c r="AO152" s="184"/>
      <c r="AP152" s="184"/>
      <c r="AQ152" s="184"/>
      <c r="AR152" s="4"/>
      <c r="AS152" s="4"/>
      <c r="AT152" s="4"/>
      <c r="AU152" s="4"/>
      <c r="AV152" s="4"/>
      <c r="AW152" s="4"/>
    </row>
    <row r="153" spans="1:49" x14ac:dyDescent="0.25">
      <c r="A153" s="4" t="s">
        <v>1032</v>
      </c>
      <c r="B153" s="19"/>
      <c r="C153" s="223"/>
      <c r="D153" s="36"/>
      <c r="E153" s="3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0"/>
      <c r="Q153" s="30"/>
      <c r="R153" s="30"/>
      <c r="S153" s="38"/>
      <c r="T153" s="30"/>
      <c r="U153" s="38"/>
      <c r="V153" s="30"/>
      <c r="W153" s="30"/>
      <c r="X153" s="30"/>
      <c r="Y153" s="93"/>
      <c r="Z153" s="93"/>
      <c r="AA153" s="94"/>
      <c r="AB153" s="94"/>
      <c r="AC153" s="93"/>
      <c r="AD153" s="93"/>
      <c r="AE153" s="93"/>
      <c r="AF153" s="184"/>
      <c r="AG153" s="184"/>
      <c r="AH153" s="202"/>
      <c r="AI153" s="202"/>
      <c r="AJ153" s="184"/>
      <c r="AK153" s="184"/>
      <c r="AL153" s="184"/>
      <c r="AM153" s="184"/>
      <c r="AN153" s="184"/>
      <c r="AO153" s="184"/>
      <c r="AP153" s="184"/>
      <c r="AQ153" s="184"/>
      <c r="AR153" s="4"/>
      <c r="AS153" s="4"/>
      <c r="AT153" s="4"/>
      <c r="AU153" s="4"/>
      <c r="AV153" s="4"/>
      <c r="AW153" s="4"/>
    </row>
    <row r="154" spans="1:49" x14ac:dyDescent="0.25">
      <c r="A154" s="4" t="s">
        <v>1035</v>
      </c>
      <c r="B154" s="19"/>
      <c r="C154" s="223"/>
      <c r="D154" s="36"/>
      <c r="E154" s="3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0"/>
      <c r="Q154" s="30"/>
      <c r="R154" s="30"/>
      <c r="S154" s="38"/>
      <c r="T154" s="30"/>
      <c r="U154" s="38"/>
      <c r="V154" s="30"/>
      <c r="W154" s="30"/>
      <c r="X154" s="30"/>
      <c r="Y154" s="93"/>
      <c r="Z154" s="93"/>
      <c r="AA154" s="94"/>
      <c r="AB154" s="94"/>
      <c r="AC154" s="93"/>
      <c r="AD154" s="93"/>
      <c r="AE154" s="93"/>
      <c r="AF154" s="184"/>
      <c r="AG154" s="184"/>
      <c r="AH154" s="202"/>
      <c r="AI154" s="202"/>
      <c r="AJ154" s="184"/>
      <c r="AK154" s="184"/>
      <c r="AL154" s="184"/>
      <c r="AM154" s="184"/>
      <c r="AN154" s="184"/>
      <c r="AO154" s="184"/>
      <c r="AP154" s="184"/>
      <c r="AQ154" s="184"/>
      <c r="AR154" s="4"/>
      <c r="AS154" s="4"/>
      <c r="AT154" s="4"/>
      <c r="AU154" s="4"/>
      <c r="AV154" s="4"/>
      <c r="AW154" s="4"/>
    </row>
    <row r="155" spans="1:49" x14ac:dyDescent="0.25">
      <c r="A155" s="4" t="s">
        <v>1036</v>
      </c>
      <c r="B155" s="19"/>
      <c r="C155" s="223"/>
      <c r="D155" s="36"/>
      <c r="E155" s="3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0"/>
      <c r="Q155" s="30"/>
      <c r="R155" s="30"/>
      <c r="S155" s="38"/>
      <c r="T155" s="30"/>
      <c r="U155" s="38"/>
      <c r="V155" s="30"/>
      <c r="W155" s="30"/>
      <c r="X155" s="30"/>
      <c r="Y155" s="93"/>
      <c r="Z155" s="93"/>
      <c r="AA155" s="94"/>
      <c r="AB155" s="94"/>
      <c r="AC155" s="93"/>
      <c r="AD155" s="93"/>
      <c r="AE155" s="93"/>
      <c r="AF155" s="184"/>
      <c r="AG155" s="184"/>
      <c r="AH155" s="202"/>
      <c r="AI155" s="202"/>
      <c r="AJ155" s="184"/>
      <c r="AK155" s="184"/>
      <c r="AL155" s="184"/>
      <c r="AM155" s="184"/>
      <c r="AN155" s="184"/>
      <c r="AO155" s="184"/>
      <c r="AP155" s="184"/>
      <c r="AQ155" s="184"/>
      <c r="AR155" s="4"/>
      <c r="AS155" s="4"/>
      <c r="AT155" s="4"/>
      <c r="AU155" s="4"/>
      <c r="AV155" s="4"/>
      <c r="AW155" s="4"/>
    </row>
    <row r="156" spans="1:49" x14ac:dyDescent="0.25">
      <c r="A156" s="4" t="s">
        <v>1037</v>
      </c>
      <c r="B156" s="19"/>
      <c r="C156" s="223"/>
      <c r="D156" s="36"/>
      <c r="E156" s="3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0"/>
      <c r="Q156" s="30"/>
      <c r="R156" s="30"/>
      <c r="S156" s="38"/>
      <c r="T156" s="30"/>
      <c r="U156" s="38"/>
      <c r="V156" s="30"/>
      <c r="W156" s="30"/>
      <c r="X156" s="30"/>
      <c r="Y156" s="93"/>
      <c r="Z156" s="93"/>
      <c r="AA156" s="94"/>
      <c r="AB156" s="94"/>
      <c r="AC156" s="93"/>
      <c r="AD156" s="93"/>
      <c r="AE156" s="93"/>
      <c r="AF156" s="184"/>
      <c r="AG156" s="184"/>
      <c r="AH156" s="202"/>
      <c r="AI156" s="202"/>
      <c r="AJ156" s="184"/>
      <c r="AK156" s="184"/>
      <c r="AL156" s="184"/>
      <c r="AM156" s="184"/>
      <c r="AN156" s="184"/>
      <c r="AO156" s="184"/>
      <c r="AP156" s="184"/>
      <c r="AQ156" s="184"/>
      <c r="AR156" s="4"/>
      <c r="AS156" s="4"/>
      <c r="AT156" s="4"/>
      <c r="AU156" s="4"/>
      <c r="AV156" s="4"/>
      <c r="AW156" s="4"/>
    </row>
    <row r="157" spans="1:49" x14ac:dyDescent="0.25">
      <c r="A157" s="4" t="s">
        <v>1038</v>
      </c>
      <c r="B157" s="19"/>
      <c r="C157" s="223"/>
      <c r="D157" s="36"/>
      <c r="E157" s="3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0"/>
      <c r="Q157" s="30"/>
      <c r="R157" s="30"/>
      <c r="S157" s="38"/>
      <c r="T157" s="30"/>
      <c r="U157" s="38"/>
      <c r="V157" s="30"/>
      <c r="W157" s="30"/>
      <c r="X157" s="30"/>
      <c r="Y157" s="93"/>
      <c r="Z157" s="93"/>
      <c r="AA157" s="94"/>
      <c r="AB157" s="94"/>
      <c r="AC157" s="93"/>
      <c r="AD157" s="93"/>
      <c r="AE157" s="93"/>
      <c r="AF157" s="184"/>
      <c r="AG157" s="184"/>
      <c r="AH157" s="202"/>
      <c r="AI157" s="202"/>
      <c r="AJ157" s="184"/>
      <c r="AK157" s="184"/>
      <c r="AL157" s="184"/>
      <c r="AM157" s="184"/>
      <c r="AN157" s="184"/>
      <c r="AO157" s="184"/>
      <c r="AP157" s="184"/>
      <c r="AQ157" s="184"/>
      <c r="AR157" s="4"/>
      <c r="AS157" s="4"/>
      <c r="AT157" s="4"/>
      <c r="AU157" s="4"/>
      <c r="AV157" s="4"/>
      <c r="AW157" s="4"/>
    </row>
    <row r="158" spans="1:49" x14ac:dyDescent="0.25">
      <c r="A158" s="4" t="s">
        <v>1039</v>
      </c>
      <c r="B158" s="19"/>
      <c r="C158" s="223"/>
      <c r="D158" s="36"/>
      <c r="E158" s="3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0"/>
      <c r="Q158" s="30"/>
      <c r="R158" s="30"/>
      <c r="S158" s="38"/>
      <c r="T158" s="30"/>
      <c r="U158" s="38"/>
      <c r="V158" s="30"/>
      <c r="W158" s="30"/>
      <c r="X158" s="30"/>
      <c r="Y158" s="93"/>
      <c r="Z158" s="93"/>
      <c r="AA158" s="94"/>
      <c r="AB158" s="94"/>
      <c r="AC158" s="93"/>
      <c r="AD158" s="93"/>
      <c r="AE158" s="93"/>
      <c r="AF158" s="184"/>
      <c r="AG158" s="184"/>
      <c r="AH158" s="202"/>
      <c r="AI158" s="202"/>
      <c r="AJ158" s="184"/>
      <c r="AK158" s="184"/>
      <c r="AL158" s="184"/>
      <c r="AM158" s="184"/>
      <c r="AN158" s="184"/>
      <c r="AO158" s="184"/>
      <c r="AP158" s="184"/>
      <c r="AQ158" s="184"/>
      <c r="AR158" s="4"/>
      <c r="AS158" s="4"/>
      <c r="AT158" s="4"/>
      <c r="AU158" s="4"/>
      <c r="AV158" s="4"/>
      <c r="AW158" s="4"/>
    </row>
    <row r="159" spans="1:49" x14ac:dyDescent="0.25">
      <c r="A159" s="4" t="s">
        <v>1029</v>
      </c>
      <c r="B159" s="19"/>
      <c r="C159" s="223"/>
      <c r="D159" s="36"/>
      <c r="E159" s="3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0"/>
      <c r="Q159" s="30"/>
      <c r="R159" s="30"/>
      <c r="S159" s="38"/>
      <c r="T159" s="30"/>
      <c r="U159" s="38"/>
      <c r="V159" s="30"/>
      <c r="W159" s="30"/>
      <c r="X159" s="30"/>
      <c r="Y159" s="93"/>
      <c r="Z159" s="93"/>
      <c r="AA159" s="94"/>
      <c r="AB159" s="94"/>
      <c r="AC159" s="93"/>
      <c r="AD159" s="93"/>
      <c r="AE159" s="93"/>
      <c r="AF159" s="184"/>
      <c r="AG159" s="184"/>
      <c r="AH159" s="202"/>
      <c r="AI159" s="202"/>
      <c r="AJ159" s="184"/>
      <c r="AK159" s="184"/>
      <c r="AL159" s="184"/>
      <c r="AM159" s="184"/>
      <c r="AN159" s="184"/>
      <c r="AO159" s="184"/>
      <c r="AP159" s="184"/>
      <c r="AQ159" s="184"/>
      <c r="AR159" s="4"/>
      <c r="AS159" s="4"/>
      <c r="AT159" s="4"/>
      <c r="AU159" s="4"/>
      <c r="AV159" s="4"/>
      <c r="AW159" s="4"/>
    </row>
    <row r="160" spans="1:49" x14ac:dyDescent="0.25">
      <c r="A160" s="4" t="s">
        <v>1040</v>
      </c>
      <c r="B160" s="19"/>
      <c r="C160" s="223"/>
      <c r="D160" s="36"/>
      <c r="E160" s="3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0"/>
      <c r="Q160" s="30"/>
      <c r="R160" s="30"/>
      <c r="S160" s="38"/>
      <c r="T160" s="30"/>
      <c r="U160" s="38"/>
      <c r="V160" s="30"/>
      <c r="W160" s="30"/>
      <c r="X160" s="30"/>
      <c r="Y160" s="93"/>
      <c r="Z160" s="93"/>
      <c r="AA160" s="94"/>
      <c r="AB160" s="94"/>
      <c r="AC160" s="93"/>
      <c r="AD160" s="93"/>
      <c r="AE160" s="93"/>
      <c r="AF160" s="184"/>
      <c r="AG160" s="184"/>
      <c r="AH160" s="202"/>
      <c r="AI160" s="202"/>
      <c r="AJ160" s="184"/>
      <c r="AK160" s="184"/>
      <c r="AL160" s="184"/>
      <c r="AM160" s="184"/>
      <c r="AN160" s="184"/>
      <c r="AO160" s="184"/>
      <c r="AP160" s="184"/>
      <c r="AQ160" s="184"/>
      <c r="AR160" s="4"/>
      <c r="AS160" s="4"/>
      <c r="AT160" s="4"/>
      <c r="AU160" s="4"/>
      <c r="AV160" s="4"/>
      <c r="AW160" s="4"/>
    </row>
    <row r="161" spans="1:49" x14ac:dyDescent="0.25">
      <c r="A161" s="4" t="s">
        <v>1041</v>
      </c>
      <c r="B161" s="19"/>
      <c r="C161" s="223"/>
      <c r="D161" s="36"/>
      <c r="E161" s="3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0"/>
      <c r="Q161" s="30"/>
      <c r="R161" s="30"/>
      <c r="S161" s="38"/>
      <c r="T161" s="30"/>
      <c r="U161" s="38"/>
      <c r="V161" s="30"/>
      <c r="W161" s="30"/>
      <c r="X161" s="30"/>
      <c r="Y161" s="93"/>
      <c r="Z161" s="93"/>
      <c r="AA161" s="94"/>
      <c r="AB161" s="94"/>
      <c r="AC161" s="93"/>
      <c r="AD161" s="93"/>
      <c r="AE161" s="93"/>
      <c r="AF161" s="184"/>
      <c r="AG161" s="184"/>
      <c r="AH161" s="202"/>
      <c r="AI161" s="202"/>
      <c r="AJ161" s="184"/>
      <c r="AK161" s="184"/>
      <c r="AL161" s="184"/>
      <c r="AM161" s="184"/>
      <c r="AN161" s="184"/>
      <c r="AO161" s="184"/>
      <c r="AP161" s="184"/>
      <c r="AQ161" s="184"/>
      <c r="AR161" s="4"/>
      <c r="AS161" s="4"/>
      <c r="AT161" s="4"/>
      <c r="AU161" s="4"/>
      <c r="AV161" s="4"/>
      <c r="AW161" s="4"/>
    </row>
    <row r="162" spans="1:49" x14ac:dyDescent="0.25">
      <c r="A162" s="4" t="s">
        <v>1042</v>
      </c>
      <c r="B162" s="19"/>
      <c r="C162" s="223"/>
      <c r="D162" s="36"/>
      <c r="E162" s="3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0"/>
      <c r="Q162" s="30"/>
      <c r="R162" s="30"/>
      <c r="S162" s="38"/>
      <c r="T162" s="30"/>
      <c r="U162" s="38"/>
      <c r="V162" s="30"/>
      <c r="W162" s="30"/>
      <c r="X162" s="30"/>
      <c r="Y162" s="93"/>
      <c r="Z162" s="93"/>
      <c r="AA162" s="94"/>
      <c r="AB162" s="94"/>
      <c r="AC162" s="93"/>
      <c r="AD162" s="93"/>
      <c r="AE162" s="93"/>
      <c r="AF162" s="184"/>
      <c r="AG162" s="184"/>
      <c r="AH162" s="202"/>
      <c r="AI162" s="202"/>
      <c r="AJ162" s="184"/>
      <c r="AK162" s="184"/>
      <c r="AL162" s="184"/>
      <c r="AM162" s="184"/>
      <c r="AN162" s="184"/>
      <c r="AO162" s="184"/>
      <c r="AP162" s="184"/>
      <c r="AQ162" s="184"/>
      <c r="AR162" s="4"/>
      <c r="AS162" s="4"/>
      <c r="AT162" s="4"/>
      <c r="AU162" s="4"/>
      <c r="AV162" s="4"/>
      <c r="AW162" s="4"/>
    </row>
    <row r="163" spans="1:49" x14ac:dyDescent="0.25">
      <c r="A163" s="4" t="s">
        <v>1043</v>
      </c>
      <c r="B163" s="19"/>
      <c r="C163" s="223"/>
      <c r="D163" s="36"/>
      <c r="E163" s="3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0"/>
      <c r="Q163" s="30"/>
      <c r="R163" s="30"/>
      <c r="S163" s="38"/>
      <c r="T163" s="30"/>
      <c r="U163" s="38"/>
      <c r="V163" s="30"/>
      <c r="W163" s="30"/>
      <c r="X163" s="30"/>
      <c r="Y163" s="93"/>
      <c r="Z163" s="93"/>
      <c r="AA163" s="94"/>
      <c r="AB163" s="94"/>
      <c r="AC163" s="93"/>
      <c r="AD163" s="93"/>
      <c r="AE163" s="93"/>
      <c r="AF163" s="184"/>
      <c r="AG163" s="184"/>
      <c r="AH163" s="202"/>
      <c r="AI163" s="202"/>
      <c r="AJ163" s="184"/>
      <c r="AK163" s="184"/>
      <c r="AL163" s="184"/>
      <c r="AM163" s="184"/>
      <c r="AN163" s="184"/>
      <c r="AO163" s="184"/>
      <c r="AP163" s="184"/>
      <c r="AQ163" s="184"/>
      <c r="AR163" s="4"/>
      <c r="AS163" s="4"/>
      <c r="AT163" s="4"/>
      <c r="AU163" s="4"/>
      <c r="AV163" s="4"/>
      <c r="AW163" s="4"/>
    </row>
    <row r="164" spans="1:49" x14ac:dyDescent="0.25">
      <c r="A164" s="4" t="s">
        <v>1044</v>
      </c>
      <c r="B164" s="19"/>
      <c r="C164" s="223"/>
      <c r="D164" s="36"/>
      <c r="E164" s="3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0"/>
      <c r="Q164" s="30"/>
      <c r="R164" s="30"/>
      <c r="S164" s="38"/>
      <c r="T164" s="30"/>
      <c r="U164" s="38"/>
      <c r="V164" s="30"/>
      <c r="W164" s="30"/>
      <c r="X164" s="30"/>
      <c r="Y164" s="93"/>
      <c r="Z164" s="93"/>
      <c r="AA164" s="94"/>
      <c r="AB164" s="94"/>
      <c r="AC164" s="93"/>
      <c r="AD164" s="93"/>
      <c r="AE164" s="93"/>
      <c r="AF164" s="184"/>
      <c r="AG164" s="184"/>
      <c r="AH164" s="202"/>
      <c r="AI164" s="202"/>
      <c r="AJ164" s="184"/>
      <c r="AK164" s="184"/>
      <c r="AL164" s="184"/>
      <c r="AM164" s="184"/>
      <c r="AN164" s="184"/>
      <c r="AO164" s="184"/>
      <c r="AP164" s="184"/>
      <c r="AQ164" s="184"/>
      <c r="AR164" s="4"/>
      <c r="AS164" s="4"/>
      <c r="AT164" s="4"/>
      <c r="AU164" s="4"/>
      <c r="AV164" s="4"/>
      <c r="AW164" s="4"/>
    </row>
    <row r="165" spans="1:49" x14ac:dyDescent="0.25">
      <c r="A165" s="5" t="s">
        <v>1045</v>
      </c>
      <c r="B165" s="19"/>
      <c r="C165" s="223"/>
      <c r="D165" s="36"/>
      <c r="E165" s="3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0"/>
      <c r="Q165" s="30"/>
      <c r="R165" s="30"/>
      <c r="S165" s="38"/>
      <c r="T165" s="30"/>
      <c r="U165" s="38"/>
      <c r="V165" s="30"/>
      <c r="W165" s="30"/>
      <c r="X165" s="30"/>
      <c r="Y165" s="93"/>
      <c r="Z165" s="93"/>
      <c r="AA165" s="94"/>
      <c r="AB165" s="94"/>
      <c r="AC165" s="93"/>
      <c r="AD165" s="93"/>
      <c r="AE165" s="93"/>
      <c r="AF165" s="184"/>
      <c r="AG165" s="184"/>
      <c r="AH165" s="202"/>
      <c r="AI165" s="202"/>
      <c r="AJ165" s="184"/>
      <c r="AK165" s="184"/>
      <c r="AL165" s="184"/>
      <c r="AM165" s="184"/>
      <c r="AN165" s="184"/>
      <c r="AO165" s="184"/>
      <c r="AP165" s="184"/>
      <c r="AQ165" s="184"/>
      <c r="AR165" s="4"/>
      <c r="AS165" s="4"/>
      <c r="AT165" s="4"/>
      <c r="AU165" s="4"/>
      <c r="AV165" s="4"/>
      <c r="AW165" s="4"/>
    </row>
    <row r="166" spans="1:49" x14ac:dyDescent="0.25">
      <c r="A166" s="5" t="s">
        <v>1046</v>
      </c>
      <c r="B166" s="19"/>
      <c r="C166" s="223"/>
      <c r="D166" s="36"/>
      <c r="E166" s="3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0"/>
      <c r="Q166" s="30"/>
      <c r="R166" s="30"/>
      <c r="S166" s="38"/>
      <c r="T166" s="30"/>
      <c r="U166" s="38"/>
      <c r="V166" s="30"/>
      <c r="W166" s="30"/>
      <c r="X166" s="30"/>
      <c r="Y166" s="93"/>
      <c r="Z166" s="93"/>
      <c r="AA166" s="94"/>
      <c r="AB166" s="94"/>
      <c r="AC166" s="93"/>
      <c r="AD166" s="93"/>
      <c r="AE166" s="93"/>
      <c r="AF166" s="184"/>
      <c r="AG166" s="184"/>
      <c r="AH166" s="202"/>
      <c r="AI166" s="202"/>
      <c r="AJ166" s="184"/>
      <c r="AK166" s="184"/>
      <c r="AL166" s="184"/>
      <c r="AM166" s="184"/>
      <c r="AN166" s="184"/>
      <c r="AO166" s="184"/>
      <c r="AP166" s="184"/>
      <c r="AQ166" s="184"/>
      <c r="AR166" s="4"/>
      <c r="AS166" s="4"/>
      <c r="AT166" s="4"/>
      <c r="AU166" s="4"/>
      <c r="AV166" s="4"/>
      <c r="AW166" s="4"/>
    </row>
    <row r="167" spans="1:49" x14ac:dyDescent="0.25">
      <c r="A167" s="5" t="s">
        <v>1047</v>
      </c>
      <c r="B167" s="19"/>
      <c r="C167" s="223"/>
      <c r="D167" s="36"/>
      <c r="E167" s="3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0"/>
      <c r="Q167" s="30"/>
      <c r="R167" s="30"/>
      <c r="S167" s="38"/>
      <c r="T167" s="30"/>
      <c r="U167" s="38"/>
      <c r="V167" s="30"/>
      <c r="W167" s="30"/>
      <c r="X167" s="30"/>
      <c r="Y167" s="93"/>
      <c r="Z167" s="93"/>
      <c r="AA167" s="94"/>
      <c r="AB167" s="94"/>
      <c r="AC167" s="93"/>
      <c r="AD167" s="93"/>
      <c r="AE167" s="93"/>
      <c r="AF167" s="184"/>
      <c r="AG167" s="184"/>
      <c r="AH167" s="202"/>
      <c r="AI167" s="202"/>
      <c r="AJ167" s="184"/>
      <c r="AK167" s="184"/>
      <c r="AL167" s="184"/>
      <c r="AM167" s="184"/>
      <c r="AN167" s="184"/>
      <c r="AO167" s="184"/>
      <c r="AP167" s="184"/>
      <c r="AQ167" s="184"/>
      <c r="AR167" s="4"/>
      <c r="AS167" s="4"/>
      <c r="AT167" s="4"/>
      <c r="AU167" s="4"/>
      <c r="AV167" s="4"/>
      <c r="AW167" s="4"/>
    </row>
    <row r="168" spans="1:49" x14ac:dyDescent="0.25">
      <c r="A168" s="5" t="s">
        <v>778</v>
      </c>
      <c r="B168" s="19"/>
      <c r="C168" s="223"/>
      <c r="D168" s="36"/>
      <c r="E168" s="3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0"/>
      <c r="Q168" s="30"/>
      <c r="R168" s="30"/>
      <c r="S168" s="38"/>
      <c r="T168" s="30"/>
      <c r="U168" s="38"/>
      <c r="V168" s="30"/>
      <c r="W168" s="30"/>
      <c r="X168" s="30"/>
      <c r="Y168" s="93"/>
      <c r="Z168" s="93"/>
      <c r="AA168" s="94"/>
      <c r="AB168" s="94"/>
      <c r="AC168" s="93"/>
      <c r="AD168" s="93"/>
      <c r="AE168" s="93"/>
      <c r="AF168" s="184"/>
      <c r="AG168" s="184"/>
      <c r="AH168" s="202"/>
      <c r="AI168" s="202"/>
      <c r="AJ168" s="184"/>
      <c r="AK168" s="184"/>
      <c r="AL168" s="184"/>
      <c r="AM168" s="184"/>
      <c r="AN168" s="184"/>
      <c r="AO168" s="184"/>
      <c r="AP168" s="184"/>
      <c r="AQ168" s="184"/>
      <c r="AR168" s="4"/>
      <c r="AS168" s="4"/>
      <c r="AT168" s="4"/>
      <c r="AU168" s="4"/>
      <c r="AV168" s="4"/>
      <c r="AW168" s="4"/>
    </row>
    <row r="169" spans="1:49" x14ac:dyDescent="0.25">
      <c r="A169" s="5" t="s">
        <v>780</v>
      </c>
      <c r="B169" s="19"/>
      <c r="C169" s="223"/>
      <c r="D169" s="36"/>
      <c r="E169" s="3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0"/>
      <c r="Q169" s="30"/>
      <c r="R169" s="30"/>
      <c r="S169" s="38"/>
      <c r="T169" s="30"/>
      <c r="U169" s="38"/>
      <c r="V169" s="30"/>
      <c r="W169" s="30"/>
      <c r="X169" s="30"/>
      <c r="Y169" s="93"/>
      <c r="Z169" s="93"/>
      <c r="AA169" s="94"/>
      <c r="AB169" s="94"/>
      <c r="AC169" s="93"/>
      <c r="AD169" s="93"/>
      <c r="AE169" s="93"/>
      <c r="AF169" s="184"/>
      <c r="AG169" s="184"/>
      <c r="AH169" s="202"/>
      <c r="AI169" s="202"/>
      <c r="AJ169" s="184"/>
      <c r="AK169" s="184"/>
      <c r="AL169" s="184"/>
      <c r="AM169" s="184"/>
      <c r="AN169" s="184"/>
      <c r="AO169" s="184"/>
      <c r="AP169" s="184"/>
      <c r="AQ169" s="184"/>
      <c r="AR169" s="4"/>
      <c r="AS169" s="4"/>
      <c r="AT169" s="4"/>
      <c r="AU169" s="4"/>
      <c r="AV169" s="4"/>
      <c r="AW169" s="4"/>
    </row>
    <row r="170" spans="1:49" x14ac:dyDescent="0.25">
      <c r="A170" s="5" t="s">
        <v>777</v>
      </c>
      <c r="B170" s="19"/>
      <c r="C170" s="223"/>
      <c r="D170" s="36"/>
      <c r="E170" s="3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0"/>
      <c r="Q170" s="30"/>
      <c r="R170" s="30"/>
      <c r="S170" s="38"/>
      <c r="T170" s="30"/>
      <c r="U170" s="38"/>
      <c r="V170" s="30"/>
      <c r="W170" s="30"/>
      <c r="X170" s="30"/>
      <c r="Y170" s="93"/>
      <c r="Z170" s="93"/>
      <c r="AA170" s="94"/>
      <c r="AB170" s="94"/>
      <c r="AC170" s="93"/>
      <c r="AD170" s="93"/>
      <c r="AE170" s="93"/>
      <c r="AF170" s="184"/>
      <c r="AG170" s="184"/>
      <c r="AH170" s="202"/>
      <c r="AI170" s="202"/>
      <c r="AJ170" s="184"/>
      <c r="AK170" s="184"/>
      <c r="AL170" s="184"/>
      <c r="AM170" s="184"/>
      <c r="AN170" s="184"/>
      <c r="AO170" s="184"/>
      <c r="AP170" s="184"/>
      <c r="AQ170" s="184"/>
      <c r="AR170" s="4"/>
      <c r="AS170" s="4"/>
      <c r="AT170" s="4"/>
      <c r="AU170" s="4"/>
      <c r="AV170" s="4"/>
      <c r="AW170" s="4"/>
    </row>
    <row r="171" spans="1:49" x14ac:dyDescent="0.25">
      <c r="A171" s="5" t="s">
        <v>779</v>
      </c>
      <c r="B171" s="19"/>
      <c r="C171" s="223"/>
      <c r="D171" s="36"/>
      <c r="E171" s="3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0"/>
      <c r="Q171" s="30"/>
      <c r="R171" s="30"/>
      <c r="S171" s="38"/>
      <c r="T171" s="30"/>
      <c r="U171" s="38"/>
      <c r="V171" s="30"/>
      <c r="W171" s="30"/>
      <c r="X171" s="30"/>
      <c r="Y171" s="93"/>
      <c r="Z171" s="93"/>
      <c r="AA171" s="94"/>
      <c r="AB171" s="94"/>
      <c r="AC171" s="93"/>
      <c r="AD171" s="93"/>
      <c r="AE171" s="93"/>
      <c r="AF171" s="184"/>
      <c r="AG171" s="184"/>
      <c r="AH171" s="202"/>
      <c r="AI171" s="202"/>
      <c r="AJ171" s="184"/>
      <c r="AK171" s="184"/>
      <c r="AL171" s="184"/>
      <c r="AM171" s="184"/>
      <c r="AN171" s="184"/>
      <c r="AO171" s="184"/>
      <c r="AP171" s="184"/>
      <c r="AQ171" s="184"/>
      <c r="AR171" s="4"/>
      <c r="AS171" s="4"/>
      <c r="AT171" s="4"/>
      <c r="AU171" s="4"/>
      <c r="AV171" s="4"/>
      <c r="AW171" s="4"/>
    </row>
    <row r="172" spans="1:49" x14ac:dyDescent="0.25">
      <c r="A172" s="5" t="s">
        <v>781</v>
      </c>
      <c r="B172" s="19"/>
      <c r="C172" s="223" t="s">
        <v>1192</v>
      </c>
      <c r="D172" s="36"/>
      <c r="E172" s="3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0"/>
      <c r="Q172" s="30"/>
      <c r="R172" s="30"/>
      <c r="S172" s="38"/>
      <c r="T172" s="30"/>
      <c r="U172" s="38"/>
      <c r="V172" s="30"/>
      <c r="W172" s="30"/>
      <c r="X172" s="30"/>
      <c r="Y172" s="93"/>
      <c r="Z172" s="93"/>
      <c r="AA172" s="94"/>
      <c r="AB172" s="94"/>
      <c r="AC172" s="93"/>
      <c r="AD172" s="93"/>
      <c r="AE172" s="93"/>
      <c r="AF172" s="184"/>
      <c r="AG172" s="184"/>
      <c r="AH172" s="202"/>
      <c r="AI172" s="202"/>
      <c r="AJ172" s="184"/>
      <c r="AK172" s="184"/>
      <c r="AL172" s="184"/>
      <c r="AM172" s="184"/>
      <c r="AN172" s="184"/>
      <c r="AO172" s="184"/>
      <c r="AP172" s="184"/>
      <c r="AQ172" s="184"/>
      <c r="AR172" s="4"/>
      <c r="AS172" s="4"/>
      <c r="AT172" s="4"/>
      <c r="AU172" s="4"/>
      <c r="AV172" s="4"/>
      <c r="AW172" s="4"/>
    </row>
    <row r="173" spans="1:49" x14ac:dyDescent="0.25">
      <c r="A173" s="5" t="s">
        <v>783</v>
      </c>
      <c r="B173" s="19"/>
      <c r="C173" s="223" t="s">
        <v>1192</v>
      </c>
      <c r="D173" s="36"/>
      <c r="E173" s="3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0"/>
      <c r="Q173" s="30"/>
      <c r="R173" s="30"/>
      <c r="S173" s="38"/>
      <c r="T173" s="30"/>
      <c r="U173" s="38"/>
      <c r="V173" s="30"/>
      <c r="W173" s="30"/>
      <c r="X173" s="30"/>
      <c r="Y173" s="93"/>
      <c r="Z173" s="93"/>
      <c r="AA173" s="94"/>
      <c r="AB173" s="94"/>
      <c r="AC173" s="93"/>
      <c r="AD173" s="93"/>
      <c r="AE173" s="93"/>
      <c r="AF173" s="184"/>
      <c r="AG173" s="184"/>
      <c r="AH173" s="202"/>
      <c r="AI173" s="202"/>
      <c r="AJ173" s="184"/>
      <c r="AK173" s="184"/>
      <c r="AL173" s="184"/>
      <c r="AM173" s="184"/>
      <c r="AN173" s="184"/>
      <c r="AO173" s="184"/>
      <c r="AP173" s="184"/>
      <c r="AQ173" s="184"/>
      <c r="AR173" s="4"/>
      <c r="AS173" s="4"/>
      <c r="AT173" s="4"/>
      <c r="AU173" s="4"/>
      <c r="AV173" s="4"/>
      <c r="AW173" s="4"/>
    </row>
    <row r="174" spans="1:49" x14ac:dyDescent="0.25">
      <c r="A174" s="5" t="s">
        <v>782</v>
      </c>
      <c r="B174" s="19"/>
      <c r="C174" s="225" t="s">
        <v>1180</v>
      </c>
      <c r="D174" s="36"/>
      <c r="E174" s="3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0"/>
      <c r="Q174" s="30"/>
      <c r="R174" s="30"/>
      <c r="S174" s="38"/>
      <c r="T174" s="30"/>
      <c r="U174" s="38"/>
      <c r="V174" s="30"/>
      <c r="W174" s="30"/>
      <c r="X174" s="30"/>
      <c r="Y174" s="93"/>
      <c r="Z174" s="93"/>
      <c r="AA174" s="94"/>
      <c r="AB174" s="94"/>
      <c r="AC174" s="93"/>
      <c r="AD174" s="93"/>
      <c r="AE174" s="93"/>
      <c r="AF174" s="184"/>
      <c r="AG174" s="184"/>
      <c r="AH174" s="202"/>
      <c r="AI174" s="202"/>
      <c r="AJ174" s="184"/>
      <c r="AK174" s="184"/>
      <c r="AL174" s="184"/>
      <c r="AM174" s="184"/>
      <c r="AN174" s="184"/>
      <c r="AO174" s="184"/>
      <c r="AP174" s="184"/>
      <c r="AQ174" s="184"/>
      <c r="AR174" s="4"/>
      <c r="AS174" s="4"/>
      <c r="AT174" s="4"/>
      <c r="AU174" s="4"/>
      <c r="AV174" s="4"/>
      <c r="AW174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Y174"/>
  <sheetViews>
    <sheetView showGridLines="0" workbookViewId="0">
      <pane xSplit="1" ySplit="1" topLeftCell="E147" activePane="bottomRight" state="frozen"/>
      <selection pane="topRight" activeCell="B1" sqref="B1"/>
      <selection pane="bottomLeft" activeCell="A2" sqref="A2"/>
      <selection pane="bottomRight" activeCell="I172" sqref="I172"/>
    </sheetView>
  </sheetViews>
  <sheetFormatPr defaultRowHeight="15" x14ac:dyDescent="0.25"/>
  <cols>
    <col min="1" max="1" bestFit="true" customWidth="true" style="48" width="82.28515625" collapsed="true"/>
    <col min="2" max="2" bestFit="true" customWidth="true" style="49" width="24.7109375" collapsed="true"/>
    <col min="3" max="3" bestFit="true" customWidth="true" style="49" width="10.5703125" collapsed="true"/>
    <col min="4" max="4" bestFit="true" customWidth="true" style="49" width="15.85546875" collapsed="true"/>
    <col min="5" max="5" bestFit="true" customWidth="true" style="49" width="22.0" collapsed="true"/>
    <col min="6" max="6" bestFit="true" customWidth="true" style="49" width="21.5703125" collapsed="true"/>
    <col min="7" max="7" bestFit="true" customWidth="true" style="49" width="13.5703125" collapsed="true"/>
    <col min="8" max="8" bestFit="true" customWidth="true" style="49" width="16.42578125" collapsed="true"/>
    <col min="9" max="9" bestFit="true" customWidth="true" style="49" width="17.7109375" collapsed="true"/>
    <col min="10" max="10" bestFit="true" customWidth="true" style="50" width="31.85546875" collapsed="true"/>
    <col min="11" max="11" bestFit="true" customWidth="true" style="50" width="38.28515625" collapsed="true"/>
    <col min="12" max="12" bestFit="true" customWidth="true" style="50" width="24.5703125" collapsed="true"/>
    <col min="13" max="13" bestFit="true" customWidth="true" style="50" width="31.0" collapsed="true"/>
    <col min="14" max="14" bestFit="true" customWidth="true" style="51" width="19.28515625" collapsed="true"/>
    <col min="15" max="15" bestFit="true" customWidth="true" style="51" width="20.28515625" collapsed="true"/>
    <col min="16" max="16" bestFit="true" customWidth="true" style="51" width="21.140625" collapsed="true"/>
    <col min="17" max="17" bestFit="true" customWidth="true" style="51" width="18.7109375" collapsed="true"/>
    <col min="18" max="18" bestFit="true" customWidth="true" style="51" width="26.5703125" collapsed="true"/>
    <col min="19" max="19" bestFit="true" customWidth="true" style="51" width="22.28515625" collapsed="true"/>
    <col min="20" max="20" bestFit="true" customWidth="true" style="207" width="42.5703125" collapsed="true"/>
    <col min="21" max="21" bestFit="true" customWidth="true" style="207" width="37.28515625" collapsed="true"/>
    <col min="22" max="22" bestFit="true" customWidth="true" style="207" width="43.42578125" collapsed="true"/>
    <col min="23" max="23" bestFit="true" customWidth="true" style="207" width="49.7109375" collapsed="true"/>
    <col min="24" max="24" bestFit="true" customWidth="true" style="207" width="38.5703125" collapsed="true"/>
    <col min="25" max="25" bestFit="true" customWidth="true" style="207" width="44.85546875" collapsed="true"/>
    <col min="26" max="16384" style="48" width="9.140625" collapsed="true"/>
  </cols>
  <sheetData>
    <row r="1" spans="1:25" s="92" customFormat="1" x14ac:dyDescent="0.25">
      <c r="A1" s="90" t="s">
        <v>2</v>
      </c>
      <c r="B1" s="90" t="s">
        <v>198</v>
      </c>
      <c r="C1" s="91" t="s">
        <v>199</v>
      </c>
      <c r="D1" s="91" t="s">
        <v>200</v>
      </c>
      <c r="E1" s="91" t="s">
        <v>201</v>
      </c>
      <c r="F1" s="91" t="s">
        <v>202</v>
      </c>
      <c r="G1" s="91" t="s">
        <v>203</v>
      </c>
      <c r="H1" s="91" t="s">
        <v>204</v>
      </c>
      <c r="I1" s="91" t="s">
        <v>205</v>
      </c>
      <c r="J1" s="91" t="s">
        <v>206</v>
      </c>
      <c r="K1" s="91" t="s">
        <v>207</v>
      </c>
      <c r="L1" s="91" t="s">
        <v>208</v>
      </c>
      <c r="M1" s="91" t="s">
        <v>209</v>
      </c>
      <c r="N1" s="91" t="s">
        <v>210</v>
      </c>
      <c r="O1" s="91" t="s">
        <v>496</v>
      </c>
      <c r="P1" s="91" t="s">
        <v>497</v>
      </c>
      <c r="Q1" s="91" t="s">
        <v>211</v>
      </c>
      <c r="R1" s="91" t="s">
        <v>212</v>
      </c>
      <c r="S1" s="91" t="s">
        <v>213</v>
      </c>
      <c r="T1" s="205" t="s">
        <v>214</v>
      </c>
      <c r="U1" s="205" t="s">
        <v>215</v>
      </c>
      <c r="V1" s="205" t="s">
        <v>216</v>
      </c>
      <c r="W1" s="205" t="s">
        <v>217</v>
      </c>
      <c r="X1" s="205" t="s">
        <v>218</v>
      </c>
      <c r="Y1" s="205" t="s">
        <v>219</v>
      </c>
    </row>
    <row r="2" spans="1:25" x14ac:dyDescent="0.25">
      <c r="A2" s="4" t="s">
        <v>885</v>
      </c>
      <c r="B2" s="40" t="str">
        <f>searchValues!F31</f>
        <v>ZuLcFkmYZ Automation</v>
      </c>
      <c r="C2" s="41" t="str">
        <f>policyInfo!H2</f>
        <v>Anchorage</v>
      </c>
      <c r="D2" s="40" t="str">
        <f>policyInfo!I2</f>
        <v>Home</v>
      </c>
      <c r="E2" s="40"/>
      <c r="F2" s="42" t="n">
        <f ca="1">policyInfo!B2</f>
        <v>44580.0</v>
      </c>
      <c r="G2" s="40" t="str">
        <f>searchValues!D31</f>
        <v>Personal Auto</v>
      </c>
      <c r="H2" s="42" t="n">
        <f ca="1">policyInfo!R2</f>
        <v>44580.0</v>
      </c>
      <c r="I2" s="42" t="n">
        <f ca="1">policyInfo!S2</f>
        <v>44761.0</v>
      </c>
      <c r="J2" s="43" t="s">
        <v>128</v>
      </c>
      <c r="K2" s="204" t="str">
        <f>paCoverages!C2</f>
        <v>250/500/100</v>
      </c>
      <c r="L2" s="44" t="s">
        <v>221</v>
      </c>
      <c r="M2" s="45" t="str">
        <f>paCoverages!E2</f>
        <v>5,000</v>
      </c>
      <c r="N2" s="46"/>
      <c r="O2" s="46"/>
      <c r="P2" s="46"/>
      <c r="Q2" s="47"/>
      <c r="R2" s="47"/>
      <c r="S2" s="47" t="str">
        <f>vehicles!N30</f>
        <v>ZuLcFkmYZ Automation</v>
      </c>
      <c r="T2" s="206" t="s">
        <v>135</v>
      </c>
      <c r="U2" s="206" t="s">
        <v>135</v>
      </c>
      <c r="V2" s="206" t="s">
        <v>222</v>
      </c>
      <c r="W2" s="124" t="str">
        <f>paCoverages!I2</f>
        <v>500</v>
      </c>
      <c r="X2" s="206" t="s">
        <v>223</v>
      </c>
      <c r="Y2" s="206">
        <v>50</v>
      </c>
    </row>
    <row r="3" spans="1:25" x14ac:dyDescent="0.25">
      <c r="A3" s="4" t="s">
        <v>884</v>
      </c>
      <c r="B3" s="40" t="str">
        <f>searchValues!F32</f>
        <v>Ronald Ross</v>
      </c>
      <c r="C3" s="41" t="str">
        <f>policyInfo!H3</f>
        <v>Anchorage</v>
      </c>
      <c r="D3" s="40" t="str">
        <f>policyInfo!I3</f>
        <v>Home</v>
      </c>
      <c r="E3" s="40"/>
      <c r="F3" s="42" t="n">
        <f ca="1">policyInfo!B3</f>
        <v>44580.0</v>
      </c>
      <c r="G3" s="40" t="str">
        <f>searchValues!D32</f>
        <v>Personal Auto</v>
      </c>
      <c r="H3" s="42" t="n">
        <f ca="1">policyInfo!R3</f>
        <v>44580.0</v>
      </c>
      <c r="I3" s="42" t="n">
        <f ca="1">policyInfo!S3</f>
        <v>44761.0</v>
      </c>
      <c r="J3" s="43" t="s">
        <v>128</v>
      </c>
      <c r="K3" s="43" t="s">
        <v>126</v>
      </c>
      <c r="L3" s="44" t="s">
        <v>221</v>
      </c>
      <c r="M3" s="45">
        <v>5000</v>
      </c>
      <c r="N3" s="46"/>
      <c r="O3" s="46"/>
      <c r="P3" s="46"/>
      <c r="Q3" s="47"/>
      <c r="R3" s="47"/>
      <c r="S3" s="47" t="str">
        <f>vehicles!N31</f>
        <v>ZuLcFkmYZ Automation</v>
      </c>
      <c r="T3" s="206" t="s">
        <v>135</v>
      </c>
      <c r="U3" s="206" t="s">
        <v>135</v>
      </c>
      <c r="V3" s="206" t="s">
        <v>222</v>
      </c>
      <c r="W3" s="124" t="str">
        <f>paCoverages!I3</f>
        <v>500</v>
      </c>
      <c r="X3" s="206" t="s">
        <v>223</v>
      </c>
      <c r="Y3" s="206">
        <v>50</v>
      </c>
    </row>
    <row r="4" spans="1:25" x14ac:dyDescent="0.25">
      <c r="A4" s="4" t="s">
        <v>886</v>
      </c>
      <c r="B4" s="40" t="str">
        <f>searchValues!F33</f>
        <v>ecdUrUsFr Automation</v>
      </c>
      <c r="C4" s="41" t="str">
        <f>policyInfo!H4</f>
        <v>Anchorage</v>
      </c>
      <c r="D4" s="40" t="str">
        <f>policyInfo!I4</f>
        <v>Home</v>
      </c>
      <c r="E4" s="40"/>
      <c r="F4" s="42" t="n">
        <f ca="1">policyInfo!B4</f>
        <v>44580.0</v>
      </c>
      <c r="G4" s="40" t="str">
        <f>searchValues!D33</f>
        <v>Personal Auto</v>
      </c>
      <c r="H4" s="42" t="n">
        <f ca="1">policyInfo!R4</f>
        <v>44580.0</v>
      </c>
      <c r="I4" s="42" t="n">
        <f ca="1">policyInfo!S4</f>
        <v>44761.0</v>
      </c>
      <c r="J4" s="43" t="s">
        <v>128</v>
      </c>
      <c r="K4" s="43" t="s">
        <v>126</v>
      </c>
      <c r="L4" s="44" t="s">
        <v>221</v>
      </c>
      <c r="M4" s="45">
        <v>5000</v>
      </c>
      <c r="N4" s="46"/>
      <c r="O4" s="46"/>
      <c r="P4" s="46"/>
      <c r="Q4" s="47"/>
      <c r="R4" s="47"/>
      <c r="S4" s="47" t="str">
        <f>vehicles!N32</f>
        <v>ZuLcFkmYZ Automation</v>
      </c>
      <c r="T4" s="206" t="s">
        <v>135</v>
      </c>
      <c r="U4" s="206" t="s">
        <v>135</v>
      </c>
      <c r="V4" s="206" t="s">
        <v>222</v>
      </c>
      <c r="W4" s="124" t="str">
        <f>paCoverages!I4</f>
        <v>500</v>
      </c>
      <c r="X4" s="206" t="s">
        <v>223</v>
      </c>
      <c r="Y4" s="206">
        <v>50</v>
      </c>
    </row>
    <row r="5" spans="1:25" x14ac:dyDescent="0.25">
      <c r="A5" s="4" t="s">
        <v>887</v>
      </c>
      <c r="B5" s="40" t="str">
        <f>searchValues!F34</f>
        <v>ZuLcFkmYZ Automation</v>
      </c>
      <c r="C5" s="41" t="str">
        <f>policyInfo!H5</f>
        <v>Anchorage</v>
      </c>
      <c r="D5" s="40" t="str">
        <f>policyInfo!I5</f>
        <v>Home</v>
      </c>
      <c r="E5" s="40"/>
      <c r="F5" s="42" t="n">
        <f ca="1">policyInfo!B5</f>
        <v>44580.0</v>
      </c>
      <c r="G5" s="40" t="str">
        <f>searchValues!D34</f>
        <v>Personal Auto</v>
      </c>
      <c r="H5" s="42" t="n">
        <f ca="1">policyInfo!R5</f>
        <v>44580.0</v>
      </c>
      <c r="I5" s="42" t="n">
        <f ca="1">policyInfo!S5</f>
        <v>44761.0</v>
      </c>
      <c r="J5" s="43" t="s">
        <v>128</v>
      </c>
      <c r="K5" s="43" t="s">
        <v>126</v>
      </c>
      <c r="L5" s="44" t="s">
        <v>221</v>
      </c>
      <c r="M5" s="45">
        <v>5000</v>
      </c>
      <c r="N5" s="46"/>
      <c r="O5" s="46"/>
      <c r="P5" s="46"/>
      <c r="Q5" s="47"/>
      <c r="R5" s="47"/>
      <c r="S5" s="47" t="str">
        <f>vehicles!N33</f>
        <v>ZuLcFkmYZ Automation</v>
      </c>
      <c r="T5" s="206" t="s">
        <v>135</v>
      </c>
      <c r="U5" s="206" t="s">
        <v>135</v>
      </c>
      <c r="V5" s="206" t="s">
        <v>222</v>
      </c>
      <c r="W5" s="124" t="str">
        <f>paCoverages!I5</f>
        <v>500</v>
      </c>
      <c r="X5" s="206" t="s">
        <v>223</v>
      </c>
      <c r="Y5" s="206">
        <v>50</v>
      </c>
    </row>
    <row r="6" spans="1:25" x14ac:dyDescent="0.25">
      <c r="A6" s="4" t="s">
        <v>888</v>
      </c>
      <c r="B6" s="40" t="str">
        <f>searchValues!F35</f>
        <v>ZuLcFkmYZ Automation</v>
      </c>
      <c r="C6" s="41" t="str">
        <f>policyInfo!H6</f>
        <v>Anchorage</v>
      </c>
      <c r="D6" s="40" t="str">
        <f>policyInfo!I6</f>
        <v>Home</v>
      </c>
      <c r="E6" s="40"/>
      <c r="F6" s="42" t="n">
        <f ca="1">policyInfo!B6</f>
        <v>44580.0</v>
      </c>
      <c r="G6" s="40" t="str">
        <f>searchValues!D35</f>
        <v>Personal Auto</v>
      </c>
      <c r="H6" s="42" t="n">
        <f ca="1">policyInfo!R6</f>
        <v>44580.0</v>
      </c>
      <c r="I6" s="42" t="n">
        <f ca="1">policyInfo!S6</f>
        <v>44761.0</v>
      </c>
      <c r="J6" s="43" t="s">
        <v>128</v>
      </c>
      <c r="K6" s="43" t="s">
        <v>126</v>
      </c>
      <c r="L6" s="44" t="s">
        <v>221</v>
      </c>
      <c r="M6" s="45">
        <v>5000</v>
      </c>
      <c r="N6" s="46"/>
      <c r="O6" s="46"/>
      <c r="P6" s="46"/>
      <c r="Q6" s="47"/>
      <c r="R6" s="47"/>
      <c r="S6" s="47" t="str">
        <f>vehicles!N34</f>
        <v>PMvxczjAU Automation</v>
      </c>
      <c r="T6" s="206" t="s">
        <v>135</v>
      </c>
      <c r="U6" s="206" t="s">
        <v>135</v>
      </c>
      <c r="V6" s="206" t="s">
        <v>222</v>
      </c>
      <c r="W6" s="124" t="str">
        <f>paCoverages!I6</f>
        <v>500</v>
      </c>
      <c r="X6" s="206" t="s">
        <v>223</v>
      </c>
      <c r="Y6" s="206">
        <v>50</v>
      </c>
    </row>
    <row r="7" spans="1:25" x14ac:dyDescent="0.25">
      <c r="A7" s="4" t="s">
        <v>889</v>
      </c>
      <c r="B7" s="40" t="str">
        <f>searchValues!F36</f>
        <v>ZuLcFkmYZ Automation</v>
      </c>
      <c r="C7" s="41" t="str">
        <f>policyInfo!H7</f>
        <v>Anchorage</v>
      </c>
      <c r="D7" s="40" t="str">
        <f>policyInfo!I7</f>
        <v>Home</v>
      </c>
      <c r="E7" s="40"/>
      <c r="F7" s="42" t="n">
        <f ca="1">policyInfo!B7</f>
        <v>44580.0</v>
      </c>
      <c r="G7" s="40" t="str">
        <f>searchValues!D36</f>
        <v>Personal Auto</v>
      </c>
      <c r="H7" s="42" t="n">
        <f ca="1">policyInfo!R7</f>
        <v>44580.0</v>
      </c>
      <c r="I7" s="42" t="n">
        <f ca="1">policyInfo!S7</f>
        <v>44761.0</v>
      </c>
      <c r="J7" s="43" t="s">
        <v>128</v>
      </c>
      <c r="K7" s="43" t="s">
        <v>126</v>
      </c>
      <c r="L7" s="44" t="s">
        <v>221</v>
      </c>
      <c r="M7" s="45">
        <v>5000</v>
      </c>
      <c r="N7" s="46"/>
      <c r="O7" s="46"/>
      <c r="P7" s="46"/>
      <c r="Q7" s="47"/>
      <c r="R7" s="47"/>
      <c r="S7" s="47" t="str">
        <f>vehicles!N35</f>
        <v>FsWlDHJGB Automation</v>
      </c>
      <c r="T7" s="206" t="s">
        <v>135</v>
      </c>
      <c r="U7" s="206" t="s">
        <v>135</v>
      </c>
      <c r="V7" s="206" t="s">
        <v>222</v>
      </c>
      <c r="W7" s="124" t="str">
        <f>paCoverages!I7</f>
        <v>500</v>
      </c>
      <c r="X7" s="206" t="s">
        <v>223</v>
      </c>
      <c r="Y7" s="206">
        <v>50</v>
      </c>
    </row>
    <row r="8" spans="1:25" x14ac:dyDescent="0.25">
      <c r="A8" s="4" t="s">
        <v>890</v>
      </c>
      <c r="B8" s="40" t="str">
        <f>searchValues!F37</f>
        <v>ZuLcFkmYZ Automation</v>
      </c>
      <c r="C8" s="41" t="str">
        <f>policyInfo!H8</f>
        <v>Anchorage</v>
      </c>
      <c r="D8" s="40" t="str">
        <f>policyInfo!I8</f>
        <v>Home</v>
      </c>
      <c r="E8" s="40"/>
      <c r="F8" s="42" t="n">
        <f ca="1">policyInfo!B8</f>
        <v>44580.0</v>
      </c>
      <c r="G8" s="40" t="str">
        <f>searchValues!D37</f>
        <v>Personal Auto</v>
      </c>
      <c r="H8" s="42" t="n">
        <f ca="1">policyInfo!R8</f>
        <v>44580.0</v>
      </c>
      <c r="I8" s="42" t="n">
        <f ca="1">policyInfo!S8</f>
        <v>44761.0</v>
      </c>
      <c r="J8" s="43" t="s">
        <v>128</v>
      </c>
      <c r="K8" s="43" t="s">
        <v>126</v>
      </c>
      <c r="L8" s="44" t="s">
        <v>221</v>
      </c>
      <c r="M8" s="45">
        <v>5000</v>
      </c>
      <c r="N8" s="46"/>
      <c r="O8" s="46"/>
      <c r="P8" s="46"/>
      <c r="Q8" s="47"/>
      <c r="R8" s="47"/>
      <c r="S8" s="47" t="str">
        <f>vehicles!N36</f>
        <v>ZuLcFkmYZ Automation</v>
      </c>
      <c r="T8" s="206" t="s">
        <v>135</v>
      </c>
      <c r="U8" s="206" t="s">
        <v>135</v>
      </c>
      <c r="V8" s="206" t="s">
        <v>222</v>
      </c>
      <c r="W8" s="124" t="str">
        <f>paCoverages!I8</f>
        <v>500</v>
      </c>
      <c r="X8" s="206" t="s">
        <v>223</v>
      </c>
      <c r="Y8" s="206">
        <v>50</v>
      </c>
    </row>
    <row r="9" spans="1:25" x14ac:dyDescent="0.25">
      <c r="A9" s="4" t="s">
        <v>891</v>
      </c>
      <c r="B9" s="40" t="str">
        <f>searchValues!F38</f>
        <v>ZuLcFkmYZ Automation</v>
      </c>
      <c r="C9" s="41" t="str">
        <f>policyInfo!H9</f>
        <v>Anchorage</v>
      </c>
      <c r="D9" s="40" t="str">
        <f>policyInfo!I9</f>
        <v>Home</v>
      </c>
      <c r="E9" s="40"/>
      <c r="F9" s="42" t="n">
        <f ca="1">policyInfo!B9</f>
        <v>44580.0</v>
      </c>
      <c r="G9" s="40" t="str">
        <f>searchValues!D38</f>
        <v>Personal Auto</v>
      </c>
      <c r="H9" s="42" t="n">
        <f ca="1">policyInfo!R9</f>
        <v>44580.0</v>
      </c>
      <c r="I9" s="42" t="n">
        <f ca="1">policyInfo!S9</f>
        <v>44761.0</v>
      </c>
      <c r="J9" s="43" t="s">
        <v>128</v>
      </c>
      <c r="K9" s="43" t="s">
        <v>126</v>
      </c>
      <c r="L9" s="44" t="s">
        <v>221</v>
      </c>
      <c r="M9" s="45">
        <v>5000</v>
      </c>
      <c r="N9" s="46"/>
      <c r="O9" s="46"/>
      <c r="P9" s="46"/>
      <c r="Q9" s="47"/>
      <c r="R9" s="47"/>
      <c r="S9" s="47" t="str">
        <f>vehicles!N37</f>
        <v>ZuLcFkmYZ Automation</v>
      </c>
      <c r="T9" s="206" t="s">
        <v>135</v>
      </c>
      <c r="U9" s="206" t="s">
        <v>135</v>
      </c>
      <c r="V9" s="206" t="s">
        <v>222</v>
      </c>
      <c r="W9" s="124" t="str">
        <f>paCoverages!I9</f>
        <v>500</v>
      </c>
      <c r="X9" s="206" t="s">
        <v>223</v>
      </c>
      <c r="Y9" s="206">
        <v>50</v>
      </c>
    </row>
    <row r="10" spans="1:25" x14ac:dyDescent="0.25">
      <c r="A10" s="4" t="s">
        <v>892</v>
      </c>
      <c r="B10" s="40" t="str">
        <f>searchValues!F39</f>
        <v>ZuLcFkmYZ Automation</v>
      </c>
      <c r="C10" s="41" t="str">
        <f>policyInfo!H10</f>
        <v>Anchorage</v>
      </c>
      <c r="D10" s="40" t="str">
        <f>policyInfo!I10</f>
        <v>Home</v>
      </c>
      <c r="E10" s="40"/>
      <c r="F10" s="42" t="n">
        <f ca="1">policyInfo!B10</f>
        <v>44580.0</v>
      </c>
      <c r="G10" s="40" t="str">
        <f>searchValues!D39</f>
        <v>Personal Auto</v>
      </c>
      <c r="H10" s="42" t="n">
        <f ca="1">policyInfo!R10</f>
        <v>44580.0</v>
      </c>
      <c r="I10" s="42" t="n">
        <f ca="1">policyInfo!S10</f>
        <v>44761.0</v>
      </c>
      <c r="J10" s="43" t="s">
        <v>128</v>
      </c>
      <c r="K10" s="43" t="s">
        <v>126</v>
      </c>
      <c r="L10" s="44" t="s">
        <v>221</v>
      </c>
      <c r="M10" s="45">
        <v>5000</v>
      </c>
      <c r="N10" s="46"/>
      <c r="O10" s="46"/>
      <c r="P10" s="46"/>
      <c r="Q10" s="47"/>
      <c r="R10" s="47"/>
      <c r="S10" s="47" t="str">
        <f>vehicles!N38</f>
        <v>ZuLcFkmYZ Automation</v>
      </c>
      <c r="T10" s="206" t="s">
        <v>135</v>
      </c>
      <c r="U10" s="206" t="s">
        <v>135</v>
      </c>
      <c r="V10" s="206" t="s">
        <v>222</v>
      </c>
      <c r="W10" s="124" t="str">
        <f>paCoverages!I10</f>
        <v>500</v>
      </c>
      <c r="X10" s="206" t="s">
        <v>223</v>
      </c>
      <c r="Y10" s="206">
        <v>50</v>
      </c>
    </row>
    <row r="11" spans="1:25" x14ac:dyDescent="0.25">
      <c r="A11" s="4" t="s">
        <v>893</v>
      </c>
      <c r="B11" s="40" t="str">
        <f>searchValues!F40</f>
        <v>ZuLcFkmYZ Automation</v>
      </c>
      <c r="C11" s="41" t="str">
        <f>policyInfo!H11</f>
        <v>Anchorage</v>
      </c>
      <c r="D11" s="40" t="str">
        <f>policyInfo!I11</f>
        <v>Home</v>
      </c>
      <c r="E11" s="40"/>
      <c r="F11" s="42" t="n">
        <f ca="1">policyInfo!B11</f>
        <v>44580.0</v>
      </c>
      <c r="G11" s="40" t="str">
        <f>searchValues!D40</f>
        <v>Personal Auto</v>
      </c>
      <c r="H11" s="42" t="n">
        <f ca="1">policyInfo!R11</f>
        <v>44580.0</v>
      </c>
      <c r="I11" s="42" t="n">
        <f ca="1">policyInfo!S11</f>
        <v>44761.0</v>
      </c>
      <c r="J11" s="43" t="s">
        <v>128</v>
      </c>
      <c r="K11" s="43" t="s">
        <v>126</v>
      </c>
      <c r="L11" s="44" t="s">
        <v>221</v>
      </c>
      <c r="M11" s="45">
        <v>5000</v>
      </c>
      <c r="N11" s="46"/>
      <c r="O11" s="46"/>
      <c r="P11" s="46"/>
      <c r="Q11" s="47"/>
      <c r="R11" s="47"/>
      <c r="S11" s="47" t="str">
        <f>vehicles!N39</f>
        <v>ZuLcFkmYZ Automation</v>
      </c>
      <c r="T11" s="206" t="s">
        <v>135</v>
      </c>
      <c r="U11" s="206" t="s">
        <v>135</v>
      </c>
      <c r="V11" s="206" t="s">
        <v>222</v>
      </c>
      <c r="W11" s="124" t="str">
        <f>paCoverages!I11</f>
        <v>500</v>
      </c>
      <c r="X11" s="206" t="s">
        <v>223</v>
      </c>
      <c r="Y11" s="206">
        <v>50</v>
      </c>
    </row>
    <row r="12" spans="1:25" x14ac:dyDescent="0.25">
      <c r="A12" s="4" t="s">
        <v>894</v>
      </c>
      <c r="B12" s="40" t="str">
        <f>searchValues!F41</f>
        <v>ZuLcFkmYZ Automation</v>
      </c>
      <c r="C12" s="41" t="str">
        <f>policyInfo!H12</f>
        <v>Anchorage</v>
      </c>
      <c r="D12" s="40" t="str">
        <f>policyInfo!I12</f>
        <v>Home</v>
      </c>
      <c r="E12" s="40"/>
      <c r="F12" s="42" t="n">
        <f ca="1">policyInfo!B12</f>
        <v>44580.0</v>
      </c>
      <c r="G12" s="40" t="str">
        <f>searchValues!D41</f>
        <v>Personal Auto</v>
      </c>
      <c r="H12" s="42" t="n">
        <f ca="1">policyInfo!R12</f>
        <v>44580.0</v>
      </c>
      <c r="I12" s="42" t="n">
        <f ca="1">policyInfo!S12</f>
        <v>44761.0</v>
      </c>
      <c r="J12" s="43" t="s">
        <v>128</v>
      </c>
      <c r="K12" s="43" t="s">
        <v>126</v>
      </c>
      <c r="L12" s="44" t="s">
        <v>221</v>
      </c>
      <c r="M12" s="45">
        <v>5000</v>
      </c>
      <c r="N12" s="46"/>
      <c r="O12" s="46"/>
      <c r="P12" s="46"/>
      <c r="Q12" s="47"/>
      <c r="R12" s="47"/>
      <c r="S12" s="47" t="str">
        <f>vehicles!N40</f>
        <v>ZuLcFkmYZ Automation</v>
      </c>
      <c r="T12" s="206" t="s">
        <v>135</v>
      </c>
      <c r="U12" s="206" t="s">
        <v>135</v>
      </c>
      <c r="V12" s="206" t="s">
        <v>222</v>
      </c>
      <c r="W12" s="124" t="str">
        <f>paCoverages!I12</f>
        <v>500</v>
      </c>
      <c r="X12" s="206" t="s">
        <v>223</v>
      </c>
      <c r="Y12" s="206">
        <v>50</v>
      </c>
    </row>
    <row r="13" spans="1:25" x14ac:dyDescent="0.25">
      <c r="A13" s="4" t="s">
        <v>895</v>
      </c>
      <c r="B13" s="40" t="str">
        <f>searchValues!F42</f>
        <v>ZuLcFkmYZ Automation</v>
      </c>
      <c r="C13" s="41" t="str">
        <f>policyInfo!H13</f>
        <v>Anchorage</v>
      </c>
      <c r="D13" s="40" t="str">
        <f>policyInfo!I13</f>
        <v>Home</v>
      </c>
      <c r="E13" s="40"/>
      <c r="F13" s="42" t="n">
        <f ca="1">policyInfo!B13</f>
        <v>44580.0</v>
      </c>
      <c r="G13" s="40" t="str">
        <f>searchValues!D42</f>
        <v>Personal Auto</v>
      </c>
      <c r="H13" s="42" t="n">
        <f ca="1">policyInfo!R13</f>
        <v>44580.0</v>
      </c>
      <c r="I13" s="42" t="n">
        <f ca="1">policyInfo!S13</f>
        <v>44761.0</v>
      </c>
      <c r="J13" s="43" t="s">
        <v>128</v>
      </c>
      <c r="K13" s="43" t="s">
        <v>126</v>
      </c>
      <c r="L13" s="44" t="s">
        <v>221</v>
      </c>
      <c r="M13" s="45">
        <v>5000</v>
      </c>
      <c r="N13" s="46"/>
      <c r="O13" s="46"/>
      <c r="P13" s="46"/>
      <c r="Q13" s="47"/>
      <c r="R13" s="47"/>
      <c r="S13" s="47" t="str">
        <f>vehicles!N41</f>
        <v>ZuLcFkmYZ Automation</v>
      </c>
      <c r="T13" s="206" t="s">
        <v>135</v>
      </c>
      <c r="U13" s="206" t="s">
        <v>135</v>
      </c>
      <c r="V13" s="206" t="s">
        <v>222</v>
      </c>
      <c r="W13" s="124" t="str">
        <f>paCoverages!I13</f>
        <v>500</v>
      </c>
      <c r="X13" s="206" t="s">
        <v>223</v>
      </c>
      <c r="Y13" s="206">
        <v>50</v>
      </c>
    </row>
    <row r="14" spans="1:25" x14ac:dyDescent="0.25">
      <c r="A14" s="4" t="s">
        <v>896</v>
      </c>
      <c r="B14" s="40" t="str">
        <f>searchValues!F43</f>
        <v>ZuLcFkmYZ Automation</v>
      </c>
      <c r="C14" s="41" t="str">
        <f>policyInfo!H14</f>
        <v>Anchorage</v>
      </c>
      <c r="D14" s="40" t="str">
        <f>policyInfo!I14</f>
        <v>Home</v>
      </c>
      <c r="E14" s="40"/>
      <c r="F14" s="42" t="n">
        <f ca="1">policyInfo!B14</f>
        <v>44580.0</v>
      </c>
      <c r="G14" s="40" t="str">
        <f>searchValues!D43</f>
        <v>Personal Auto</v>
      </c>
      <c r="H14" s="42" t="n">
        <f ca="1">policyInfo!R14</f>
        <v>44580.0</v>
      </c>
      <c r="I14" s="42" t="n">
        <f ca="1">policyInfo!S14</f>
        <v>44761.0</v>
      </c>
      <c r="J14" s="43" t="s">
        <v>128</v>
      </c>
      <c r="K14" s="43" t="s">
        <v>126</v>
      </c>
      <c r="L14" s="44" t="s">
        <v>221</v>
      </c>
      <c r="M14" s="45">
        <v>5000</v>
      </c>
      <c r="N14" s="46"/>
      <c r="O14" s="46"/>
      <c r="P14" s="46"/>
      <c r="Q14" s="47"/>
      <c r="R14" s="47"/>
      <c r="S14" s="47" t="str">
        <f>vehicles!N42</f>
        <v>ZuLcFkmYZ Automation</v>
      </c>
      <c r="T14" s="206" t="s">
        <v>135</v>
      </c>
      <c r="U14" s="206" t="s">
        <v>135</v>
      </c>
      <c r="V14" s="206" t="s">
        <v>222</v>
      </c>
      <c r="W14" s="124" t="str">
        <f>paCoverages!I14</f>
        <v>500</v>
      </c>
      <c r="X14" s="206" t="s">
        <v>223</v>
      </c>
      <c r="Y14" s="206">
        <v>50</v>
      </c>
    </row>
    <row r="15" spans="1:25" x14ac:dyDescent="0.25">
      <c r="A15" s="4" t="s">
        <v>897</v>
      </c>
      <c r="B15" s="40" t="str">
        <f>searchValues!F44</f>
        <v>ZuLcFkmYZ Automation</v>
      </c>
      <c r="C15" s="41" t="str">
        <f>policyInfo!H15</f>
        <v>Anchorage</v>
      </c>
      <c r="D15" s="40" t="str">
        <f>policyInfo!I15</f>
        <v>Home</v>
      </c>
      <c r="E15" s="40"/>
      <c r="F15" s="42" t="n">
        <f ca="1">policyInfo!B15</f>
        <v>44580.0</v>
      </c>
      <c r="G15" s="40" t="str">
        <f>searchValues!D44</f>
        <v>Personal Auto</v>
      </c>
      <c r="H15" s="42" t="n">
        <f ca="1">policyInfo!R15</f>
        <v>44580.0</v>
      </c>
      <c r="I15" s="42" t="n">
        <f ca="1">policyInfo!S15</f>
        <v>44761.0</v>
      </c>
      <c r="J15" s="43" t="s">
        <v>128</v>
      </c>
      <c r="K15" s="43" t="s">
        <v>126</v>
      </c>
      <c r="L15" s="44" t="s">
        <v>221</v>
      </c>
      <c r="M15" s="45">
        <v>5000</v>
      </c>
      <c r="N15" s="46"/>
      <c r="O15" s="46"/>
      <c r="P15" s="46"/>
      <c r="Q15" s="47"/>
      <c r="R15" s="47"/>
      <c r="S15" s="47" t="str">
        <f>vehicles!N43</f>
        <v>ZuLcFkmYZ Automation</v>
      </c>
      <c r="T15" s="206" t="s">
        <v>135</v>
      </c>
      <c r="U15" s="206" t="s">
        <v>135</v>
      </c>
      <c r="V15" s="206" t="s">
        <v>222</v>
      </c>
      <c r="W15" s="124" t="str">
        <f>paCoverages!I15</f>
        <v>500</v>
      </c>
      <c r="X15" s="206" t="s">
        <v>223</v>
      </c>
      <c r="Y15" s="206">
        <v>50</v>
      </c>
    </row>
    <row r="16" spans="1:25" x14ac:dyDescent="0.25">
      <c r="A16" s="4" t="s">
        <v>898</v>
      </c>
      <c r="B16" s="40" t="str">
        <f>searchValues!F45</f>
        <v>ZuLcFkmYZ Automation</v>
      </c>
      <c r="C16" s="41" t="str">
        <f>policyInfo!H16</f>
        <v>Anchorage</v>
      </c>
      <c r="D16" s="40" t="str">
        <f>policyInfo!I16</f>
        <v>Home</v>
      </c>
      <c r="E16" s="40"/>
      <c r="F16" s="42" t="n">
        <f ca="1">policyInfo!B16</f>
        <v>44580.0</v>
      </c>
      <c r="G16" s="40" t="str">
        <f>searchValues!D45</f>
        <v>Personal Auto</v>
      </c>
      <c r="H16" s="42" t="n">
        <f ca="1">policyInfo!R16</f>
        <v>44580.0</v>
      </c>
      <c r="I16" s="42" t="n">
        <f ca="1">policyInfo!S16</f>
        <v>44761.0</v>
      </c>
      <c r="J16" s="43" t="s">
        <v>128</v>
      </c>
      <c r="K16" s="43" t="s">
        <v>126</v>
      </c>
      <c r="L16" s="44" t="s">
        <v>221</v>
      </c>
      <c r="M16" s="45">
        <v>5000</v>
      </c>
      <c r="N16" s="46"/>
      <c r="O16" s="46"/>
      <c r="P16" s="46"/>
      <c r="Q16" s="47"/>
      <c r="R16" s="47"/>
      <c r="S16" s="47" t="str">
        <f>vehicles!N44</f>
        <v>ZuLcFkmYZ Automation</v>
      </c>
      <c r="T16" s="206" t="s">
        <v>135</v>
      </c>
      <c r="U16" s="206" t="s">
        <v>135</v>
      </c>
      <c r="V16" s="206" t="s">
        <v>222</v>
      </c>
      <c r="W16" s="124" t="str">
        <f>paCoverages!I16</f>
        <v>500</v>
      </c>
      <c r="X16" s="206" t="s">
        <v>223</v>
      </c>
      <c r="Y16" s="206">
        <v>50</v>
      </c>
    </row>
    <row r="17" spans="1:25" x14ac:dyDescent="0.25">
      <c r="A17" s="4" t="s">
        <v>899</v>
      </c>
      <c r="B17" s="40" t="str">
        <f>searchValues!F46</f>
        <v>ZuLcFkmYZ Automation</v>
      </c>
      <c r="C17" s="41" t="str">
        <f>policyInfo!H17</f>
        <v>Anchorage</v>
      </c>
      <c r="D17" s="40" t="str">
        <f>policyInfo!I17</f>
        <v>Home</v>
      </c>
      <c r="E17" s="40"/>
      <c r="F17" s="42" t="n">
        <f ca="1">policyInfo!B17</f>
        <v>44580.0</v>
      </c>
      <c r="G17" s="40" t="str">
        <f>searchValues!D46</f>
        <v>Personal Auto</v>
      </c>
      <c r="H17" s="42" t="n">
        <f ca="1">policyInfo!R17</f>
        <v>44580.0</v>
      </c>
      <c r="I17" s="42" t="n">
        <f ca="1">policyInfo!S17</f>
        <v>44761.0</v>
      </c>
      <c r="J17" s="43" t="s">
        <v>128</v>
      </c>
      <c r="K17" s="43" t="s">
        <v>126</v>
      </c>
      <c r="L17" s="44" t="s">
        <v>221</v>
      </c>
      <c r="M17" s="45">
        <v>5000</v>
      </c>
      <c r="N17" s="46"/>
      <c r="O17" s="46"/>
      <c r="P17" s="46"/>
      <c r="Q17" s="47"/>
      <c r="R17" s="47"/>
      <c r="S17" s="47" t="str">
        <f>vehicles!N45</f>
        <v>ZuLcFkmYZ Automation</v>
      </c>
      <c r="T17" s="206" t="s">
        <v>135</v>
      </c>
      <c r="U17" s="206" t="s">
        <v>135</v>
      </c>
      <c r="V17" s="206" t="s">
        <v>222</v>
      </c>
      <c r="W17" s="124" t="str">
        <f>paCoverages!I17</f>
        <v>500</v>
      </c>
      <c r="X17" s="206" t="s">
        <v>223</v>
      </c>
      <c r="Y17" s="206">
        <v>50</v>
      </c>
    </row>
    <row r="18" spans="1:25" x14ac:dyDescent="0.25">
      <c r="A18" s="4" t="s">
        <v>900</v>
      </c>
      <c r="B18" s="40" t="str">
        <f>searchValues!F47</f>
        <v>ZuLcFkmYZ Automation</v>
      </c>
      <c r="C18" s="41" t="str">
        <f>policyInfo!H18</f>
        <v>Anchorage</v>
      </c>
      <c r="D18" s="40" t="str">
        <f>policyInfo!I18</f>
        <v>Home</v>
      </c>
      <c r="E18" s="40"/>
      <c r="F18" s="42" t="n">
        <f ca="1">policyInfo!B18</f>
        <v>44580.0</v>
      </c>
      <c r="G18" s="40" t="str">
        <f>searchValues!D47</f>
        <v>Personal Auto</v>
      </c>
      <c r="H18" s="42" t="n">
        <f ca="1">policyInfo!R18</f>
        <v>44580.0</v>
      </c>
      <c r="I18" s="42" t="n">
        <f ca="1">policyInfo!S18</f>
        <v>44761.0</v>
      </c>
      <c r="J18" s="43" t="s">
        <v>128</v>
      </c>
      <c r="K18" s="43" t="s">
        <v>126</v>
      </c>
      <c r="L18" s="44" t="s">
        <v>221</v>
      </c>
      <c r="M18" s="45">
        <v>5000</v>
      </c>
      <c r="N18" s="46"/>
      <c r="O18" s="46"/>
      <c r="P18" s="46"/>
      <c r="Q18" s="47"/>
      <c r="R18" s="47"/>
      <c r="S18" s="47" t="str">
        <f>vehicles!N46</f>
        <v>ZuLcFkmYZ Automation</v>
      </c>
      <c r="T18" s="206" t="s">
        <v>135</v>
      </c>
      <c r="U18" s="206" t="s">
        <v>135</v>
      </c>
      <c r="V18" s="206" t="s">
        <v>222</v>
      </c>
      <c r="W18" s="124" t="str">
        <f>paCoverages!I18</f>
        <v>500</v>
      </c>
      <c r="X18" s="206" t="s">
        <v>223</v>
      </c>
      <c r="Y18" s="206">
        <v>50</v>
      </c>
    </row>
    <row r="19" spans="1:25" x14ac:dyDescent="0.25">
      <c r="A19" s="4" t="s">
        <v>901</v>
      </c>
      <c r="B19" s="40" t="str">
        <f>searchValues!F48</f>
        <v>xcPkrzlKF Automation</v>
      </c>
      <c r="C19" s="41" t="str">
        <f>policyInfo!H19</f>
        <v>Anchorage</v>
      </c>
      <c r="D19" s="40" t="str">
        <f>policyInfo!I19</f>
        <v>Home</v>
      </c>
      <c r="E19" s="40"/>
      <c r="F19" s="42" t="n">
        <f ca="1">policyInfo!B19</f>
        <v>44580.0</v>
      </c>
      <c r="G19" s="40" t="str">
        <f>searchValues!D48</f>
        <v>Personal Auto</v>
      </c>
      <c r="H19" s="42" t="n">
        <f ca="1">policyInfo!R19</f>
        <v>44580.0</v>
      </c>
      <c r="I19" s="42" t="n">
        <f ca="1">policyInfo!S19</f>
        <v>44761.0</v>
      </c>
      <c r="J19" s="43" t="s">
        <v>128</v>
      </c>
      <c r="K19" s="43" t="s">
        <v>126</v>
      </c>
      <c r="L19" s="44" t="s">
        <v>221</v>
      </c>
      <c r="M19" s="45">
        <v>5000</v>
      </c>
      <c r="N19" s="46"/>
      <c r="O19" s="46"/>
      <c r="P19" s="46"/>
      <c r="Q19" s="47"/>
      <c r="R19" s="47"/>
      <c r="S19" s="47" t="str">
        <f>vehicles!N47</f>
        <v>elUHETasB Automation</v>
      </c>
      <c r="T19" s="206" t="s">
        <v>135</v>
      </c>
      <c r="U19" s="206" t="s">
        <v>135</v>
      </c>
      <c r="V19" s="206" t="s">
        <v>222</v>
      </c>
      <c r="W19" s="124" t="str">
        <f>paCoverages!I19</f>
        <v>500</v>
      </c>
      <c r="X19" s="206" t="s">
        <v>223</v>
      </c>
      <c r="Y19" s="206">
        <v>50</v>
      </c>
    </row>
    <row r="20" spans="1:25" x14ac:dyDescent="0.25">
      <c r="A20" s="4" t="s">
        <v>902</v>
      </c>
      <c r="B20" s="40" t="str">
        <f>searchValues!F49</f>
        <v>ZuLcFkmYZ Automation</v>
      </c>
      <c r="C20" s="41" t="str">
        <f>policyInfo!H20</f>
        <v>Anchorage</v>
      </c>
      <c r="D20" s="40" t="str">
        <f>policyInfo!I20</f>
        <v>Home</v>
      </c>
      <c r="E20" s="40"/>
      <c r="F20" s="42" t="n">
        <f ca="1">policyInfo!B20</f>
        <v>44580.0</v>
      </c>
      <c r="G20" s="40" t="str">
        <f>searchValues!D49</f>
        <v>Personal Auto</v>
      </c>
      <c r="H20" s="42" t="n">
        <f ca="1">policyInfo!R20</f>
        <v>44580.0</v>
      </c>
      <c r="I20" s="42" t="n">
        <f ca="1">policyInfo!S20</f>
        <v>44761.0</v>
      </c>
      <c r="J20" s="43" t="s">
        <v>128</v>
      </c>
      <c r="K20" s="43" t="s">
        <v>126</v>
      </c>
      <c r="L20" s="44" t="s">
        <v>221</v>
      </c>
      <c r="M20" s="45">
        <v>5000</v>
      </c>
      <c r="N20" s="46"/>
      <c r="O20" s="46"/>
      <c r="P20" s="46"/>
      <c r="Q20" s="47"/>
      <c r="R20" s="47"/>
      <c r="S20" s="47" t="str">
        <f>vehicles!N48</f>
        <v>azjnYITwO Automation</v>
      </c>
      <c r="T20" s="206" t="s">
        <v>135</v>
      </c>
      <c r="U20" s="206" t="s">
        <v>135</v>
      </c>
      <c r="V20" s="206" t="s">
        <v>222</v>
      </c>
      <c r="W20" s="124" t="str">
        <f>paCoverages!I20</f>
        <v>500</v>
      </c>
      <c r="X20" s="206" t="s">
        <v>223</v>
      </c>
      <c r="Y20" s="206">
        <v>50</v>
      </c>
    </row>
    <row r="21" spans="1:25" x14ac:dyDescent="0.25">
      <c r="A21" s="4" t="s">
        <v>903</v>
      </c>
      <c r="B21" s="40" t="str">
        <f>searchValues!F50</f>
        <v>lczaBwXCr Automation</v>
      </c>
      <c r="C21" s="41" t="str">
        <f>policyInfo!H21</f>
        <v>Anchorage</v>
      </c>
      <c r="D21" s="40" t="str">
        <f>policyInfo!I21</f>
        <v>Home</v>
      </c>
      <c r="E21" s="40"/>
      <c r="F21" s="42" t="n">
        <f ca="1">policyInfo!B21</f>
        <v>44580.0</v>
      </c>
      <c r="G21" s="40" t="str">
        <f>searchValues!D50</f>
        <v>Personal Auto</v>
      </c>
      <c r="H21" s="42" t="n">
        <f ca="1">policyInfo!R21</f>
        <v>44580.0</v>
      </c>
      <c r="I21" s="42" t="n">
        <f ca="1">policyInfo!S21</f>
        <v>44761.0</v>
      </c>
      <c r="J21" s="43" t="s">
        <v>128</v>
      </c>
      <c r="K21" s="43" t="s">
        <v>126</v>
      </c>
      <c r="L21" s="44" t="s">
        <v>221</v>
      </c>
      <c r="M21" s="45">
        <v>5000</v>
      </c>
      <c r="N21" s="46"/>
      <c r="O21" s="46"/>
      <c r="P21" s="46"/>
      <c r="Q21" s="47"/>
      <c r="R21" s="47"/>
      <c r="S21" s="47" t="str">
        <f>vehicles!N49</f>
        <v>hXMGyIilx Automation</v>
      </c>
      <c r="T21" s="206" t="s">
        <v>135</v>
      </c>
      <c r="U21" s="206" t="s">
        <v>135</v>
      </c>
      <c r="V21" s="206" t="s">
        <v>222</v>
      </c>
      <c r="W21" s="124" t="str">
        <f>paCoverages!I21</f>
        <v>500</v>
      </c>
      <c r="X21" s="206" t="s">
        <v>223</v>
      </c>
      <c r="Y21" s="206">
        <v>50</v>
      </c>
    </row>
    <row r="22" spans="1:25" x14ac:dyDescent="0.25">
      <c r="A22" s="4" t="s">
        <v>904</v>
      </c>
      <c r="B22" s="40" t="str">
        <f>searchValues!F51</f>
        <v>cOlVQNQER Automation</v>
      </c>
      <c r="C22" s="41" t="str">
        <f>policyInfo!H22</f>
        <v>Anchorage</v>
      </c>
      <c r="D22" s="40" t="str">
        <f>policyInfo!I22</f>
        <v>Home</v>
      </c>
      <c r="E22" s="40"/>
      <c r="F22" s="42" t="n">
        <f ca="1">policyInfo!B22</f>
        <v>44580.0</v>
      </c>
      <c r="G22" s="40" t="str">
        <f>searchValues!D51</f>
        <v>Personal Auto</v>
      </c>
      <c r="H22" s="42" t="n">
        <f ca="1">policyInfo!R22</f>
        <v>44580.0</v>
      </c>
      <c r="I22" s="42" t="n">
        <f ca="1">policyInfo!S22</f>
        <v>44761.0</v>
      </c>
      <c r="J22" s="43" t="s">
        <v>128</v>
      </c>
      <c r="K22" s="43" t="s">
        <v>126</v>
      </c>
      <c r="L22" s="44" t="s">
        <v>221</v>
      </c>
      <c r="M22" s="45">
        <v>5000</v>
      </c>
      <c r="N22" s="46"/>
      <c r="O22" s="46"/>
      <c r="P22" s="46"/>
      <c r="Q22" s="47"/>
      <c r="R22" s="47"/>
      <c r="S22" s="47" t="str">
        <f>vehicles!N50</f>
        <v>DgljZjCqj Automation</v>
      </c>
      <c r="T22" s="206" t="s">
        <v>135</v>
      </c>
      <c r="U22" s="206" t="s">
        <v>135</v>
      </c>
      <c r="V22" s="206" t="s">
        <v>222</v>
      </c>
      <c r="W22" s="124" t="str">
        <f>paCoverages!I22</f>
        <v>250</v>
      </c>
      <c r="X22" s="206" t="s">
        <v>223</v>
      </c>
      <c r="Y22" s="206">
        <v>50</v>
      </c>
    </row>
    <row r="23" spans="1:25" x14ac:dyDescent="0.25">
      <c r="A23" s="4" t="s">
        <v>905</v>
      </c>
      <c r="B23" s="40" t="str">
        <f>searchValues!F52</f>
        <v>GThXwWfDr Automation</v>
      </c>
      <c r="C23" s="41" t="str">
        <f>policyInfo!H23</f>
        <v>Anchorage</v>
      </c>
      <c r="D23" s="40" t="str">
        <f>policyInfo!I23</f>
        <v>Home</v>
      </c>
      <c r="E23" s="40"/>
      <c r="F23" s="42" t="n">
        <f ca="1">policyInfo!B23</f>
        <v>44580.0</v>
      </c>
      <c r="G23" s="40" t="str">
        <f>searchValues!D52</f>
        <v>Personal Auto</v>
      </c>
      <c r="H23" s="42" t="n">
        <f ca="1">policyInfo!R23</f>
        <v>44580.0</v>
      </c>
      <c r="I23" s="42" t="n">
        <f ca="1">policyInfo!S23</f>
        <v>44761.0</v>
      </c>
      <c r="J23" s="43" t="s">
        <v>128</v>
      </c>
      <c r="K23" s="43" t="s">
        <v>126</v>
      </c>
      <c r="L23" s="44" t="s">
        <v>221</v>
      </c>
      <c r="M23" s="45">
        <v>5000</v>
      </c>
      <c r="N23" s="46"/>
      <c r="O23" s="46"/>
      <c r="P23" s="46"/>
      <c r="Q23" s="47"/>
      <c r="R23" s="47"/>
      <c r="S23" s="47" t="str">
        <f>vehicles!N51</f>
        <v>SlzZvzJhx Automation</v>
      </c>
      <c r="T23" s="206" t="s">
        <v>135</v>
      </c>
      <c r="U23" s="206" t="s">
        <v>135</v>
      </c>
      <c r="V23" s="206" t="s">
        <v>222</v>
      </c>
      <c r="W23" s="124" t="str">
        <f>paCoverages!I23</f>
        <v>500</v>
      </c>
      <c r="X23" s="206" t="s">
        <v>223</v>
      </c>
      <c r="Y23" s="206">
        <v>50</v>
      </c>
    </row>
    <row r="24" spans="1:25" x14ac:dyDescent="0.25">
      <c r="A24" s="4" t="s">
        <v>906</v>
      </c>
      <c r="B24" s="40" t="str">
        <f>searchValues!F53</f>
        <v>FsutZdmWs Automation</v>
      </c>
      <c r="C24" s="41" t="str">
        <f>policyInfo!H24</f>
        <v>Anchorage</v>
      </c>
      <c r="D24" s="40" t="str">
        <f>policyInfo!I24</f>
        <v>Home</v>
      </c>
      <c r="E24" s="40"/>
      <c r="F24" s="42" t="n">
        <f ca="1">policyInfo!B24</f>
        <v>44580.0</v>
      </c>
      <c r="G24" s="40" t="str">
        <f>searchValues!D53</f>
        <v>Personal Auto</v>
      </c>
      <c r="H24" s="42" t="n">
        <f ca="1">policyInfo!R24</f>
        <v>44580.0</v>
      </c>
      <c r="I24" s="42" t="n">
        <f ca="1">policyInfo!S24</f>
        <v>44761.0</v>
      </c>
      <c r="J24" s="43" t="s">
        <v>128</v>
      </c>
      <c r="K24" s="43" t="s">
        <v>126</v>
      </c>
      <c r="L24" s="44" t="s">
        <v>221</v>
      </c>
      <c r="M24" s="45">
        <v>5000</v>
      </c>
      <c r="N24" s="46"/>
      <c r="O24" s="46"/>
      <c r="P24" s="46"/>
      <c r="Q24" s="47"/>
      <c r="R24" s="47"/>
      <c r="S24" s="47" t="str">
        <f>vehicles!N52</f>
        <v>ZuLcFkmYZ Automation</v>
      </c>
      <c r="T24" s="206" t="s">
        <v>135</v>
      </c>
      <c r="U24" s="206" t="s">
        <v>135</v>
      </c>
      <c r="V24" s="206" t="s">
        <v>222</v>
      </c>
      <c r="W24" s="124" t="str">
        <f>paCoverages!I24</f>
        <v>500</v>
      </c>
      <c r="X24" s="206" t="s">
        <v>223</v>
      </c>
      <c r="Y24" s="206">
        <v>50</v>
      </c>
    </row>
    <row r="25" spans="1:25" x14ac:dyDescent="0.25">
      <c r="A25" s="4" t="s">
        <v>907</v>
      </c>
      <c r="B25" s="40" t="str">
        <f>searchValues!F54</f>
        <v>cuNayvZVk Automation</v>
      </c>
      <c r="C25" s="41" t="str">
        <f>policyInfo!H25</f>
        <v>Anchorage</v>
      </c>
      <c r="D25" s="40" t="str">
        <f>policyInfo!I25</f>
        <v>Home</v>
      </c>
      <c r="E25" s="40"/>
      <c r="F25" s="42" t="n">
        <f ca="1">policyInfo!B25</f>
        <v>44580.0</v>
      </c>
      <c r="G25" s="40" t="str">
        <f>searchValues!D54</f>
        <v>Personal Auto</v>
      </c>
      <c r="H25" s="42" t="n">
        <f ca="1">policyInfo!R25</f>
        <v>44580.0</v>
      </c>
      <c r="I25" s="42" t="n">
        <f ca="1">policyInfo!S25</f>
        <v>44761.0</v>
      </c>
      <c r="J25" s="43" t="s">
        <v>128</v>
      </c>
      <c r="K25" s="43" t="s">
        <v>126</v>
      </c>
      <c r="L25" s="44" t="s">
        <v>221</v>
      </c>
      <c r="M25" s="45">
        <v>5000</v>
      </c>
      <c r="N25" s="46"/>
      <c r="O25" s="46"/>
      <c r="P25" s="46"/>
      <c r="Q25" s="47"/>
      <c r="R25" s="47"/>
      <c r="S25" s="47" t="str">
        <f>vehicles!N53</f>
        <v>ZuLcFkmYZ Automation</v>
      </c>
      <c r="T25" s="206" t="s">
        <v>135</v>
      </c>
      <c r="U25" s="206" t="s">
        <v>135</v>
      </c>
      <c r="V25" s="206" t="s">
        <v>222</v>
      </c>
      <c r="W25" s="124" t="str">
        <f>paCoverages!I25</f>
        <v>500</v>
      </c>
      <c r="X25" s="206" t="s">
        <v>223</v>
      </c>
      <c r="Y25" s="206">
        <v>50</v>
      </c>
    </row>
    <row r="26" spans="1:25" x14ac:dyDescent="0.25">
      <c r="A26" s="4" t="s">
        <v>908</v>
      </c>
      <c r="B26" s="40" t="str">
        <f>searchValues!F55</f>
        <v>epGyzZzTv Automation</v>
      </c>
      <c r="C26" s="41" t="str">
        <f>policyInfo!H26</f>
        <v>Anchorage</v>
      </c>
      <c r="D26" s="40" t="str">
        <f>policyInfo!I26</f>
        <v>Home</v>
      </c>
      <c r="E26" s="40"/>
      <c r="F26" s="42" t="n">
        <f ca="1">policyInfo!B26</f>
        <v>44580.0</v>
      </c>
      <c r="G26" s="40" t="str">
        <f>searchValues!D55</f>
        <v>Personal Auto</v>
      </c>
      <c r="H26" s="42" t="n">
        <f ca="1">policyInfo!R26</f>
        <v>44580.0</v>
      </c>
      <c r="I26" s="42" t="n">
        <f ca="1">policyInfo!S26</f>
        <v>44761.0</v>
      </c>
      <c r="J26" s="43" t="s">
        <v>128</v>
      </c>
      <c r="K26" s="43" t="s">
        <v>126</v>
      </c>
      <c r="L26" s="44" t="s">
        <v>221</v>
      </c>
      <c r="M26" s="45">
        <v>5000</v>
      </c>
      <c r="N26" s="46"/>
      <c r="O26" s="46"/>
      <c r="P26" s="46"/>
      <c r="Q26" s="47"/>
      <c r="R26" s="47"/>
      <c r="S26" s="47" t="str">
        <f>vehicles!N54</f>
        <v>ZZwQhRRwK Automation</v>
      </c>
      <c r="T26" s="206" t="s">
        <v>135</v>
      </c>
      <c r="U26" s="206" t="s">
        <v>135</v>
      </c>
      <c r="V26" s="206" t="s">
        <v>222</v>
      </c>
      <c r="W26" s="124" t="str">
        <f>paCoverages!I26</f>
        <v>500</v>
      </c>
      <c r="X26" s="206" t="s">
        <v>223</v>
      </c>
      <c r="Y26" s="206">
        <v>50</v>
      </c>
    </row>
    <row r="27" spans="1:25" x14ac:dyDescent="0.25">
      <c r="A27" s="4" t="s">
        <v>909</v>
      </c>
      <c r="B27" s="40" t="str">
        <f>searchValues!F56</f>
        <v>FxsAyhNge Automation</v>
      </c>
      <c r="C27" s="41" t="str">
        <f>policyInfo!H27</f>
        <v>Anchorage</v>
      </c>
      <c r="D27" s="40" t="str">
        <f>policyInfo!I27</f>
        <v>Home</v>
      </c>
      <c r="E27" s="40"/>
      <c r="F27" s="42" t="n">
        <f ca="1">policyInfo!B27</f>
        <v>44580.0</v>
      </c>
      <c r="G27" s="40" t="str">
        <f>searchValues!D56</f>
        <v>Personal Auto</v>
      </c>
      <c r="H27" s="42" t="n">
        <f ca="1">policyInfo!R27</f>
        <v>44580.0</v>
      </c>
      <c r="I27" s="42" t="n">
        <f ca="1">policyInfo!S27</f>
        <v>44761.0</v>
      </c>
      <c r="J27" s="43" t="s">
        <v>128</v>
      </c>
      <c r="K27" s="43" t="s">
        <v>126</v>
      </c>
      <c r="L27" s="44" t="s">
        <v>221</v>
      </c>
      <c r="M27" s="45">
        <v>5000</v>
      </c>
      <c r="N27" s="46"/>
      <c r="O27" s="46"/>
      <c r="P27" s="46"/>
      <c r="Q27" s="47"/>
      <c r="R27" s="47"/>
      <c r="S27" s="47" t="str">
        <f>vehicles!N55</f>
        <v>ZuLcFkmYZ Automation</v>
      </c>
      <c r="T27" s="206" t="s">
        <v>135</v>
      </c>
      <c r="U27" s="206" t="s">
        <v>135</v>
      </c>
      <c r="V27" s="206" t="s">
        <v>222</v>
      </c>
      <c r="W27" s="124" t="str">
        <f>paCoverages!I27</f>
        <v>500</v>
      </c>
      <c r="X27" s="206" t="s">
        <v>223</v>
      </c>
      <c r="Y27" s="206">
        <v>50</v>
      </c>
    </row>
    <row r="28" spans="1:25" x14ac:dyDescent="0.25">
      <c r="A28" s="4" t="s">
        <v>910</v>
      </c>
      <c r="B28" s="40" t="str">
        <f>searchValues!F57</f>
        <v>LoCblhdVr Automation</v>
      </c>
      <c r="C28" s="41" t="str">
        <f>policyInfo!H28</f>
        <v>Anchorage</v>
      </c>
      <c r="D28" s="40" t="str">
        <f>policyInfo!I28</f>
        <v>Home</v>
      </c>
      <c r="E28" s="40"/>
      <c r="F28" s="42" t="n">
        <f ca="1">policyInfo!B28</f>
        <v>44580.0</v>
      </c>
      <c r="G28" s="40" t="str">
        <f>searchValues!D57</f>
        <v>Personal Auto</v>
      </c>
      <c r="H28" s="42" t="n">
        <f ca="1">policyInfo!R28</f>
        <v>44580.0</v>
      </c>
      <c r="I28" s="42" t="n">
        <f ca="1">policyInfo!S28</f>
        <v>44761.0</v>
      </c>
      <c r="J28" s="43" t="s">
        <v>128</v>
      </c>
      <c r="K28" s="43" t="s">
        <v>126</v>
      </c>
      <c r="L28" s="44" t="s">
        <v>221</v>
      </c>
      <c r="M28" s="45">
        <v>5000</v>
      </c>
      <c r="N28" s="46"/>
      <c r="O28" s="46"/>
      <c r="P28" s="46"/>
      <c r="Q28" s="47"/>
      <c r="R28" s="47"/>
      <c r="S28" s="47" t="str">
        <f>vehicles!N56</f>
        <v>ZuLcFkmYZ Automation</v>
      </c>
      <c r="T28" s="206" t="s">
        <v>135</v>
      </c>
      <c r="U28" s="206" t="s">
        <v>135</v>
      </c>
      <c r="V28" s="206" t="s">
        <v>222</v>
      </c>
      <c r="W28" s="124" t="str">
        <f>paCoverages!I28</f>
        <v>500</v>
      </c>
      <c r="X28" s="206" t="s">
        <v>223</v>
      </c>
      <c r="Y28" s="206">
        <v>50</v>
      </c>
    </row>
    <row r="29" spans="1:25" x14ac:dyDescent="0.25">
      <c r="A29" s="4" t="s">
        <v>911</v>
      </c>
      <c r="B29" s="40" t="str">
        <f>searchValues!F58</f>
        <v>ZuLcFkmYZ Automation</v>
      </c>
      <c r="C29" s="41" t="str">
        <f>policyInfo!H29</f>
        <v>Anchorage</v>
      </c>
      <c r="D29" s="40" t="str">
        <f>policyInfo!I29</f>
        <v>Home</v>
      </c>
      <c r="E29" s="40"/>
      <c r="F29" s="42" t="n">
        <f ca="1">policyInfo!B29</f>
        <v>44580.0</v>
      </c>
      <c r="G29" s="40" t="str">
        <f>searchValues!D58</f>
        <v>Personal Auto</v>
      </c>
      <c r="H29" s="42" t="n">
        <f ca="1">policyInfo!R29</f>
        <v>44580.0</v>
      </c>
      <c r="I29" s="42" t="n">
        <f ca="1">policyInfo!S29</f>
        <v>44761.0</v>
      </c>
      <c r="J29" s="43" t="s">
        <v>128</v>
      </c>
      <c r="K29" s="43" t="s">
        <v>126</v>
      </c>
      <c r="L29" s="44" t="s">
        <v>221</v>
      </c>
      <c r="M29" s="45">
        <v>5000</v>
      </c>
      <c r="N29" s="46"/>
      <c r="O29" s="46"/>
      <c r="P29" s="46"/>
      <c r="Q29" s="47"/>
      <c r="R29" s="47"/>
      <c r="S29" s="47" t="str">
        <f>vehicles!N57</f>
        <v>ZuLcFkmYZ Automation</v>
      </c>
      <c r="T29" s="206" t="s">
        <v>135</v>
      </c>
      <c r="U29" s="206" t="s">
        <v>135</v>
      </c>
      <c r="V29" s="206" t="s">
        <v>222</v>
      </c>
      <c r="W29" s="124" t="str">
        <f>paCoverages!I29</f>
        <v>500</v>
      </c>
      <c r="X29" s="206" t="s">
        <v>223</v>
      </c>
      <c r="Y29" s="206">
        <v>50</v>
      </c>
    </row>
    <row r="30" spans="1:25" x14ac:dyDescent="0.25">
      <c r="A30" s="4" t="s">
        <v>912</v>
      </c>
      <c r="B30" s="40" t="str">
        <f>searchValues!F59</f>
        <v>ZuLcFkmYZ Automation</v>
      </c>
      <c r="C30" s="41" t="str">
        <f>policyInfo!H30</f>
        <v>Anchorage</v>
      </c>
      <c r="D30" s="40" t="str">
        <f>policyInfo!I30</f>
        <v>Home</v>
      </c>
      <c r="E30" s="40"/>
      <c r="F30" s="42" t="n">
        <f ca="1">policyInfo!B30</f>
        <v>44580.0</v>
      </c>
      <c r="G30" s="40" t="str">
        <f>searchValues!D59</f>
        <v>Personal Auto</v>
      </c>
      <c r="H30" s="42" t="n">
        <f ca="1">policyInfo!R30</f>
        <v>44580.0</v>
      </c>
      <c r="I30" s="42" t="n">
        <f ca="1">policyInfo!S30</f>
        <v>44761.0</v>
      </c>
      <c r="J30" s="43" t="s">
        <v>128</v>
      </c>
      <c r="K30" s="43" t="s">
        <v>126</v>
      </c>
      <c r="L30" s="44" t="s">
        <v>221</v>
      </c>
      <c r="M30" s="45">
        <v>5000</v>
      </c>
      <c r="N30" s="46"/>
      <c r="O30" s="46"/>
      <c r="P30" s="46"/>
      <c r="Q30" s="47"/>
      <c r="R30" s="47"/>
      <c r="S30" s="47" t="str">
        <f>vehicles!N58</f>
        <v>yiMyCBHGE Automation</v>
      </c>
      <c r="T30" s="206" t="s">
        <v>135</v>
      </c>
      <c r="U30" s="206" t="s">
        <v>135</v>
      </c>
      <c r="V30" s="206" t="s">
        <v>222</v>
      </c>
      <c r="W30" s="124" t="str">
        <f>paCoverages!I30</f>
        <v>500</v>
      </c>
      <c r="X30" s="206" t="s">
        <v>223</v>
      </c>
      <c r="Y30" s="206">
        <v>50</v>
      </c>
    </row>
    <row r="31" spans="1:25" x14ac:dyDescent="0.25">
      <c r="A31" s="4" t="s">
        <v>913</v>
      </c>
      <c r="B31" s="40" t="str">
        <f>searchValues!F60</f>
        <v>ZuLcFkmYZ Automation</v>
      </c>
      <c r="C31" s="41" t="str">
        <f>policyInfo!H31</f>
        <v>Anchorage</v>
      </c>
      <c r="D31" s="40" t="str">
        <f>policyInfo!I31</f>
        <v>Home</v>
      </c>
      <c r="E31" s="40"/>
      <c r="F31" s="42" t="n">
        <f ca="1">policyInfo!B31</f>
        <v>44580.0</v>
      </c>
      <c r="G31" s="40" t="str">
        <f>searchValues!D60</f>
        <v>Personal Auto</v>
      </c>
      <c r="H31" s="42" t="n">
        <f ca="1">policyInfo!R31</f>
        <v>44580.0</v>
      </c>
      <c r="I31" s="42" t="n">
        <f ca="1">policyInfo!S31</f>
        <v>44761.0</v>
      </c>
      <c r="J31" s="43" t="s">
        <v>128</v>
      </c>
      <c r="K31" s="43" t="s">
        <v>126</v>
      </c>
      <c r="L31" s="44" t="s">
        <v>221</v>
      </c>
      <c r="M31" s="45">
        <v>5000</v>
      </c>
      <c r="N31" s="46"/>
      <c r="O31" s="46"/>
      <c r="P31" s="46"/>
      <c r="Q31" s="47"/>
      <c r="R31" s="47"/>
      <c r="S31" s="47" t="str">
        <f>vehicles!N59</f>
        <v>ZuLcFkmYZ Automation</v>
      </c>
      <c r="T31" s="206" t="s">
        <v>135</v>
      </c>
      <c r="U31" s="206" t="s">
        <v>135</v>
      </c>
      <c r="V31" s="206" t="s">
        <v>222</v>
      </c>
      <c r="W31" s="124" t="str">
        <f>paCoverages!I31</f>
        <v>500</v>
      </c>
      <c r="X31" s="206" t="s">
        <v>223</v>
      </c>
      <c r="Y31" s="206">
        <v>50</v>
      </c>
    </row>
    <row r="32" spans="1:25" x14ac:dyDescent="0.25">
      <c r="A32" s="4" t="s">
        <v>914</v>
      </c>
      <c r="B32" s="40" t="str">
        <f>searchValues!F61</f>
        <v>ZuLcFkmYZ Automation</v>
      </c>
      <c r="C32" s="41" t="str">
        <f>policyInfo!H32</f>
        <v>Anchorage</v>
      </c>
      <c r="D32" s="40" t="str">
        <f>policyInfo!I32</f>
        <v>Home</v>
      </c>
      <c r="E32" s="40"/>
      <c r="F32" s="42" t="n">
        <f ca="1">policyInfo!B32</f>
        <v>44580.0</v>
      </c>
      <c r="G32" s="40" t="str">
        <f>searchValues!D61</f>
        <v>Personal Auto</v>
      </c>
      <c r="H32" s="42" t="n">
        <f ca="1">policyInfo!R32</f>
        <v>44580.0</v>
      </c>
      <c r="I32" s="42" t="n">
        <f ca="1">policyInfo!S32</f>
        <v>44761.0</v>
      </c>
      <c r="J32" s="43" t="s">
        <v>128</v>
      </c>
      <c r="K32" s="43" t="s">
        <v>126</v>
      </c>
      <c r="L32" s="44" t="s">
        <v>221</v>
      </c>
      <c r="M32" s="45">
        <v>5000</v>
      </c>
      <c r="N32" s="46"/>
      <c r="O32" s="46"/>
      <c r="P32" s="46"/>
      <c r="Q32" s="47"/>
      <c r="R32" s="47"/>
      <c r="S32" s="47" t="str">
        <f>vehicles!N60</f>
        <v>ZuLcFkmYZ Automation</v>
      </c>
      <c r="T32" s="206" t="s">
        <v>135</v>
      </c>
      <c r="U32" s="206" t="s">
        <v>135</v>
      </c>
      <c r="V32" s="206" t="s">
        <v>222</v>
      </c>
      <c r="W32" s="124" t="str">
        <f>paCoverages!I32</f>
        <v>500</v>
      </c>
      <c r="X32" s="206" t="s">
        <v>223</v>
      </c>
      <c r="Y32" s="206">
        <v>50</v>
      </c>
    </row>
    <row r="33" spans="1:25" x14ac:dyDescent="0.25">
      <c r="A33" s="4" t="s">
        <v>915</v>
      </c>
      <c r="B33" s="40" t="str">
        <f>searchValues!F62</f>
        <v>ZuLcFkmYZ Automation</v>
      </c>
      <c r="C33" s="41" t="str">
        <f>policyInfo!H33</f>
        <v>Anchorage</v>
      </c>
      <c r="D33" s="40" t="str">
        <f>policyInfo!I33</f>
        <v>Home</v>
      </c>
      <c r="E33" s="40"/>
      <c r="F33" s="42" t="n">
        <f ca="1">policyInfo!B33</f>
        <v>44580.0</v>
      </c>
      <c r="G33" s="40" t="str">
        <f>searchValues!D62</f>
        <v>Personal Auto</v>
      </c>
      <c r="H33" s="42" t="n">
        <f ca="1">policyInfo!R33</f>
        <v>44580.0</v>
      </c>
      <c r="I33" s="42" t="n">
        <f ca="1">policyInfo!S33</f>
        <v>44761.0</v>
      </c>
      <c r="J33" s="43" t="s">
        <v>128</v>
      </c>
      <c r="K33" s="43" t="s">
        <v>126</v>
      </c>
      <c r="L33" s="44" t="s">
        <v>221</v>
      </c>
      <c r="M33" s="45">
        <v>5000</v>
      </c>
      <c r="N33" s="46"/>
      <c r="O33" s="46"/>
      <c r="P33" s="46"/>
      <c r="Q33" s="47"/>
      <c r="R33" s="47"/>
      <c r="S33" s="47" t="str">
        <f>vehicles!N61</f>
        <v>ZuLcFkmYZ Automation</v>
      </c>
      <c r="T33" s="206" t="s">
        <v>135</v>
      </c>
      <c r="U33" s="206" t="s">
        <v>135</v>
      </c>
      <c r="V33" s="206" t="s">
        <v>222</v>
      </c>
      <c r="W33" s="124" t="str">
        <f>paCoverages!I33</f>
        <v>500</v>
      </c>
      <c r="X33" s="206" t="s">
        <v>223</v>
      </c>
      <c r="Y33" s="206">
        <v>50</v>
      </c>
    </row>
    <row r="34" spans="1:25" x14ac:dyDescent="0.25">
      <c r="A34" s="4" t="s">
        <v>916</v>
      </c>
      <c r="B34" s="40" t="str">
        <f>searchValues!F63</f>
        <v>PMvxczjAU Automation</v>
      </c>
      <c r="C34" s="41" t="str">
        <f>policyInfo!H34</f>
        <v>Anchorage</v>
      </c>
      <c r="D34" s="40" t="str">
        <f>policyInfo!I34</f>
        <v>Home</v>
      </c>
      <c r="E34" s="40"/>
      <c r="F34" s="42" t="n">
        <f ca="1">policyInfo!B34</f>
        <v>44549.0</v>
      </c>
      <c r="G34" s="40" t="str">
        <f>searchValues!D63</f>
        <v>Personal Auto</v>
      </c>
      <c r="H34" s="42" t="n">
        <f ca="1">policyInfo!R34</f>
        <v>44580.0</v>
      </c>
      <c r="I34" s="42" t="n">
        <f ca="1">policyInfo!S34</f>
        <v>44761.0</v>
      </c>
      <c r="J34" s="43" t="s">
        <v>128</v>
      </c>
      <c r="K34" s="43" t="s">
        <v>126</v>
      </c>
      <c r="L34" s="44" t="s">
        <v>221</v>
      </c>
      <c r="M34" s="45">
        <v>5000</v>
      </c>
      <c r="N34" s="46"/>
      <c r="O34" s="46"/>
      <c r="P34" s="46"/>
      <c r="Q34" s="47"/>
      <c r="R34" s="47"/>
      <c r="S34" s="47" t="str">
        <f>vehicles!N62</f>
        <v>ZuLcFkmYZ Automation</v>
      </c>
      <c r="T34" s="206" t="s">
        <v>135</v>
      </c>
      <c r="U34" s="206" t="s">
        <v>135</v>
      </c>
      <c r="V34" s="206" t="s">
        <v>222</v>
      </c>
      <c r="W34" s="124" t="str">
        <f>paCoverages!I34</f>
        <v>500</v>
      </c>
      <c r="X34" s="206" t="s">
        <v>223</v>
      </c>
      <c r="Y34" s="206">
        <v>50</v>
      </c>
    </row>
    <row r="35" spans="1:25" x14ac:dyDescent="0.25">
      <c r="A35" s="4" t="s">
        <v>917</v>
      </c>
      <c r="B35" s="40" t="str">
        <f>searchValues!F64</f>
        <v>FsWlDHJGB Automation</v>
      </c>
      <c r="C35" s="41" t="str">
        <f>policyInfo!H35</f>
        <v>Anchorage</v>
      </c>
      <c r="D35" s="40" t="str">
        <f>policyInfo!I35</f>
        <v>Home</v>
      </c>
      <c r="E35" s="40"/>
      <c r="F35" s="42" t="n">
        <f ca="1">policyInfo!B35</f>
        <v>44611.0</v>
      </c>
      <c r="G35" s="40" t="str">
        <f>searchValues!D64</f>
        <v>Personal Auto</v>
      </c>
      <c r="H35" s="42" t="n">
        <f ca="1">policyInfo!R35</f>
        <v>44580.0</v>
      </c>
      <c r="I35" s="42" t="n">
        <f ca="1">policyInfo!S35</f>
        <v>44761.0</v>
      </c>
      <c r="J35" s="43" t="s">
        <v>128</v>
      </c>
      <c r="K35" s="43" t="s">
        <v>126</v>
      </c>
      <c r="L35" s="44" t="s">
        <v>221</v>
      </c>
      <c r="M35" s="45">
        <v>5000</v>
      </c>
      <c r="N35" s="46"/>
      <c r="O35" s="46"/>
      <c r="P35" s="46"/>
      <c r="Q35" s="47"/>
      <c r="R35" s="47"/>
      <c r="S35" s="47" t="str">
        <f>vehicles!N63</f>
        <v>ZuLcFkmYZ Automation</v>
      </c>
      <c r="T35" s="206" t="s">
        <v>135</v>
      </c>
      <c r="U35" s="206" t="s">
        <v>135</v>
      </c>
      <c r="V35" s="206" t="s">
        <v>222</v>
      </c>
      <c r="W35" s="124" t="str">
        <f>paCoverages!I35</f>
        <v>500</v>
      </c>
      <c r="X35" s="206" t="s">
        <v>223</v>
      </c>
      <c r="Y35" s="206">
        <v>50</v>
      </c>
    </row>
    <row r="36" spans="1:25" x14ac:dyDescent="0.25">
      <c r="A36" s="4" t="s">
        <v>918</v>
      </c>
      <c r="B36" s="40" t="str">
        <f>searchValues!F65</f>
        <v>ZuLcFkmYZ Automation</v>
      </c>
      <c r="C36" s="41" t="str">
        <f>policyInfo!H36</f>
        <v>Anchorage</v>
      </c>
      <c r="D36" s="40" t="str">
        <f>policyInfo!I36</f>
        <v>Home</v>
      </c>
      <c r="E36" s="40"/>
      <c r="F36" s="42" t="n">
        <f ca="1">policyInfo!B36</f>
        <v>44580.0</v>
      </c>
      <c r="G36" s="40" t="str">
        <f>searchValues!D65</f>
        <v>Personal Auto</v>
      </c>
      <c r="H36" s="42" t="n">
        <f ca="1">policyInfo!R36</f>
        <v>44580.0</v>
      </c>
      <c r="I36" s="42" t="n">
        <f ca="1">policyInfo!S36</f>
        <v>44761.0</v>
      </c>
      <c r="J36" s="43" t="s">
        <v>128</v>
      </c>
      <c r="K36" s="43" t="s">
        <v>126</v>
      </c>
      <c r="L36" s="44" t="s">
        <v>221</v>
      </c>
      <c r="M36" s="45">
        <v>5000</v>
      </c>
      <c r="N36" s="46"/>
      <c r="O36" s="46"/>
      <c r="P36" s="46"/>
      <c r="Q36" s="47"/>
      <c r="R36" s="47"/>
      <c r="S36" s="47" t="str">
        <f>vehicles!N64</f>
        <v>ZuLcFkmYZ Automation</v>
      </c>
      <c r="T36" s="206" t="s">
        <v>135</v>
      </c>
      <c r="U36" s="206" t="s">
        <v>135</v>
      </c>
      <c r="V36" s="206" t="s">
        <v>222</v>
      </c>
      <c r="W36" s="124" t="str">
        <f>paCoverages!I36</f>
        <v>500</v>
      </c>
      <c r="X36" s="206" t="s">
        <v>223</v>
      </c>
      <c r="Y36" s="206">
        <v>50</v>
      </c>
    </row>
    <row r="37" spans="1:25" x14ac:dyDescent="0.25">
      <c r="A37" s="4" t="s">
        <v>919</v>
      </c>
      <c r="B37" s="40" t="str">
        <f>searchValues!F66</f>
        <v>ZuLcFkmYZ Automation</v>
      </c>
      <c r="C37" s="41" t="str">
        <f>policyInfo!H37</f>
        <v>Anchorage</v>
      </c>
      <c r="D37" s="40" t="str">
        <f>policyInfo!I37</f>
        <v>Home</v>
      </c>
      <c r="E37" s="40"/>
      <c r="F37" s="42" t="n">
        <f ca="1">policyInfo!B37</f>
        <v>44580.0</v>
      </c>
      <c r="G37" s="40" t="str">
        <f>searchValues!D66</f>
        <v>Personal Auto</v>
      </c>
      <c r="H37" s="42" t="n">
        <f ca="1">policyInfo!R37</f>
        <v>44580.0</v>
      </c>
      <c r="I37" s="42" t="n">
        <f ca="1">policyInfo!S37</f>
        <v>44761.0</v>
      </c>
      <c r="J37" s="43" t="s">
        <v>128</v>
      </c>
      <c r="K37" s="43" t="s">
        <v>126</v>
      </c>
      <c r="L37" s="44" t="s">
        <v>221</v>
      </c>
      <c r="M37" s="45">
        <v>5000</v>
      </c>
      <c r="N37" s="46"/>
      <c r="O37" s="46"/>
      <c r="P37" s="46"/>
      <c r="Q37" s="47"/>
      <c r="R37" s="47"/>
      <c r="S37" s="47" t="str">
        <f>vehicles!N65</f>
        <v>ZuLcFkmYZ Automation</v>
      </c>
      <c r="T37" s="206" t="s">
        <v>135</v>
      </c>
      <c r="U37" s="206" t="s">
        <v>135</v>
      </c>
      <c r="V37" s="206" t="s">
        <v>222</v>
      </c>
      <c r="W37" s="124" t="str">
        <f>paCoverages!I37</f>
        <v>500</v>
      </c>
      <c r="X37" s="206" t="s">
        <v>223</v>
      </c>
      <c r="Y37" s="206">
        <v>50</v>
      </c>
    </row>
    <row r="38" spans="1:25" x14ac:dyDescent="0.25">
      <c r="A38" s="4" t="s">
        <v>920</v>
      </c>
      <c r="B38" s="40" t="str">
        <f>searchValues!F67</f>
        <v>ZuLcFkmYZ Automation</v>
      </c>
      <c r="C38" s="41" t="str">
        <f>policyInfo!H38</f>
        <v>Anchorage</v>
      </c>
      <c r="D38" s="40" t="str">
        <f>policyInfo!I38</f>
        <v>Home</v>
      </c>
      <c r="E38" s="40"/>
      <c r="F38" s="42" t="n">
        <f ca="1">policyInfo!B38</f>
        <v>44580.0</v>
      </c>
      <c r="G38" s="40" t="str">
        <f>searchValues!D67</f>
        <v>Personal Auto</v>
      </c>
      <c r="H38" s="42" t="n">
        <f ca="1">policyInfo!R38</f>
        <v>44580.0</v>
      </c>
      <c r="I38" s="42" t="n">
        <f ca="1">policyInfo!S38</f>
        <v>44761.0</v>
      </c>
      <c r="J38" s="43" t="s">
        <v>128</v>
      </c>
      <c r="K38" s="43" t="s">
        <v>126</v>
      </c>
      <c r="L38" s="44" t="s">
        <v>221</v>
      </c>
      <c r="M38" s="45">
        <v>5000</v>
      </c>
      <c r="N38" s="46"/>
      <c r="O38" s="46"/>
      <c r="P38" s="46"/>
      <c r="Q38" s="47"/>
      <c r="R38" s="47"/>
      <c r="S38" s="47" t="str">
        <f>vehicles!N66</f>
        <v>ZuLcFkmYZ Automation</v>
      </c>
      <c r="T38" s="206" t="s">
        <v>135</v>
      </c>
      <c r="U38" s="206" t="s">
        <v>135</v>
      </c>
      <c r="V38" s="206" t="s">
        <v>222</v>
      </c>
      <c r="W38" s="124" t="str">
        <f>paCoverages!I38</f>
        <v>500</v>
      </c>
      <c r="X38" s="206" t="s">
        <v>223</v>
      </c>
      <c r="Y38" s="206">
        <v>50</v>
      </c>
    </row>
    <row r="39" spans="1:25" x14ac:dyDescent="0.25">
      <c r="A39" s="4" t="s">
        <v>921</v>
      </c>
      <c r="B39" s="40" t="str">
        <f>searchValues!F68</f>
        <v>ZuLcFkmYZ Automation</v>
      </c>
      <c r="C39" s="41" t="str">
        <f>policyInfo!H39</f>
        <v>Anchorage</v>
      </c>
      <c r="D39" s="40" t="str">
        <f>policyInfo!I39</f>
        <v>Home</v>
      </c>
      <c r="E39" s="40"/>
      <c r="F39" s="42" t="n">
        <f ca="1">policyInfo!B39</f>
        <v>44580.0</v>
      </c>
      <c r="G39" s="40" t="str">
        <f>searchValues!D68</f>
        <v>Personal Auto</v>
      </c>
      <c r="H39" s="42" t="n">
        <f ca="1">policyInfo!R39</f>
        <v>44580.0</v>
      </c>
      <c r="I39" s="42" t="n">
        <f ca="1">policyInfo!S39</f>
        <v>44761.0</v>
      </c>
      <c r="J39" s="43" t="s">
        <v>128</v>
      </c>
      <c r="K39" s="43" t="s">
        <v>126</v>
      </c>
      <c r="L39" s="44" t="s">
        <v>221</v>
      </c>
      <c r="M39" s="45">
        <v>5000</v>
      </c>
      <c r="N39" s="46"/>
      <c r="O39" s="46"/>
      <c r="P39" s="46"/>
      <c r="Q39" s="47"/>
      <c r="R39" s="47"/>
      <c r="S39" s="47" t="str">
        <f>vehicles!N67</f>
        <v>ZuLcFkmYZ Automation</v>
      </c>
      <c r="T39" s="206" t="s">
        <v>135</v>
      </c>
      <c r="U39" s="206" t="s">
        <v>135</v>
      </c>
      <c r="V39" s="206" t="s">
        <v>222</v>
      </c>
      <c r="W39" s="124" t="str">
        <f>paCoverages!I39</f>
        <v>500</v>
      </c>
      <c r="X39" s="206" t="s">
        <v>223</v>
      </c>
      <c r="Y39" s="206">
        <v>50</v>
      </c>
    </row>
    <row r="40" spans="1:25" x14ac:dyDescent="0.25">
      <c r="A40" s="4" t="s">
        <v>922</v>
      </c>
      <c r="B40" s="40" t="str">
        <f>searchValues!F69</f>
        <v>ZuLcFkmYZ Automation</v>
      </c>
      <c r="C40" s="41" t="str">
        <f>policyInfo!H40</f>
        <v>Anchorage</v>
      </c>
      <c r="D40" s="40" t="str">
        <f>policyInfo!I40</f>
        <v>Home</v>
      </c>
      <c r="E40" s="40"/>
      <c r="F40" s="42" t="n">
        <f ca="1">policyInfo!B40</f>
        <v>44580.0</v>
      </c>
      <c r="G40" s="40" t="str">
        <f>searchValues!D69</f>
        <v>Personal Auto</v>
      </c>
      <c r="H40" s="42" t="n">
        <f ca="1">policyInfo!R40</f>
        <v>44580.0</v>
      </c>
      <c r="I40" s="42" t="n">
        <f ca="1">policyInfo!S40</f>
        <v>44761.0</v>
      </c>
      <c r="J40" s="43" t="s">
        <v>128</v>
      </c>
      <c r="K40" s="43" t="s">
        <v>126</v>
      </c>
      <c r="L40" s="44" t="s">
        <v>221</v>
      </c>
      <c r="M40" s="45">
        <v>5000</v>
      </c>
      <c r="N40" s="46"/>
      <c r="O40" s="46"/>
      <c r="P40" s="46"/>
      <c r="Q40" s="47"/>
      <c r="R40" s="47"/>
      <c r="S40" s="47" t="str">
        <f>vehicles!N68</f>
        <v>ZuLcFkmYZ Automation</v>
      </c>
      <c r="T40" s="206" t="s">
        <v>135</v>
      </c>
      <c r="U40" s="206" t="s">
        <v>135</v>
      </c>
      <c r="V40" s="206" t="s">
        <v>222</v>
      </c>
      <c r="W40" s="124" t="str">
        <f>paCoverages!I40</f>
        <v>500</v>
      </c>
      <c r="X40" s="206" t="s">
        <v>223</v>
      </c>
      <c r="Y40" s="206">
        <v>50</v>
      </c>
    </row>
    <row r="41" spans="1:25" x14ac:dyDescent="0.25">
      <c r="A41" s="4" t="s">
        <v>923</v>
      </c>
      <c r="B41" s="40" t="str">
        <f>searchValues!F70</f>
        <v>ZuLcFkmYZ Automation</v>
      </c>
      <c r="C41" s="41" t="str">
        <f>policyInfo!H41</f>
        <v>Anchorage</v>
      </c>
      <c r="D41" s="40" t="str">
        <f>policyInfo!I41</f>
        <v>Home</v>
      </c>
      <c r="E41" s="40"/>
      <c r="F41" s="42" t="n">
        <f ca="1">policyInfo!B41</f>
        <v>44580.0</v>
      </c>
      <c r="G41" s="40" t="str">
        <f>searchValues!D70</f>
        <v>Personal Auto</v>
      </c>
      <c r="H41" s="42" t="n">
        <f ca="1">policyInfo!R41</f>
        <v>44580.0</v>
      </c>
      <c r="I41" s="42" t="n">
        <f ca="1">policyInfo!S41</f>
        <v>44761.0</v>
      </c>
      <c r="J41" s="43" t="s">
        <v>128</v>
      </c>
      <c r="K41" s="43" t="s">
        <v>126</v>
      </c>
      <c r="L41" s="44" t="s">
        <v>221</v>
      </c>
      <c r="M41" s="45">
        <v>5000</v>
      </c>
      <c r="N41" s="46"/>
      <c r="O41" s="46"/>
      <c r="P41" s="46"/>
      <c r="Q41" s="47"/>
      <c r="R41" s="47"/>
      <c r="S41" s="47" t="str">
        <f>vehicles!N69</f>
        <v>ZuLcFkmYZ Automation</v>
      </c>
      <c r="T41" s="206" t="s">
        <v>135</v>
      </c>
      <c r="U41" s="206" t="s">
        <v>135</v>
      </c>
      <c r="V41" s="206" t="s">
        <v>222</v>
      </c>
      <c r="W41" s="124" t="str">
        <f>paCoverages!I41</f>
        <v>500</v>
      </c>
      <c r="X41" s="206" t="s">
        <v>223</v>
      </c>
      <c r="Y41" s="206">
        <v>50</v>
      </c>
    </row>
    <row r="42" spans="1:25" x14ac:dyDescent="0.25">
      <c r="A42" s="4" t="s">
        <v>924</v>
      </c>
      <c r="B42" s="40" t="str">
        <f>searchValues!F71</f>
        <v>ZuLcFkmYZ Automation</v>
      </c>
      <c r="C42" s="41" t="str">
        <f>policyInfo!H42</f>
        <v>Anchorage</v>
      </c>
      <c r="D42" s="40" t="str">
        <f>policyInfo!I42</f>
        <v>Home</v>
      </c>
      <c r="E42" s="40"/>
      <c r="F42" s="42" t="n">
        <f ca="1">policyInfo!B42</f>
        <v>44580.0</v>
      </c>
      <c r="G42" s="40" t="str">
        <f>searchValues!D71</f>
        <v>Personal Auto</v>
      </c>
      <c r="H42" s="42" t="n">
        <f ca="1">policyInfo!R42</f>
        <v>44580.0</v>
      </c>
      <c r="I42" s="42" t="n">
        <f ca="1">policyInfo!S42</f>
        <v>44761.0</v>
      </c>
      <c r="J42" s="43" t="s">
        <v>128</v>
      </c>
      <c r="K42" s="43" t="s">
        <v>126</v>
      </c>
      <c r="L42" s="44" t="s">
        <v>221</v>
      </c>
      <c r="M42" s="45">
        <v>5000</v>
      </c>
      <c r="N42" s="46"/>
      <c r="O42" s="46"/>
      <c r="P42" s="46"/>
      <c r="Q42" s="47"/>
      <c r="R42" s="47"/>
      <c r="S42" s="47" t="str">
        <f>vehicles!N70</f>
        <v>ecdUrUsFr Automation</v>
      </c>
      <c r="T42" s="206" t="s">
        <v>135</v>
      </c>
      <c r="U42" s="206" t="s">
        <v>135</v>
      </c>
      <c r="V42" s="206" t="s">
        <v>222</v>
      </c>
      <c r="W42" s="124" t="str">
        <f>paCoverages!I42</f>
        <v>500</v>
      </c>
      <c r="X42" s="206" t="s">
        <v>223</v>
      </c>
      <c r="Y42" s="206">
        <v>50</v>
      </c>
    </row>
    <row r="43" spans="1:25" x14ac:dyDescent="0.25">
      <c r="A43" s="4" t="s">
        <v>925</v>
      </c>
      <c r="B43" s="40" t="str">
        <f>searchValues!F72</f>
        <v>ZuLcFkmYZ Automation</v>
      </c>
      <c r="C43" s="41" t="str">
        <f>policyInfo!H43</f>
        <v>Anchorage</v>
      </c>
      <c r="D43" s="40" t="str">
        <f>policyInfo!I43</f>
        <v>Home</v>
      </c>
      <c r="E43" s="40"/>
      <c r="F43" s="42" t="n">
        <f ca="1">policyInfo!B43</f>
        <v>44580.0</v>
      </c>
      <c r="G43" s="40" t="str">
        <f>searchValues!D72</f>
        <v>Personal Auto</v>
      </c>
      <c r="H43" s="42" t="n">
        <f ca="1">policyInfo!R43</f>
        <v>44580.0</v>
      </c>
      <c r="I43" s="42" t="n">
        <f ca="1">policyInfo!S43</f>
        <v>44761.0</v>
      </c>
      <c r="J43" s="43" t="s">
        <v>128</v>
      </c>
      <c r="K43" s="43" t="s">
        <v>126</v>
      </c>
      <c r="L43" s="44" t="s">
        <v>221</v>
      </c>
      <c r="M43" s="45">
        <v>5000</v>
      </c>
      <c r="N43" s="46"/>
      <c r="O43" s="46"/>
      <c r="P43" s="46"/>
      <c r="Q43" s="47"/>
      <c r="R43" s="47"/>
      <c r="S43" s="47" t="str">
        <f>vehicles!N71</f>
        <v>ZuLcFkmYZ Automation</v>
      </c>
      <c r="T43" s="206" t="s">
        <v>135</v>
      </c>
      <c r="U43" s="206" t="s">
        <v>135</v>
      </c>
      <c r="V43" s="206" t="s">
        <v>222</v>
      </c>
      <c r="W43" s="124" t="str">
        <f>paCoverages!I43</f>
        <v>500</v>
      </c>
      <c r="X43" s="206" t="s">
        <v>223</v>
      </c>
      <c r="Y43" s="206">
        <v>50</v>
      </c>
    </row>
    <row r="44" spans="1:25" x14ac:dyDescent="0.25">
      <c r="A44" s="4" t="s">
        <v>926</v>
      </c>
      <c r="B44" s="40" t="str">
        <f>searchValues!F73</f>
        <v>ZuLcFkmYZ Automation</v>
      </c>
      <c r="C44" s="41" t="str">
        <f>policyInfo!H44</f>
        <v>Anchorage</v>
      </c>
      <c r="D44" s="40" t="str">
        <f>policyInfo!I44</f>
        <v>Home</v>
      </c>
      <c r="E44" s="40"/>
      <c r="F44" s="42" t="n">
        <f ca="1">policyInfo!B44</f>
        <v>44580.0</v>
      </c>
      <c r="G44" s="40" t="str">
        <f>searchValues!D73</f>
        <v>Personal Auto</v>
      </c>
      <c r="H44" s="42" t="n">
        <f ca="1">policyInfo!R44</f>
        <v>44580.0</v>
      </c>
      <c r="I44" s="42" t="n">
        <f ca="1">policyInfo!S44</f>
        <v>44761.0</v>
      </c>
      <c r="J44" s="43" t="s">
        <v>128</v>
      </c>
      <c r="K44" s="43" t="s">
        <v>126</v>
      </c>
      <c r="L44" s="44" t="s">
        <v>221</v>
      </c>
      <c r="M44" s="45">
        <v>5000</v>
      </c>
      <c r="N44" s="46"/>
      <c r="O44" s="46"/>
      <c r="P44" s="46"/>
      <c r="Q44" s="47"/>
      <c r="R44" s="47"/>
      <c r="S44" s="47" t="str">
        <f>vehicles!N72</f>
        <v>ZuLcFkmYZ Automation</v>
      </c>
      <c r="T44" s="206" t="s">
        <v>135</v>
      </c>
      <c r="U44" s="206" t="s">
        <v>135</v>
      </c>
      <c r="V44" s="206" t="s">
        <v>222</v>
      </c>
      <c r="W44" s="124" t="str">
        <f>paCoverages!I44</f>
        <v>500</v>
      </c>
      <c r="X44" s="206" t="s">
        <v>223</v>
      </c>
      <c r="Y44" s="206">
        <v>50</v>
      </c>
    </row>
    <row r="45" spans="1:25" x14ac:dyDescent="0.25">
      <c r="A45" s="4" t="s">
        <v>927</v>
      </c>
      <c r="B45" s="40" t="str">
        <f>searchValues!F74</f>
        <v>ZuLcFkmYZ Automation</v>
      </c>
      <c r="C45" s="41" t="str">
        <f>policyInfo!H45</f>
        <v>Anchorage</v>
      </c>
      <c r="D45" s="40" t="str">
        <f>policyInfo!I45</f>
        <v>Home</v>
      </c>
      <c r="E45" s="40"/>
      <c r="F45" s="42" t="n">
        <f ca="1">policyInfo!B45</f>
        <v>44580.0</v>
      </c>
      <c r="G45" s="40" t="str">
        <f>searchValues!D74</f>
        <v>Personal Auto</v>
      </c>
      <c r="H45" s="42" t="n">
        <f ca="1">policyInfo!R45</f>
        <v>44580.0</v>
      </c>
      <c r="I45" s="42" t="n">
        <f ca="1">policyInfo!S45</f>
        <v>44761.0</v>
      </c>
      <c r="J45" s="43" t="s">
        <v>128</v>
      </c>
      <c r="K45" s="43" t="s">
        <v>126</v>
      </c>
      <c r="L45" s="44" t="s">
        <v>221</v>
      </c>
      <c r="M45" s="45">
        <v>5000</v>
      </c>
      <c r="N45" s="46"/>
      <c r="O45" s="46"/>
      <c r="P45" s="46"/>
      <c r="Q45" s="47"/>
      <c r="R45" s="47"/>
      <c r="S45" s="47" t="str">
        <f>vehicles!N73</f>
        <v>ZuLcFkmYZ Automation</v>
      </c>
      <c r="T45" s="206" t="s">
        <v>135</v>
      </c>
      <c r="U45" s="206" t="s">
        <v>135</v>
      </c>
      <c r="V45" s="206" t="s">
        <v>222</v>
      </c>
      <c r="W45" s="124" t="str">
        <f>paCoverages!I45</f>
        <v>500</v>
      </c>
      <c r="X45" s="206" t="s">
        <v>223</v>
      </c>
      <c r="Y45" s="206">
        <v>50</v>
      </c>
    </row>
    <row r="46" spans="1:25" x14ac:dyDescent="0.25">
      <c r="A46" s="4" t="s">
        <v>928</v>
      </c>
      <c r="B46" s="40" t="str">
        <f>searchValues!F75</f>
        <v>ZuLcFkmYZ Automation</v>
      </c>
      <c r="C46" s="41" t="str">
        <f>policyInfo!H46</f>
        <v>Anchorage</v>
      </c>
      <c r="D46" s="40" t="str">
        <f>policyInfo!I46</f>
        <v>Home</v>
      </c>
      <c r="E46" s="40"/>
      <c r="F46" s="42" t="n">
        <f ca="1">policyInfo!B46</f>
        <v>44580.0</v>
      </c>
      <c r="G46" s="40" t="str">
        <f>searchValues!D75</f>
        <v>Personal Auto</v>
      </c>
      <c r="H46" s="42" t="n">
        <f ca="1">policyInfo!R46</f>
        <v>44580.0</v>
      </c>
      <c r="I46" s="42" t="n">
        <f ca="1">policyInfo!S46</f>
        <v>44761.0</v>
      </c>
      <c r="J46" s="43" t="s">
        <v>128</v>
      </c>
      <c r="K46" s="43" t="s">
        <v>126</v>
      </c>
      <c r="L46" s="44" t="s">
        <v>221</v>
      </c>
      <c r="M46" s="45">
        <v>5000</v>
      </c>
      <c r="N46" s="46"/>
      <c r="O46" s="46"/>
      <c r="P46" s="46"/>
      <c r="Q46" s="47"/>
      <c r="R46" s="47"/>
      <c r="S46" s="47" t="str">
        <f>vehicles!N74</f>
        <v>ZuLcFkmYZ Automation</v>
      </c>
      <c r="T46" s="206" t="s">
        <v>135</v>
      </c>
      <c r="U46" s="206" t="s">
        <v>135</v>
      </c>
      <c r="V46" s="206" t="s">
        <v>222</v>
      </c>
      <c r="W46" s="124" t="str">
        <f>paCoverages!I46</f>
        <v>500</v>
      </c>
      <c r="X46" s="206" t="s">
        <v>223</v>
      </c>
      <c r="Y46" s="206">
        <v>50</v>
      </c>
    </row>
    <row r="47" spans="1:25" x14ac:dyDescent="0.25">
      <c r="A47" s="4" t="s">
        <v>929</v>
      </c>
      <c r="B47" s="40" t="str">
        <f>searchValues!F76</f>
        <v>elUHETasB Automation</v>
      </c>
      <c r="C47" s="41" t="str">
        <f>policyInfo!H47</f>
        <v>Anchorage</v>
      </c>
      <c r="D47" s="40" t="str">
        <f>policyInfo!I47</f>
        <v>Home</v>
      </c>
      <c r="E47" s="40"/>
      <c r="F47" s="42" t="n">
        <f ca="1">policyInfo!B47</f>
        <v>44580.0</v>
      </c>
      <c r="G47" s="40" t="str">
        <f>searchValues!D76</f>
        <v>Personal Auto</v>
      </c>
      <c r="H47" s="42" t="n">
        <f ca="1">policyInfo!R47</f>
        <v>44580.0</v>
      </c>
      <c r="I47" s="42" t="n">
        <f ca="1">policyInfo!S47</f>
        <v>44945.0</v>
      </c>
      <c r="J47" s="43" t="s">
        <v>128</v>
      </c>
      <c r="K47" s="43" t="s">
        <v>126</v>
      </c>
      <c r="L47" s="44" t="s">
        <v>221</v>
      </c>
      <c r="M47" s="45">
        <v>5000</v>
      </c>
      <c r="N47" s="46"/>
      <c r="O47" s="46"/>
      <c r="P47" s="46"/>
      <c r="Q47" s="47"/>
      <c r="R47" s="47"/>
      <c r="S47" s="47" t="str">
        <f>vehicles!N75</f>
        <v>ZuLcFkmYZ Automation</v>
      </c>
      <c r="T47" s="206" t="s">
        <v>135</v>
      </c>
      <c r="U47" s="206" t="s">
        <v>135</v>
      </c>
      <c r="V47" s="206" t="s">
        <v>222</v>
      </c>
      <c r="W47" s="124" t="str">
        <f>paCoverages!I47</f>
        <v>500</v>
      </c>
      <c r="X47" s="206" t="s">
        <v>223</v>
      </c>
      <c r="Y47" s="206">
        <v>50</v>
      </c>
    </row>
    <row r="48" spans="1:25" x14ac:dyDescent="0.25">
      <c r="A48" s="4" t="s">
        <v>930</v>
      </c>
      <c r="B48" s="40" t="str">
        <f>searchValues!F77</f>
        <v>azjnYITwO Automation</v>
      </c>
      <c r="C48" s="41" t="str">
        <f>policyInfo!H48</f>
        <v>Anchorage</v>
      </c>
      <c r="D48" s="40" t="str">
        <f>policyInfo!I48</f>
        <v>Home</v>
      </c>
      <c r="E48" s="40"/>
      <c r="F48" s="42" t="n">
        <f ca="1">policyInfo!B48</f>
        <v>44580.0</v>
      </c>
      <c r="G48" s="40" t="str">
        <f>searchValues!D77</f>
        <v>Personal Auto</v>
      </c>
      <c r="H48" s="42" t="n">
        <f ca="1">policyInfo!R48</f>
        <v>44396.0</v>
      </c>
      <c r="I48" s="42" t="n">
        <f ca="1">policyInfo!S48</f>
        <v>44580.0</v>
      </c>
      <c r="J48" s="43" t="s">
        <v>128</v>
      </c>
      <c r="K48" s="43" t="s">
        <v>126</v>
      </c>
      <c r="L48" s="44" t="s">
        <v>221</v>
      </c>
      <c r="M48" s="45">
        <v>5000</v>
      </c>
      <c r="N48" s="46"/>
      <c r="O48" s="46"/>
      <c r="P48" s="46"/>
      <c r="Q48" s="47"/>
      <c r="R48" s="47"/>
      <c r="S48" s="47" t="str">
        <f>vehicles!N76</f>
        <v>ZuLcFkmYZ Automation</v>
      </c>
      <c r="T48" s="206" t="s">
        <v>135</v>
      </c>
      <c r="U48" s="206" t="s">
        <v>135</v>
      </c>
      <c r="V48" s="206" t="s">
        <v>222</v>
      </c>
      <c r="W48" s="124" t="str">
        <f>paCoverages!I48</f>
        <v>500</v>
      </c>
      <c r="X48" s="206" t="s">
        <v>223</v>
      </c>
      <c r="Y48" s="206">
        <v>50</v>
      </c>
    </row>
    <row r="49" spans="1:25" x14ac:dyDescent="0.25">
      <c r="A49" s="4" t="s">
        <v>931</v>
      </c>
      <c r="B49" s="40" t="str">
        <f>searchValues!F78</f>
        <v>hXMGyIilx Automation</v>
      </c>
      <c r="C49" s="41" t="str">
        <f>policyInfo!H49</f>
        <v>Anchorage</v>
      </c>
      <c r="D49" s="40" t="str">
        <f>policyInfo!I49</f>
        <v>Home</v>
      </c>
      <c r="E49" s="40"/>
      <c r="F49" s="42" t="n">
        <f ca="1">policyInfo!B49</f>
        <v>44580.0</v>
      </c>
      <c r="G49" s="40" t="str">
        <f>searchValues!D78</f>
        <v>Personal Auto</v>
      </c>
      <c r="H49" s="42" t="n">
        <f ca="1">policyInfo!R49</f>
        <v>44761.0</v>
      </c>
      <c r="I49" s="42" t="n">
        <f ca="1">policyInfo!S49</f>
        <v>44945.0</v>
      </c>
      <c r="J49" s="43" t="s">
        <v>128</v>
      </c>
      <c r="K49" s="43" t="s">
        <v>126</v>
      </c>
      <c r="L49" s="44" t="s">
        <v>221</v>
      </c>
      <c r="M49" s="45">
        <v>5000</v>
      </c>
      <c r="N49" s="46"/>
      <c r="O49" s="46"/>
      <c r="P49" s="46"/>
      <c r="Q49" s="47"/>
      <c r="R49" s="47"/>
      <c r="S49" s="47" t="str">
        <f>vehicles!N77</f>
        <v>ZuLcFkmYZ Automation</v>
      </c>
      <c r="T49" s="206" t="s">
        <v>135</v>
      </c>
      <c r="U49" s="206" t="s">
        <v>135</v>
      </c>
      <c r="V49" s="206" t="s">
        <v>222</v>
      </c>
      <c r="W49" s="124" t="str">
        <f>paCoverages!I49</f>
        <v>500</v>
      </c>
      <c r="X49" s="206" t="s">
        <v>223</v>
      </c>
      <c r="Y49" s="206">
        <v>50</v>
      </c>
    </row>
    <row r="50" spans="1:25" x14ac:dyDescent="0.25">
      <c r="A50" s="4" t="s">
        <v>932</v>
      </c>
      <c r="B50" s="40" t="str">
        <f>searchValues!F79</f>
        <v>DgljZjCqj Automation</v>
      </c>
      <c r="C50" s="41" t="str">
        <f>policyInfo!H50</f>
        <v>Anchorage</v>
      </c>
      <c r="D50" s="40" t="str">
        <f>policyInfo!I50</f>
        <v>Home</v>
      </c>
      <c r="E50" s="40"/>
      <c r="F50" s="42" t="n">
        <f ca="1">policyInfo!B50</f>
        <v>44580.0</v>
      </c>
      <c r="G50" s="40" t="str">
        <f>searchValues!D79</f>
        <v>Personal Auto</v>
      </c>
      <c r="H50" s="42" t="n">
        <f ca="1">policyInfo!R50</f>
        <v>44580.0</v>
      </c>
      <c r="I50" s="42" t="n">
        <f ca="1">policyInfo!S50</f>
        <v>44761.0</v>
      </c>
      <c r="J50" s="43" t="s">
        <v>128</v>
      </c>
      <c r="K50" s="43" t="s">
        <v>126</v>
      </c>
      <c r="L50" s="44" t="s">
        <v>221</v>
      </c>
      <c r="M50" s="45">
        <v>5000</v>
      </c>
      <c r="N50" s="46"/>
      <c r="O50" s="46"/>
      <c r="P50" s="46"/>
      <c r="Q50" s="47"/>
      <c r="R50" s="47"/>
      <c r="S50" s="47" t="str">
        <f>vehicles!N78</f>
        <v>ZuLcFkmYZ Automation</v>
      </c>
      <c r="T50" s="206" t="s">
        <v>135</v>
      </c>
      <c r="U50" s="206" t="s">
        <v>135</v>
      </c>
      <c r="V50" s="206" t="s">
        <v>222</v>
      </c>
      <c r="W50" s="124" t="str">
        <f>paCoverages!I50</f>
        <v>500</v>
      </c>
      <c r="X50" s="206" t="s">
        <v>223</v>
      </c>
      <c r="Y50" s="206">
        <v>50</v>
      </c>
    </row>
    <row r="51" spans="1:25" x14ac:dyDescent="0.25">
      <c r="A51" s="4" t="s">
        <v>933</v>
      </c>
      <c r="B51" s="40" t="str">
        <f>searchValues!F80</f>
        <v>SlzZvzJhx Automation</v>
      </c>
      <c r="C51" s="41" t="str">
        <f>policyInfo!H51</f>
        <v>Anchorage</v>
      </c>
      <c r="D51" s="40" t="str">
        <f>policyInfo!I51</f>
        <v>Home</v>
      </c>
      <c r="E51" s="40"/>
      <c r="F51" s="42" t="n">
        <f ca="1">policyInfo!B51</f>
        <v>44580.0</v>
      </c>
      <c r="G51" s="40" t="str">
        <f>searchValues!D80</f>
        <v>Personal Auto</v>
      </c>
      <c r="H51" s="42" t="n">
        <f ca="1">policyInfo!R51</f>
        <v>44580.0</v>
      </c>
      <c r="I51" s="42" t="n">
        <f ca="1">policyInfo!S51</f>
        <v>44761.0</v>
      </c>
      <c r="J51" s="43" t="s">
        <v>128</v>
      </c>
      <c r="K51" s="43" t="s">
        <v>126</v>
      </c>
      <c r="L51" s="44" t="s">
        <v>221</v>
      </c>
      <c r="M51" s="45">
        <v>5000</v>
      </c>
      <c r="N51" s="46"/>
      <c r="O51" s="46"/>
      <c r="P51" s="46"/>
      <c r="Q51" s="47"/>
      <c r="R51" s="47"/>
      <c r="S51" s="47" t="str">
        <f>vehicles!N79</f>
        <v>ZuLcFkmYZ Automation</v>
      </c>
      <c r="T51" s="206" t="s">
        <v>135</v>
      </c>
      <c r="U51" s="206" t="s">
        <v>135</v>
      </c>
      <c r="V51" s="206" t="s">
        <v>222</v>
      </c>
      <c r="W51" s="124" t="str">
        <f>paCoverages!I51</f>
        <v>500</v>
      </c>
      <c r="X51" s="206" t="s">
        <v>223</v>
      </c>
      <c r="Y51" s="206">
        <v>50</v>
      </c>
    </row>
    <row r="52" spans="1:25" x14ac:dyDescent="0.25">
      <c r="A52" s="4" t="s">
        <v>934</v>
      </c>
      <c r="B52" s="40" t="str">
        <f>searchValues!F81</f>
        <v>ZuLcFkmYZ Automation</v>
      </c>
      <c r="C52" s="41" t="str">
        <f>policyInfo!H52</f>
        <v>Anchorage</v>
      </c>
      <c r="D52" s="40" t="str">
        <f>policyInfo!I52</f>
        <v>Home</v>
      </c>
      <c r="E52" s="40"/>
      <c r="F52" s="42" t="n">
        <f ca="1">policyInfo!B52</f>
        <v>44580.0</v>
      </c>
      <c r="G52" s="40" t="str">
        <f>searchValues!D81</f>
        <v>Personal Auto</v>
      </c>
      <c r="H52" s="42" t="n">
        <f ca="1">policyInfo!R52</f>
        <v>44580.0</v>
      </c>
      <c r="I52" s="42" t="n">
        <f ca="1">policyInfo!S52</f>
        <v>44761.0</v>
      </c>
      <c r="J52" s="43" t="s">
        <v>128</v>
      </c>
      <c r="K52" s="43" t="s">
        <v>126</v>
      </c>
      <c r="L52" s="44" t="s">
        <v>221</v>
      </c>
      <c r="M52" s="45">
        <v>5000</v>
      </c>
      <c r="N52" s="46"/>
      <c r="O52" s="46"/>
      <c r="P52" s="46"/>
      <c r="Q52" s="47"/>
      <c r="R52" s="47"/>
      <c r="S52" s="47" t="str">
        <f>vehicles!N80</f>
        <v>ZuLcFkmYZ Automation</v>
      </c>
      <c r="T52" s="206" t="s">
        <v>135</v>
      </c>
      <c r="U52" s="206" t="s">
        <v>135</v>
      </c>
      <c r="V52" s="206" t="s">
        <v>222</v>
      </c>
      <c r="W52" s="124" t="str">
        <f>paCoverages!I52</f>
        <v>500</v>
      </c>
      <c r="X52" s="206" t="s">
        <v>223</v>
      </c>
      <c r="Y52" s="206">
        <v>50</v>
      </c>
    </row>
    <row r="53" spans="1:25" x14ac:dyDescent="0.25">
      <c r="A53" s="4" t="s">
        <v>935</v>
      </c>
      <c r="B53" s="40" t="str">
        <f>searchValues!F82</f>
        <v>ZuLcFkmYZ Automation</v>
      </c>
      <c r="C53" s="41" t="str">
        <f>policyInfo!H53</f>
        <v>Anchorage</v>
      </c>
      <c r="D53" s="40" t="str">
        <f>policyInfo!I53</f>
        <v>Home</v>
      </c>
      <c r="E53" s="40"/>
      <c r="F53" s="42" t="n">
        <f ca="1">policyInfo!B53</f>
        <v>44580.0</v>
      </c>
      <c r="G53" s="40" t="str">
        <f>searchValues!D82</f>
        <v>Personal Auto</v>
      </c>
      <c r="H53" s="42" t="n">
        <f ca="1">policyInfo!R53</f>
        <v>44580.0</v>
      </c>
      <c r="I53" s="42" t="n">
        <f ca="1">policyInfo!S53</f>
        <v>44761.0</v>
      </c>
      <c r="J53" s="43" t="s">
        <v>128</v>
      </c>
      <c r="K53" s="43" t="s">
        <v>126</v>
      </c>
      <c r="L53" s="44" t="s">
        <v>221</v>
      </c>
      <c r="M53" s="45">
        <v>5000</v>
      </c>
      <c r="N53" s="46"/>
      <c r="O53" s="46"/>
      <c r="P53" s="46"/>
      <c r="Q53" s="47"/>
      <c r="R53" s="47"/>
      <c r="S53" s="47" t="str">
        <f>vehicles!N81</f>
        <v>ZuLcFkmYZ Automation</v>
      </c>
      <c r="T53" s="206" t="s">
        <v>135</v>
      </c>
      <c r="U53" s="206" t="s">
        <v>135</v>
      </c>
      <c r="V53" s="206" t="s">
        <v>222</v>
      </c>
      <c r="W53" s="124" t="str">
        <f>paCoverages!I53</f>
        <v>500</v>
      </c>
      <c r="X53" s="206" t="s">
        <v>223</v>
      </c>
      <c r="Y53" s="206">
        <v>50</v>
      </c>
    </row>
    <row r="54" spans="1:25" x14ac:dyDescent="0.25">
      <c r="A54" s="4" t="s">
        <v>936</v>
      </c>
      <c r="B54" s="40" t="str">
        <f>searchValues!F83</f>
        <v>ZZwQhRRwK Automation</v>
      </c>
      <c r="C54" s="41" t="str">
        <f>policyInfo!H54</f>
        <v>Anchorage</v>
      </c>
      <c r="D54" s="40" t="str">
        <f>policyInfo!I54</f>
        <v>Home</v>
      </c>
      <c r="E54" s="40"/>
      <c r="F54" s="42" t="n">
        <f ca="1">policyInfo!B54</f>
        <v>44580.0</v>
      </c>
      <c r="G54" s="40" t="str">
        <f>searchValues!D83</f>
        <v>Personal Auto</v>
      </c>
      <c r="H54" s="42" t="n">
        <f ca="1">policyInfo!R54</f>
        <v>44580.0</v>
      </c>
      <c r="I54" s="42" t="n">
        <f ca="1">policyInfo!S54</f>
        <v>44761.0</v>
      </c>
      <c r="J54" s="43" t="s">
        <v>128</v>
      </c>
      <c r="K54" s="43" t="s">
        <v>126</v>
      </c>
      <c r="L54" s="44" t="s">
        <v>221</v>
      </c>
      <c r="M54" s="45">
        <v>5000</v>
      </c>
      <c r="N54" s="46"/>
      <c r="O54" s="46"/>
      <c r="P54" s="46"/>
      <c r="Q54" s="47"/>
      <c r="R54" s="47"/>
      <c r="S54" s="47" t="str">
        <f>vehicles!N82</f>
        <v>ZuLcFkmYZ Automation</v>
      </c>
      <c r="T54" s="206" t="s">
        <v>135</v>
      </c>
      <c r="U54" s="206" t="s">
        <v>135</v>
      </c>
      <c r="V54" s="206" t="s">
        <v>222</v>
      </c>
      <c r="W54" s="124" t="str">
        <f>paCoverages!I54</f>
        <v>500</v>
      </c>
      <c r="X54" s="206" t="s">
        <v>223</v>
      </c>
      <c r="Y54" s="206">
        <v>50</v>
      </c>
    </row>
    <row r="55" spans="1:25" x14ac:dyDescent="0.25">
      <c r="A55" s="4" t="s">
        <v>937</v>
      </c>
      <c r="B55" s="40" t="str">
        <f>searchValues!F84</f>
        <v>ZuLcFkmYZ Automation</v>
      </c>
      <c r="C55" s="41" t="str">
        <f>policyInfo!H55</f>
        <v>Anchorage</v>
      </c>
      <c r="D55" s="40" t="str">
        <f>policyInfo!I55</f>
        <v>Home</v>
      </c>
      <c r="E55" s="40"/>
      <c r="F55" s="42" t="n">
        <f ca="1">policyInfo!B55</f>
        <v>44580.0</v>
      </c>
      <c r="G55" s="40" t="str">
        <f>searchValues!D84</f>
        <v>Personal Auto</v>
      </c>
      <c r="H55" s="42" t="n">
        <f ca="1">policyInfo!R55</f>
        <v>44580.0</v>
      </c>
      <c r="I55" s="42" t="n">
        <f ca="1">policyInfo!S55</f>
        <v>44761.0</v>
      </c>
      <c r="J55" s="43" t="s">
        <v>128</v>
      </c>
      <c r="K55" s="43" t="s">
        <v>126</v>
      </c>
      <c r="L55" s="44" t="s">
        <v>221</v>
      </c>
      <c r="M55" s="45">
        <v>5000</v>
      </c>
      <c r="N55" s="46"/>
      <c r="O55" s="46"/>
      <c r="P55" s="46"/>
      <c r="Q55" s="47"/>
      <c r="R55" s="47"/>
      <c r="S55" s="47" t="str">
        <f>vehicles!N83</f>
        <v>ZuLcFkmYZ Automation</v>
      </c>
      <c r="T55" s="206" t="s">
        <v>135</v>
      </c>
      <c r="U55" s="206" t="s">
        <v>135</v>
      </c>
      <c r="V55" s="206" t="s">
        <v>222</v>
      </c>
      <c r="W55" s="124" t="str">
        <f>paCoverages!I55</f>
        <v>500</v>
      </c>
      <c r="X55" s="206" t="s">
        <v>223</v>
      </c>
      <c r="Y55" s="206">
        <v>50</v>
      </c>
    </row>
    <row r="56" spans="1:25" x14ac:dyDescent="0.25">
      <c r="A56" s="4" t="s">
        <v>938</v>
      </c>
      <c r="B56" s="40" t="str">
        <f>searchValues!F85</f>
        <v>ZuLcFkmYZ Automation</v>
      </c>
      <c r="C56" s="41" t="str">
        <f>policyInfo!H56</f>
        <v>Anchorage</v>
      </c>
      <c r="D56" s="40" t="str">
        <f>policyInfo!I56</f>
        <v>Home</v>
      </c>
      <c r="E56" s="40"/>
      <c r="F56" s="42" t="n">
        <f ca="1">policyInfo!B56</f>
        <v>44580.0</v>
      </c>
      <c r="G56" s="40" t="str">
        <f>searchValues!D85</f>
        <v>Personal Auto</v>
      </c>
      <c r="H56" s="42" t="n">
        <f ca="1">policyInfo!R56</f>
        <v>44580.0</v>
      </c>
      <c r="I56" s="42" t="n">
        <f ca="1">policyInfo!S56</f>
        <v>44761.0</v>
      </c>
      <c r="J56" s="43" t="s">
        <v>128</v>
      </c>
      <c r="K56" s="43" t="s">
        <v>126</v>
      </c>
      <c r="L56" s="44" t="s">
        <v>221</v>
      </c>
      <c r="M56" s="45">
        <v>5000</v>
      </c>
      <c r="N56" s="46"/>
      <c r="O56" s="46"/>
      <c r="P56" s="46"/>
      <c r="Q56" s="47"/>
      <c r="R56" s="47"/>
      <c r="S56" s="47" t="str">
        <f>vehicles!N84</f>
        <v>ZuLcFkmYZ Automation</v>
      </c>
      <c r="T56" s="206" t="s">
        <v>135</v>
      </c>
      <c r="U56" s="206" t="s">
        <v>135</v>
      </c>
      <c r="V56" s="206" t="s">
        <v>222</v>
      </c>
      <c r="W56" s="124" t="str">
        <f>paCoverages!I56</f>
        <v>500</v>
      </c>
      <c r="X56" s="206" t="s">
        <v>223</v>
      </c>
      <c r="Y56" s="206">
        <v>50</v>
      </c>
    </row>
    <row r="57" spans="1:25" x14ac:dyDescent="0.25">
      <c r="A57" s="4" t="s">
        <v>939</v>
      </c>
      <c r="B57" s="40" t="str">
        <f>searchValues!F86</f>
        <v>ZuLcFkmYZ Automation</v>
      </c>
      <c r="C57" s="41" t="str">
        <f>policyInfo!H57</f>
        <v>Anchorage</v>
      </c>
      <c r="D57" s="40" t="str">
        <f>policyInfo!I57</f>
        <v>Home</v>
      </c>
      <c r="E57" s="40"/>
      <c r="F57" s="42" t="n">
        <f ca="1">policyInfo!B57</f>
        <v>44580.0</v>
      </c>
      <c r="G57" s="40" t="str">
        <f>searchValues!D86</f>
        <v>Personal Auto</v>
      </c>
      <c r="H57" s="42" t="n">
        <f ca="1">policyInfo!R57</f>
        <v>44580.0</v>
      </c>
      <c r="I57" s="42" t="n">
        <f ca="1">policyInfo!S57</f>
        <v>44761.0</v>
      </c>
      <c r="J57" s="43" t="s">
        <v>128</v>
      </c>
      <c r="K57" s="43" t="s">
        <v>126</v>
      </c>
      <c r="L57" s="44" t="s">
        <v>221</v>
      </c>
      <c r="M57" s="45">
        <v>5000</v>
      </c>
      <c r="N57" s="46"/>
      <c r="O57" s="46"/>
      <c r="P57" s="46"/>
      <c r="Q57" s="47"/>
      <c r="R57" s="47"/>
      <c r="S57" s="47" t="str">
        <f>vehicles!N85</f>
        <v>ZuLcFkmYZ Automation</v>
      </c>
      <c r="T57" s="206" t="s">
        <v>135</v>
      </c>
      <c r="U57" s="206" t="s">
        <v>135</v>
      </c>
      <c r="V57" s="206" t="s">
        <v>222</v>
      </c>
      <c r="W57" s="124" t="str">
        <f>paCoverages!I57</f>
        <v>500</v>
      </c>
      <c r="X57" s="206" t="s">
        <v>223</v>
      </c>
      <c r="Y57" s="206">
        <v>50</v>
      </c>
    </row>
    <row r="58" spans="1:25" x14ac:dyDescent="0.25">
      <c r="A58" s="4" t="s">
        <v>940</v>
      </c>
      <c r="B58" s="40" t="str">
        <f>searchValues!F87</f>
        <v>yiMyCBHGE Automation</v>
      </c>
      <c r="C58" s="41" t="str">
        <f>policyInfo!H58</f>
        <v>Anchorage</v>
      </c>
      <c r="D58" s="40" t="str">
        <f>policyInfo!I58</f>
        <v>Home</v>
      </c>
      <c r="E58" s="40"/>
      <c r="F58" s="42" t="n">
        <f ca="1">policyInfo!B58</f>
        <v>44580.0</v>
      </c>
      <c r="G58" s="40" t="str">
        <f>searchValues!D87</f>
        <v>Personal Auto</v>
      </c>
      <c r="H58" s="42" t="n">
        <f ca="1">policyInfo!R58</f>
        <v>44580.0</v>
      </c>
      <c r="I58" s="42" t="n">
        <f ca="1">policyInfo!S58</f>
        <v>44761.0</v>
      </c>
      <c r="J58" s="43" t="s">
        <v>128</v>
      </c>
      <c r="K58" s="43" t="s">
        <v>126</v>
      </c>
      <c r="L58" s="44" t="s">
        <v>221</v>
      </c>
      <c r="M58" s="45">
        <v>5000</v>
      </c>
      <c r="N58" s="46"/>
      <c r="O58" s="46"/>
      <c r="P58" s="46"/>
      <c r="Q58" s="47"/>
      <c r="R58" s="47"/>
      <c r="S58" s="47" t="str">
        <f>vehicles!N86</f>
        <v>ZuLcFkmYZ Automation</v>
      </c>
      <c r="T58" s="206" t="s">
        <v>135</v>
      </c>
      <c r="U58" s="206" t="s">
        <v>135</v>
      </c>
      <c r="V58" s="206" t="s">
        <v>222</v>
      </c>
      <c r="W58" s="124" t="str">
        <f>paCoverages!I58</f>
        <v>500</v>
      </c>
      <c r="X58" s="206" t="s">
        <v>223</v>
      </c>
      <c r="Y58" s="206">
        <v>50</v>
      </c>
    </row>
    <row r="59" spans="1:25" x14ac:dyDescent="0.25">
      <c r="A59" s="4" t="s">
        <v>941</v>
      </c>
      <c r="B59" s="40" t="str">
        <f>searchValues!F88</f>
        <v>ZuLcFkmYZ Automation</v>
      </c>
      <c r="C59" s="41" t="str">
        <f>policyInfo!H59</f>
        <v>Anchorage</v>
      </c>
      <c r="D59" s="40" t="str">
        <f>policyInfo!I59</f>
        <v>Home</v>
      </c>
      <c r="E59" s="40"/>
      <c r="F59" s="42" t="n">
        <f ca="1">policyInfo!B59</f>
        <v>44580.0</v>
      </c>
      <c r="G59" s="40" t="str">
        <f>searchValues!D88</f>
        <v>Personal Auto</v>
      </c>
      <c r="H59" s="42" t="n">
        <f ca="1">policyInfo!R59</f>
        <v>44580.0</v>
      </c>
      <c r="I59" s="42" t="n">
        <f ca="1">policyInfo!S59</f>
        <v>44761.0</v>
      </c>
      <c r="J59" s="43"/>
      <c r="K59" s="43"/>
      <c r="L59" s="44"/>
      <c r="M59" s="45"/>
      <c r="N59" s="46"/>
      <c r="O59" s="46"/>
      <c r="P59" s="46"/>
      <c r="Q59" s="47"/>
      <c r="R59" s="47"/>
      <c r="S59" s="47" t="str">
        <f>vehicles!N87</f>
        <v>ZuLcFkmYZ Automation</v>
      </c>
      <c r="T59" s="206" t="s">
        <v>135</v>
      </c>
      <c r="U59" s="206" t="s">
        <v>135</v>
      </c>
      <c r="V59" s="206" t="s">
        <v>222</v>
      </c>
      <c r="W59" s="124" t="str">
        <f>paCoverages!I59</f>
        <v>500</v>
      </c>
      <c r="X59" s="206" t="s">
        <v>223</v>
      </c>
      <c r="Y59" s="206">
        <v>50</v>
      </c>
    </row>
    <row r="60" spans="1:25" x14ac:dyDescent="0.25">
      <c r="A60" s="4" t="s">
        <v>942</v>
      </c>
      <c r="B60" s="40" t="str">
        <f>searchValues!F89</f>
        <v>ZuLcFkmYZ Automation</v>
      </c>
      <c r="C60" s="41" t="str">
        <f>policyInfo!H60</f>
        <v>Anchorage</v>
      </c>
      <c r="D60" s="40" t="str">
        <f>policyInfo!I60</f>
        <v>Home</v>
      </c>
      <c r="E60" s="40"/>
      <c r="F60" s="42" t="n">
        <f ca="1">policyInfo!B60</f>
        <v>44580.0</v>
      </c>
      <c r="G60" s="40" t="str">
        <f>searchValues!D89</f>
        <v>Personal Auto</v>
      </c>
      <c r="H60" s="42" t="n">
        <f ca="1">policyInfo!R60</f>
        <v>44580.0</v>
      </c>
      <c r="I60" s="42" t="n">
        <f ca="1">policyInfo!S60</f>
        <v>44761.0</v>
      </c>
      <c r="J60" s="43" t="s">
        <v>128</v>
      </c>
      <c r="K60" s="43" t="s">
        <v>126</v>
      </c>
      <c r="L60" s="44" t="s">
        <v>221</v>
      </c>
      <c r="M60" s="45">
        <v>5000</v>
      </c>
      <c r="N60" s="46"/>
      <c r="O60" s="46"/>
      <c r="P60" s="46"/>
      <c r="Q60" s="47"/>
      <c r="R60" s="47"/>
      <c r="S60" s="47" t="str">
        <f>vehicles!N88</f>
        <v>ZuLcFkmYZ Automation</v>
      </c>
      <c r="T60" s="206" t="s">
        <v>135</v>
      </c>
      <c r="U60" s="206" t="s">
        <v>135</v>
      </c>
      <c r="V60" s="206" t="s">
        <v>222</v>
      </c>
      <c r="W60" s="124" t="str">
        <f>paCoverages!I60</f>
        <v>500</v>
      </c>
      <c r="X60" s="206" t="s">
        <v>223</v>
      </c>
      <c r="Y60" s="206">
        <v>50</v>
      </c>
    </row>
    <row r="61" spans="1:25" x14ac:dyDescent="0.25">
      <c r="A61" s="4" t="s">
        <v>943</v>
      </c>
      <c r="B61" s="40" t="str">
        <f>searchValues!F90</f>
        <v>ZuLcFkmYZ Automation</v>
      </c>
      <c r="C61" s="41" t="str">
        <f>policyInfo!H61</f>
        <v>Anchorage</v>
      </c>
      <c r="D61" s="40" t="str">
        <f>policyInfo!I61</f>
        <v>Home</v>
      </c>
      <c r="E61" s="40"/>
      <c r="F61" s="42" t="n">
        <f ca="1">policyInfo!B61</f>
        <v>44580.0</v>
      </c>
      <c r="G61" s="40" t="str">
        <f>searchValues!D90</f>
        <v>Personal Auto</v>
      </c>
      <c r="H61" s="42" t="n">
        <f ca="1">policyInfo!R61</f>
        <v>44580.0</v>
      </c>
      <c r="I61" s="42" t="n">
        <f ca="1">policyInfo!S61</f>
        <v>44761.0</v>
      </c>
      <c r="J61" s="43" t="s">
        <v>128</v>
      </c>
      <c r="K61" s="43" t="s">
        <v>126</v>
      </c>
      <c r="L61" s="44" t="s">
        <v>221</v>
      </c>
      <c r="M61" s="45">
        <v>5000</v>
      </c>
      <c r="N61" s="46"/>
      <c r="O61" s="46"/>
      <c r="P61" s="46"/>
      <c r="Q61" s="47"/>
      <c r="R61" s="47"/>
      <c r="S61" s="47" t="str">
        <f>vehicles!N89</f>
        <v>ZuLcFkmYZ Automation</v>
      </c>
      <c r="T61" s="206" t="s">
        <v>135</v>
      </c>
      <c r="U61" s="206" t="s">
        <v>135</v>
      </c>
      <c r="V61" s="206" t="s">
        <v>222</v>
      </c>
      <c r="W61" s="124" t="str">
        <f>paCoverages!I61</f>
        <v>500</v>
      </c>
      <c r="X61" s="206" t="s">
        <v>223</v>
      </c>
      <c r="Y61" s="206">
        <v>50</v>
      </c>
    </row>
    <row r="62" spans="1:25" x14ac:dyDescent="0.25">
      <c r="A62" s="4" t="s">
        <v>944</v>
      </c>
      <c r="B62" s="40" t="str">
        <f>searchValues!F91</f>
        <v>ZuLcFkmYZ Automation</v>
      </c>
      <c r="C62" s="41" t="str">
        <f>policyInfo!H62</f>
        <v>Anchorage</v>
      </c>
      <c r="D62" s="40" t="str">
        <f>policyInfo!I62</f>
        <v>Home</v>
      </c>
      <c r="E62" s="40"/>
      <c r="F62" s="42" t="n">
        <f ca="1">policyInfo!B62</f>
        <v>44580.0</v>
      </c>
      <c r="G62" s="40" t="str">
        <f>searchValues!D91</f>
        <v>Personal Auto</v>
      </c>
      <c r="H62" s="42" t="n">
        <f ca="1">policyInfo!R62</f>
        <v>44580.0</v>
      </c>
      <c r="I62" s="42" t="n">
        <f ca="1">policyInfo!S62</f>
        <v>44761.0</v>
      </c>
      <c r="J62" s="43" t="s">
        <v>128</v>
      </c>
      <c r="K62" s="43" t="s">
        <v>126</v>
      </c>
      <c r="L62" s="44" t="s">
        <v>221</v>
      </c>
      <c r="M62" s="45">
        <v>5000</v>
      </c>
      <c r="N62" s="46"/>
      <c r="O62" s="46"/>
      <c r="P62" s="46"/>
      <c r="Q62" s="47"/>
      <c r="R62" s="47"/>
      <c r="S62" s="47" t="str">
        <f>vehicles!N90</f>
        <v>ZuLcFkmYZ Automation</v>
      </c>
      <c r="T62" s="206" t="s">
        <v>135</v>
      </c>
      <c r="U62" s="206" t="s">
        <v>135</v>
      </c>
      <c r="V62" s="206" t="s">
        <v>222</v>
      </c>
      <c r="W62" s="124" t="str">
        <f>paCoverages!I62</f>
        <v>500</v>
      </c>
      <c r="X62" s="206" t="s">
        <v>223</v>
      </c>
      <c r="Y62" s="206">
        <v>50</v>
      </c>
    </row>
    <row r="63" spans="1:25" x14ac:dyDescent="0.25">
      <c r="A63" s="4" t="s">
        <v>945</v>
      </c>
      <c r="B63" s="40" t="str">
        <f>searchValues!F92</f>
        <v>ZuLcFkmYZ Automation</v>
      </c>
      <c r="C63" s="41" t="str">
        <f>policyInfo!H63</f>
        <v>Anchorage</v>
      </c>
      <c r="D63" s="40" t="str">
        <f>policyInfo!I63</f>
        <v>Home</v>
      </c>
      <c r="E63" s="40"/>
      <c r="F63" s="42" t="n">
        <f ca="1">policyInfo!B63</f>
        <v>44580.0</v>
      </c>
      <c r="G63" s="40" t="str">
        <f>searchValues!D92</f>
        <v>Personal Auto</v>
      </c>
      <c r="H63" s="42" t="n">
        <f ca="1">policyInfo!R63</f>
        <v>44580.0</v>
      </c>
      <c r="I63" s="42" t="n">
        <f ca="1">policyInfo!S63</f>
        <v>44761.0</v>
      </c>
      <c r="J63" s="43" t="s">
        <v>128</v>
      </c>
      <c r="K63" s="43" t="s">
        <v>126</v>
      </c>
      <c r="L63" s="44" t="s">
        <v>221</v>
      </c>
      <c r="M63" s="45">
        <v>5000</v>
      </c>
      <c r="N63" s="46"/>
      <c r="O63" s="46"/>
      <c r="P63" s="46"/>
      <c r="Q63" s="47"/>
      <c r="R63" s="47"/>
      <c r="S63" s="47" t="str">
        <f>vehicles!N91</f>
        <v>ZuLcFkmYZ Automation</v>
      </c>
      <c r="T63" s="206" t="s">
        <v>135</v>
      </c>
      <c r="U63" s="206" t="s">
        <v>135</v>
      </c>
      <c r="V63" s="206" t="s">
        <v>222</v>
      </c>
      <c r="W63" s="124" t="str">
        <f>paCoverages!I63</f>
        <v>500</v>
      </c>
      <c r="X63" s="206" t="s">
        <v>223</v>
      </c>
      <c r="Y63" s="206">
        <v>50</v>
      </c>
    </row>
    <row r="64" spans="1:25" x14ac:dyDescent="0.25">
      <c r="A64" s="4" t="s">
        <v>946</v>
      </c>
      <c r="B64" s="40" t="str">
        <f>searchValues!F93</f>
        <v>ZuLcFkmYZ Automation</v>
      </c>
      <c r="C64" s="41" t="str">
        <f>policyInfo!H64</f>
        <v>Anchorage</v>
      </c>
      <c r="D64" s="40" t="str">
        <f>policyInfo!I64</f>
        <v>Home</v>
      </c>
      <c r="E64" s="40"/>
      <c r="F64" s="42" t="n">
        <f ca="1">policyInfo!B64</f>
        <v>44580.0</v>
      </c>
      <c r="G64" s="40" t="str">
        <f>searchValues!D93</f>
        <v>Personal Auto</v>
      </c>
      <c r="H64" s="42" t="n">
        <f ca="1">policyInfo!R64</f>
        <v>44580.0</v>
      </c>
      <c r="I64" s="42" t="n">
        <f ca="1">policyInfo!S64</f>
        <v>44761.0</v>
      </c>
      <c r="J64" s="43" t="s">
        <v>128</v>
      </c>
      <c r="K64" s="43" t="s">
        <v>126</v>
      </c>
      <c r="L64" s="44" t="s">
        <v>221</v>
      </c>
      <c r="M64" s="45">
        <v>5000</v>
      </c>
      <c r="N64" s="46"/>
      <c r="O64" s="46"/>
      <c r="P64" s="46"/>
      <c r="Q64" s="47"/>
      <c r="R64" s="47"/>
      <c r="S64" s="47" t="str">
        <f>vehicles!N92</f>
        <v>ZuLcFkmYZ Automation</v>
      </c>
      <c r="T64" s="206" t="s">
        <v>135</v>
      </c>
      <c r="U64" s="206" t="s">
        <v>135</v>
      </c>
      <c r="V64" s="206" t="s">
        <v>222</v>
      </c>
      <c r="W64" s="124" t="str">
        <f>paCoverages!I64</f>
        <v>500</v>
      </c>
      <c r="X64" s="206" t="s">
        <v>223</v>
      </c>
      <c r="Y64" s="206">
        <v>50</v>
      </c>
    </row>
    <row r="65" spans="1:25" x14ac:dyDescent="0.25">
      <c r="A65" s="4" t="s">
        <v>947</v>
      </c>
      <c r="B65" s="40" t="str">
        <f>searchValues!F94</f>
        <v>ZuLcFkmYZ Automation</v>
      </c>
      <c r="C65" s="41" t="str">
        <f>policyInfo!H65</f>
        <v>Anchorage</v>
      </c>
      <c r="D65" s="40" t="str">
        <f>policyInfo!I65</f>
        <v>Home</v>
      </c>
      <c r="E65" s="40"/>
      <c r="F65" s="42" t="n">
        <f ca="1">policyInfo!B65</f>
        <v>44580.0</v>
      </c>
      <c r="G65" s="40" t="str">
        <f>searchValues!D94</f>
        <v>Personal Auto</v>
      </c>
      <c r="H65" s="42" t="n">
        <f ca="1">policyInfo!R65</f>
        <v>44580.0</v>
      </c>
      <c r="I65" s="42" t="n">
        <f ca="1">policyInfo!S65</f>
        <v>44761.0</v>
      </c>
      <c r="J65" s="43" t="s">
        <v>128</v>
      </c>
      <c r="K65" s="43" t="s">
        <v>126</v>
      </c>
      <c r="L65" s="44" t="s">
        <v>221</v>
      </c>
      <c r="M65" s="45">
        <v>5000</v>
      </c>
      <c r="N65" s="46"/>
      <c r="O65" s="46"/>
      <c r="P65" s="46"/>
      <c r="Q65" s="47"/>
      <c r="R65" s="47"/>
      <c r="S65" s="47" t="str">
        <f>vehicles!N93</f>
        <v>ZuLcFkmYZ Automation</v>
      </c>
      <c r="T65" s="206" t="s">
        <v>135</v>
      </c>
      <c r="U65" s="206" t="s">
        <v>135</v>
      </c>
      <c r="V65" s="206" t="s">
        <v>222</v>
      </c>
      <c r="W65" s="124" t="str">
        <f>paCoverages!I65</f>
        <v>500</v>
      </c>
      <c r="X65" s="206" t="s">
        <v>223</v>
      </c>
      <c r="Y65" s="206">
        <v>50</v>
      </c>
    </row>
    <row r="66" spans="1:25" x14ac:dyDescent="0.25">
      <c r="A66" s="4" t="s">
        <v>948</v>
      </c>
      <c r="B66" s="40" t="str">
        <f>searchValues!F95</f>
        <v>ZuLcFkmYZ Automation</v>
      </c>
      <c r="C66" s="41" t="str">
        <f>policyInfo!H66</f>
        <v>Anchorage</v>
      </c>
      <c r="D66" s="40" t="str">
        <f>policyInfo!I66</f>
        <v>Home</v>
      </c>
      <c r="E66" s="40"/>
      <c r="F66" s="42" t="n">
        <f ca="1">policyInfo!B66</f>
        <v>44580.0</v>
      </c>
      <c r="G66" s="40" t="str">
        <f>searchValues!D95</f>
        <v>Personal Auto</v>
      </c>
      <c r="H66" s="42" t="n">
        <f ca="1">policyInfo!R66</f>
        <v>44580.0</v>
      </c>
      <c r="I66" s="42" t="n">
        <f ca="1">policyInfo!S66</f>
        <v>44761.0</v>
      </c>
      <c r="J66" s="43" t="s">
        <v>128</v>
      </c>
      <c r="K66" s="43" t="s">
        <v>126</v>
      </c>
      <c r="L66" s="44" t="s">
        <v>221</v>
      </c>
      <c r="M66" s="45">
        <v>5000</v>
      </c>
      <c r="N66" s="46"/>
      <c r="O66" s="46"/>
      <c r="P66" s="46"/>
      <c r="Q66" s="47"/>
      <c r="R66" s="47"/>
      <c r="S66" s="47" t="str">
        <f>vehicles!N94</f>
        <v>ZuLcFkmYZ Automation</v>
      </c>
      <c r="T66" s="206" t="s">
        <v>135</v>
      </c>
      <c r="U66" s="206" t="s">
        <v>135</v>
      </c>
      <c r="V66" s="206" t="s">
        <v>222</v>
      </c>
      <c r="W66" s="124" t="str">
        <f>paCoverages!I66</f>
        <v>500</v>
      </c>
      <c r="X66" s="206" t="s">
        <v>223</v>
      </c>
      <c r="Y66" s="206">
        <v>50</v>
      </c>
    </row>
    <row r="67" spans="1:25" x14ac:dyDescent="0.25">
      <c r="A67" s="4" t="s">
        <v>949</v>
      </c>
      <c r="B67" s="40" t="str">
        <f>searchValues!F96</f>
        <v>ZuLcFkmYZ Automation</v>
      </c>
      <c r="C67" s="41" t="str">
        <f>policyInfo!H67</f>
        <v>Anchorage</v>
      </c>
      <c r="D67" s="40" t="str">
        <f>policyInfo!I67</f>
        <v>Home</v>
      </c>
      <c r="E67" s="40"/>
      <c r="F67" s="42" t="n">
        <f ca="1">policyInfo!B67</f>
        <v>44580.0</v>
      </c>
      <c r="G67" s="40" t="str">
        <f>searchValues!D96</f>
        <v>Personal Auto</v>
      </c>
      <c r="H67" s="42" t="n">
        <f ca="1">policyInfo!R67</f>
        <v>44580.0</v>
      </c>
      <c r="I67" s="42" t="n">
        <f ca="1">policyInfo!S67</f>
        <v>44761.0</v>
      </c>
      <c r="J67" s="43" t="s">
        <v>128</v>
      </c>
      <c r="K67" s="43" t="s">
        <v>126</v>
      </c>
      <c r="L67" s="44" t="s">
        <v>221</v>
      </c>
      <c r="M67" s="45">
        <v>5000</v>
      </c>
      <c r="N67" s="46"/>
      <c r="O67" s="46"/>
      <c r="P67" s="46"/>
      <c r="Q67" s="47"/>
      <c r="R67" s="47"/>
      <c r="S67" s="47" t="str">
        <f>vehicles!N95</f>
        <v>ZuLcFkmYZ Automation</v>
      </c>
      <c r="T67" s="206" t="s">
        <v>135</v>
      </c>
      <c r="U67" s="206" t="s">
        <v>135</v>
      </c>
      <c r="V67" s="206" t="s">
        <v>222</v>
      </c>
      <c r="W67" s="124" t="str">
        <f>paCoverages!I67</f>
        <v>500</v>
      </c>
      <c r="X67" s="206" t="s">
        <v>223</v>
      </c>
      <c r="Y67" s="206">
        <v>50</v>
      </c>
    </row>
    <row r="68" spans="1:25" x14ac:dyDescent="0.25">
      <c r="A68" s="4" t="s">
        <v>950</v>
      </c>
      <c r="B68" s="40" t="str">
        <f>searchValues!F97</f>
        <v>ZuLcFkmYZ Automation</v>
      </c>
      <c r="C68" s="41" t="str">
        <f>policyInfo!H68</f>
        <v>Anchorage</v>
      </c>
      <c r="D68" s="40" t="str">
        <f>policyInfo!I68</f>
        <v>Home</v>
      </c>
      <c r="E68" s="40"/>
      <c r="F68" s="42" t="n">
        <f ca="1">policyInfo!B68</f>
        <v>44580.0</v>
      </c>
      <c r="G68" s="40" t="str">
        <f>searchValues!D97</f>
        <v>Personal Auto</v>
      </c>
      <c r="H68" s="42" t="n">
        <f ca="1">policyInfo!R68</f>
        <v>44580.0</v>
      </c>
      <c r="I68" s="42" t="n">
        <f ca="1">policyInfo!S68</f>
        <v>44761.0</v>
      </c>
      <c r="J68" s="43" t="s">
        <v>128</v>
      </c>
      <c r="K68" s="43" t="s">
        <v>126</v>
      </c>
      <c r="L68" s="44" t="s">
        <v>221</v>
      </c>
      <c r="M68" s="45">
        <v>5000</v>
      </c>
      <c r="N68" s="46"/>
      <c r="O68" s="46"/>
      <c r="P68" s="46"/>
      <c r="Q68" s="47"/>
      <c r="R68" s="47"/>
      <c r="S68" s="47" t="str">
        <f>vehicles!N96</f>
        <v>ZuLcFkmYZ Automation</v>
      </c>
      <c r="T68" s="206" t="s">
        <v>135</v>
      </c>
      <c r="U68" s="206" t="s">
        <v>135</v>
      </c>
      <c r="V68" s="206" t="s">
        <v>222</v>
      </c>
      <c r="W68" s="124" t="str">
        <f>paCoverages!I68</f>
        <v>500</v>
      </c>
      <c r="X68" s="206" t="s">
        <v>223</v>
      </c>
      <c r="Y68" s="206">
        <v>50</v>
      </c>
    </row>
    <row r="69" spans="1:25" x14ac:dyDescent="0.25">
      <c r="A69" s="4" t="s">
        <v>951</v>
      </c>
      <c r="B69" s="40" t="str">
        <f>searchValues!F98</f>
        <v>ZuLcFkmYZ Automation</v>
      </c>
      <c r="C69" s="41" t="str">
        <f>policyInfo!H69</f>
        <v>Anchorage</v>
      </c>
      <c r="D69" s="40" t="str">
        <f>policyInfo!I69</f>
        <v>Home</v>
      </c>
      <c r="E69" s="40"/>
      <c r="F69" s="42" t="n">
        <f ca="1">policyInfo!B69</f>
        <v>44580.0</v>
      </c>
      <c r="G69" s="40" t="str">
        <f>searchValues!D98</f>
        <v>Personal Auto</v>
      </c>
      <c r="H69" s="42" t="n">
        <f ca="1">policyInfo!R69</f>
        <v>44580.0</v>
      </c>
      <c r="I69" s="42" t="n">
        <f ca="1">policyInfo!S69</f>
        <v>44761.0</v>
      </c>
      <c r="J69" s="43" t="s">
        <v>128</v>
      </c>
      <c r="K69" s="43" t="s">
        <v>126</v>
      </c>
      <c r="L69" s="44" t="s">
        <v>221</v>
      </c>
      <c r="M69" s="45">
        <v>5000</v>
      </c>
      <c r="N69" s="46"/>
      <c r="O69" s="46"/>
      <c r="P69" s="46"/>
      <c r="Q69" s="47"/>
      <c r="R69" s="47"/>
      <c r="S69" s="47" t="str">
        <f>vehicles!N97</f>
        <v>ZuLcFkmYZ Automation</v>
      </c>
      <c r="T69" s="206" t="s">
        <v>135</v>
      </c>
      <c r="U69" s="206" t="s">
        <v>135</v>
      </c>
      <c r="V69" s="206" t="s">
        <v>222</v>
      </c>
      <c r="W69" s="124" t="str">
        <f>paCoverages!I69</f>
        <v>500</v>
      </c>
      <c r="X69" s="206" t="s">
        <v>223</v>
      </c>
      <c r="Y69" s="206">
        <v>50</v>
      </c>
    </row>
    <row r="70" spans="1:25" x14ac:dyDescent="0.25">
      <c r="A70" s="4" t="s">
        <v>952</v>
      </c>
      <c r="B70" s="40" t="str">
        <f>searchValues!F99</f>
        <v>ecdUrUsFr Automation</v>
      </c>
      <c r="C70" s="41" t="str">
        <f>policyInfo!H70</f>
        <v>Anchorage</v>
      </c>
      <c r="D70" s="40" t="str">
        <f>policyInfo!I70</f>
        <v>Home</v>
      </c>
      <c r="E70" s="40"/>
      <c r="F70" s="42" t="n">
        <f ca="1">policyInfo!B70</f>
        <v>44580.0</v>
      </c>
      <c r="G70" s="40" t="str">
        <f>searchValues!D99</f>
        <v>Personal Auto</v>
      </c>
      <c r="H70" s="42" t="n">
        <f ca="1">policyInfo!R70</f>
        <v>44580.0</v>
      </c>
      <c r="I70" s="42" t="n">
        <f ca="1">policyInfo!S70</f>
        <v>44761.0</v>
      </c>
      <c r="J70" s="43" t="s">
        <v>128</v>
      </c>
      <c r="K70" s="43" t="s">
        <v>126</v>
      </c>
      <c r="L70" s="44" t="s">
        <v>221</v>
      </c>
      <c r="M70" s="45">
        <v>5000</v>
      </c>
      <c r="N70" s="46"/>
      <c r="O70" s="46"/>
      <c r="P70" s="46"/>
      <c r="Q70" s="47"/>
      <c r="R70" s="47"/>
      <c r="S70" s="47" t="str">
        <f>vehicles!N98</f>
        <v>ZuLcFkmYZ Automation</v>
      </c>
      <c r="T70" s="206" t="s">
        <v>135</v>
      </c>
      <c r="U70" s="206" t="s">
        <v>135</v>
      </c>
      <c r="V70" s="206" t="s">
        <v>222</v>
      </c>
      <c r="W70" s="124" t="str">
        <f>paCoverages!I70</f>
        <v>500</v>
      </c>
      <c r="X70" s="206" t="s">
        <v>223</v>
      </c>
      <c r="Y70" s="206">
        <v>50</v>
      </c>
    </row>
    <row r="71" spans="1:25" x14ac:dyDescent="0.25">
      <c r="A71" s="4" t="s">
        <v>953</v>
      </c>
      <c r="B71" s="40" t="str">
        <f>searchValues!F100</f>
        <v>ZuLcFkmYZ Automation</v>
      </c>
      <c r="C71" s="41" t="str">
        <f>policyInfo!H71</f>
        <v>Anchorage</v>
      </c>
      <c r="D71" s="40" t="str">
        <f>policyInfo!I71</f>
        <v>Home</v>
      </c>
      <c r="E71" s="40"/>
      <c r="F71" s="42" t="n">
        <f ca="1">policyInfo!B71</f>
        <v>44580.0</v>
      </c>
      <c r="G71" s="40" t="str">
        <f>searchValues!D100</f>
        <v>Personal Auto</v>
      </c>
      <c r="H71" s="42" t="n">
        <f ca="1">policyInfo!R71</f>
        <v>44580.0</v>
      </c>
      <c r="I71" s="42" t="n">
        <f ca="1">policyInfo!S71</f>
        <v>44761.0</v>
      </c>
      <c r="J71" s="43" t="s">
        <v>128</v>
      </c>
      <c r="K71" s="43" t="s">
        <v>126</v>
      </c>
      <c r="L71" s="44" t="s">
        <v>221</v>
      </c>
      <c r="M71" s="45">
        <v>5000</v>
      </c>
      <c r="N71" s="46"/>
      <c r="O71" s="46"/>
      <c r="P71" s="46"/>
      <c r="Q71" s="47"/>
      <c r="R71" s="47"/>
      <c r="S71" s="47" t="str">
        <f>vehicles!N99</f>
        <v>ZuLcFkmYZ Automation</v>
      </c>
      <c r="T71" s="206" t="s">
        <v>135</v>
      </c>
      <c r="U71" s="206" t="s">
        <v>135</v>
      </c>
      <c r="V71" s="206" t="s">
        <v>222</v>
      </c>
      <c r="W71" s="124" t="str">
        <f>paCoverages!I71</f>
        <v>500</v>
      </c>
      <c r="X71" s="206" t="s">
        <v>223</v>
      </c>
      <c r="Y71" s="206">
        <v>50</v>
      </c>
    </row>
    <row r="72" spans="1:25" x14ac:dyDescent="0.25">
      <c r="A72" s="4" t="s">
        <v>954</v>
      </c>
      <c r="B72" s="40" t="str">
        <f>searchValues!F101</f>
        <v>ZuLcFkmYZ Automation</v>
      </c>
      <c r="C72" s="41" t="str">
        <f>policyInfo!H72</f>
        <v>Anchorage</v>
      </c>
      <c r="D72" s="40" t="str">
        <f>policyInfo!I72</f>
        <v>Home</v>
      </c>
      <c r="E72" s="40"/>
      <c r="F72" s="42" t="n">
        <f ca="1">policyInfo!B72</f>
        <v>44580.0</v>
      </c>
      <c r="G72" s="40" t="str">
        <f>searchValues!D101</f>
        <v>Personal Auto</v>
      </c>
      <c r="H72" s="42" t="n">
        <f ca="1">policyInfo!R72</f>
        <v>44580.0</v>
      </c>
      <c r="I72" s="42" t="n">
        <f ca="1">policyInfo!S72</f>
        <v>44761.0</v>
      </c>
      <c r="J72" s="43" t="s">
        <v>128</v>
      </c>
      <c r="K72" s="43" t="s">
        <v>126</v>
      </c>
      <c r="L72" s="44" t="s">
        <v>221</v>
      </c>
      <c r="M72" s="45">
        <v>5000</v>
      </c>
      <c r="N72" s="46"/>
      <c r="O72" s="46"/>
      <c r="P72" s="46"/>
      <c r="Q72" s="47"/>
      <c r="R72" s="47"/>
      <c r="S72" s="47" t="str">
        <f>vehicles!N100</f>
        <v>ZuLcFkmYZ Automation</v>
      </c>
      <c r="T72" s="206" t="s">
        <v>135</v>
      </c>
      <c r="U72" s="206" t="s">
        <v>135</v>
      </c>
      <c r="V72" s="206" t="s">
        <v>222</v>
      </c>
      <c r="W72" s="124" t="str">
        <f>paCoverages!I72</f>
        <v>500</v>
      </c>
      <c r="X72" s="206" t="s">
        <v>223</v>
      </c>
      <c r="Y72" s="206">
        <v>50</v>
      </c>
    </row>
    <row r="73" spans="1:25" x14ac:dyDescent="0.25">
      <c r="A73" s="4" t="s">
        <v>955</v>
      </c>
      <c r="B73" s="40" t="str">
        <f>searchValues!F102</f>
        <v>ZuLcFkmYZ Automation</v>
      </c>
      <c r="C73" s="41" t="str">
        <f>policyInfo!H73</f>
        <v>Anchorage</v>
      </c>
      <c r="D73" s="40" t="str">
        <f>policyInfo!I73</f>
        <v>Home</v>
      </c>
      <c r="E73" s="40"/>
      <c r="F73" s="42" t="n">
        <f ca="1">policyInfo!B73</f>
        <v>44580.0</v>
      </c>
      <c r="G73" s="40" t="str">
        <f>searchValues!D102</f>
        <v>Personal Auto</v>
      </c>
      <c r="H73" s="42" t="n">
        <f ca="1">policyInfo!R73</f>
        <v>44580.0</v>
      </c>
      <c r="I73" s="42" t="n">
        <f ca="1">policyInfo!S73</f>
        <v>44761.0</v>
      </c>
      <c r="J73" s="43" t="s">
        <v>128</v>
      </c>
      <c r="K73" s="43" t="s">
        <v>126</v>
      </c>
      <c r="L73" s="44" t="s">
        <v>221</v>
      </c>
      <c r="M73" s="45">
        <v>5000</v>
      </c>
      <c r="N73" s="46"/>
      <c r="O73" s="46"/>
      <c r="P73" s="46"/>
      <c r="Q73" s="47"/>
      <c r="R73" s="47"/>
      <c r="S73" s="47" t="str">
        <f>vehicles!N101</f>
        <v>ZuLcFkmYZ Automation</v>
      </c>
      <c r="T73" s="206" t="s">
        <v>135</v>
      </c>
      <c r="U73" s="206" t="s">
        <v>135</v>
      </c>
      <c r="V73" s="206" t="s">
        <v>222</v>
      </c>
      <c r="W73" s="124" t="str">
        <f>paCoverages!I73</f>
        <v>500</v>
      </c>
      <c r="X73" s="206" t="s">
        <v>223</v>
      </c>
      <c r="Y73" s="206">
        <v>50</v>
      </c>
    </row>
    <row r="74" spans="1:25" x14ac:dyDescent="0.25">
      <c r="A74" s="4" t="s">
        <v>956</v>
      </c>
      <c r="B74" s="40" t="str">
        <f>searchValues!F103</f>
        <v>ZuLcFkmYZ Automation</v>
      </c>
      <c r="C74" s="41" t="str">
        <f>policyInfo!H74</f>
        <v>Anchorage</v>
      </c>
      <c r="D74" s="40" t="str">
        <f>policyInfo!I74</f>
        <v>Home</v>
      </c>
      <c r="E74" s="40"/>
      <c r="F74" s="42" t="n">
        <f ca="1">policyInfo!B74</f>
        <v>44580.0</v>
      </c>
      <c r="G74" s="40" t="str">
        <f>searchValues!D103</f>
        <v>Personal Auto</v>
      </c>
      <c r="H74" s="42" t="n">
        <f ca="1">policyInfo!R74</f>
        <v>44580.0</v>
      </c>
      <c r="I74" s="42" t="n">
        <f ca="1">policyInfo!S74</f>
        <v>44761.0</v>
      </c>
      <c r="J74" s="43" t="s">
        <v>128</v>
      </c>
      <c r="K74" s="43" t="s">
        <v>126</v>
      </c>
      <c r="L74" s="44" t="s">
        <v>221</v>
      </c>
      <c r="M74" s="45">
        <v>5000</v>
      </c>
      <c r="N74" s="46"/>
      <c r="O74" s="46"/>
      <c r="P74" s="46"/>
      <c r="Q74" s="47"/>
      <c r="R74" s="47"/>
      <c r="S74" s="47" t="str">
        <f>vehicles!N102</f>
        <v>ZuLcFkmYZ Automation</v>
      </c>
      <c r="T74" s="206" t="s">
        <v>135</v>
      </c>
      <c r="U74" s="206" t="s">
        <v>135</v>
      </c>
      <c r="V74" s="206" t="s">
        <v>222</v>
      </c>
      <c r="W74" s="124" t="str">
        <f>paCoverages!I74</f>
        <v>500</v>
      </c>
      <c r="X74" s="206" t="s">
        <v>223</v>
      </c>
      <c r="Y74" s="206">
        <v>50</v>
      </c>
    </row>
    <row r="75" spans="1:25" x14ac:dyDescent="0.25">
      <c r="A75" s="4" t="s">
        <v>957</v>
      </c>
      <c r="B75" s="40" t="str">
        <f>searchValues!F104</f>
        <v>ZuLcFkmYZ Automation</v>
      </c>
      <c r="C75" s="41" t="str">
        <f>policyInfo!H75</f>
        <v>Anchorage</v>
      </c>
      <c r="D75" s="40" t="str">
        <f>policyInfo!I75</f>
        <v>Home</v>
      </c>
      <c r="E75" s="40"/>
      <c r="F75" s="42" t="n">
        <f ca="1">policyInfo!B75</f>
        <v>44580.0</v>
      </c>
      <c r="G75" s="40" t="str">
        <f>searchValues!D104</f>
        <v>Personal Auto</v>
      </c>
      <c r="H75" s="42" t="n">
        <f ca="1">policyInfo!R75</f>
        <v>44580.0</v>
      </c>
      <c r="I75" s="42" t="n">
        <f ca="1">policyInfo!S75</f>
        <v>44761.0</v>
      </c>
      <c r="J75" s="43" t="s">
        <v>128</v>
      </c>
      <c r="K75" s="43" t="s">
        <v>126</v>
      </c>
      <c r="L75" s="44" t="s">
        <v>221</v>
      </c>
      <c r="M75" s="45">
        <v>5000</v>
      </c>
      <c r="N75" s="46"/>
      <c r="O75" s="46"/>
      <c r="P75" s="46"/>
      <c r="Q75" s="47"/>
      <c r="R75" s="47"/>
      <c r="S75" s="47" t="str">
        <f>vehicles!N103</f>
        <v>ZuLcFkmYZ Automation</v>
      </c>
      <c r="T75" s="206" t="s">
        <v>135</v>
      </c>
      <c r="U75" s="206" t="s">
        <v>135</v>
      </c>
      <c r="V75" s="206" t="s">
        <v>222</v>
      </c>
      <c r="W75" s="124" t="str">
        <f>paCoverages!I75</f>
        <v>500</v>
      </c>
      <c r="X75" s="206" t="s">
        <v>223</v>
      </c>
      <c r="Y75" s="206">
        <v>50</v>
      </c>
    </row>
    <row r="76" spans="1:25" x14ac:dyDescent="0.25">
      <c r="A76" s="4" t="s">
        <v>958</v>
      </c>
      <c r="B76" s="40" t="str">
        <f>searchValues!F105</f>
        <v>ZuLcFkmYZ Automation</v>
      </c>
      <c r="C76" s="41" t="str">
        <f>policyInfo!H76</f>
        <v>Anchorage</v>
      </c>
      <c r="D76" s="40" t="str">
        <f>policyInfo!I76</f>
        <v>Home</v>
      </c>
      <c r="E76" s="40"/>
      <c r="F76" s="42" t="n">
        <f ca="1">policyInfo!B76</f>
        <v>44580.0</v>
      </c>
      <c r="G76" s="40" t="str">
        <f>searchValues!D105</f>
        <v>Personal Auto</v>
      </c>
      <c r="H76" s="42" t="n">
        <f ca="1">policyInfo!R76</f>
        <v>44580.0</v>
      </c>
      <c r="I76" s="42" t="n">
        <f ca="1">policyInfo!S76</f>
        <v>44761.0</v>
      </c>
      <c r="J76" s="43" t="s">
        <v>128</v>
      </c>
      <c r="K76" s="43" t="s">
        <v>126</v>
      </c>
      <c r="L76" s="44" t="s">
        <v>221</v>
      </c>
      <c r="M76" s="45">
        <v>5000</v>
      </c>
      <c r="N76" s="46"/>
      <c r="O76" s="46"/>
      <c r="P76" s="46"/>
      <c r="Q76" s="47"/>
      <c r="R76" s="47"/>
      <c r="S76" s="47" t="str">
        <f>vehicles!N104</f>
        <v>ZuLcFkmYZ Automation</v>
      </c>
      <c r="T76" s="206" t="s">
        <v>135</v>
      </c>
      <c r="U76" s="206" t="s">
        <v>135</v>
      </c>
      <c r="V76" s="206" t="s">
        <v>222</v>
      </c>
      <c r="W76" s="124" t="str">
        <f>paCoverages!I76</f>
        <v>500</v>
      </c>
      <c r="X76" s="206" t="s">
        <v>223</v>
      </c>
      <c r="Y76" s="206">
        <v>50</v>
      </c>
    </row>
    <row r="77" spans="1:25" x14ac:dyDescent="0.25">
      <c r="A77" s="4" t="s">
        <v>959</v>
      </c>
      <c r="B77" s="40" t="str">
        <f>searchValues!F106</f>
        <v>ZuLcFkmYZ Automation</v>
      </c>
      <c r="C77" s="41" t="str">
        <f>policyInfo!H77</f>
        <v>Anchorage</v>
      </c>
      <c r="D77" s="40" t="str">
        <f>policyInfo!I77</f>
        <v>Home</v>
      </c>
      <c r="E77" s="40"/>
      <c r="F77" s="42" t="n">
        <f ca="1">policyInfo!B77</f>
        <v>44580.0</v>
      </c>
      <c r="G77" s="40" t="str">
        <f>searchValues!D106</f>
        <v>Personal Auto</v>
      </c>
      <c r="H77" s="42" t="n">
        <f ca="1">policyInfo!R77</f>
        <v>44580.0</v>
      </c>
      <c r="I77" s="42" t="n">
        <f ca="1">policyInfo!S77</f>
        <v>44761.0</v>
      </c>
      <c r="J77" s="43" t="s">
        <v>128</v>
      </c>
      <c r="K77" s="43" t="s">
        <v>126</v>
      </c>
      <c r="L77" s="44" t="s">
        <v>221</v>
      </c>
      <c r="M77" s="45">
        <v>5000</v>
      </c>
      <c r="N77" s="46"/>
      <c r="O77" s="46"/>
      <c r="P77" s="46"/>
      <c r="Q77" s="47"/>
      <c r="R77" s="47"/>
      <c r="S77" s="47" t="str">
        <f>vehicles!N105</f>
        <v>ZuLcFkmYZ Automation</v>
      </c>
      <c r="T77" s="206" t="s">
        <v>135</v>
      </c>
      <c r="U77" s="206" t="s">
        <v>135</v>
      </c>
      <c r="V77" s="206" t="s">
        <v>222</v>
      </c>
      <c r="W77" s="124" t="str">
        <f>paCoverages!I77</f>
        <v>500</v>
      </c>
      <c r="X77" s="206" t="s">
        <v>223</v>
      </c>
      <c r="Y77" s="206">
        <v>50</v>
      </c>
    </row>
    <row r="78" spans="1:25" x14ac:dyDescent="0.25">
      <c r="A78" s="4" t="s">
        <v>960</v>
      </c>
      <c r="B78" s="40" t="str">
        <f>searchValues!F107</f>
        <v>ZuLcFkmYZ Automation</v>
      </c>
      <c r="C78" s="41" t="str">
        <f>policyInfo!H78</f>
        <v>Anchorage</v>
      </c>
      <c r="D78" s="40" t="str">
        <f>policyInfo!I78</f>
        <v>Home</v>
      </c>
      <c r="E78" s="40"/>
      <c r="F78" s="42" t="n">
        <f ca="1">policyInfo!B78</f>
        <v>44580.0</v>
      </c>
      <c r="G78" s="40" t="str">
        <f>searchValues!D107</f>
        <v>Personal Auto</v>
      </c>
      <c r="H78" s="42" t="n">
        <f ca="1">policyInfo!R78</f>
        <v>44580.0</v>
      </c>
      <c r="I78" s="42" t="n">
        <f ca="1">policyInfo!S78</f>
        <v>44761.0</v>
      </c>
      <c r="J78" s="43" t="s">
        <v>128</v>
      </c>
      <c r="K78" s="43" t="s">
        <v>126</v>
      </c>
      <c r="L78" s="44" t="s">
        <v>221</v>
      </c>
      <c r="M78" s="45">
        <v>5000</v>
      </c>
      <c r="N78" s="46"/>
      <c r="O78" s="46"/>
      <c r="P78" s="46"/>
      <c r="Q78" s="47"/>
      <c r="R78" s="47"/>
      <c r="S78" s="47" t="str">
        <f>vehicles!N106</f>
        <v>ZuLcFkmYZ Automation</v>
      </c>
      <c r="T78" s="206" t="s">
        <v>135</v>
      </c>
      <c r="U78" s="206" t="s">
        <v>135</v>
      </c>
      <c r="V78" s="206" t="s">
        <v>222</v>
      </c>
      <c r="W78" s="124" t="str">
        <f>paCoverages!I78</f>
        <v>500</v>
      </c>
      <c r="X78" s="206" t="s">
        <v>223</v>
      </c>
      <c r="Y78" s="206">
        <v>50</v>
      </c>
    </row>
    <row r="79" spans="1:25" x14ac:dyDescent="0.25">
      <c r="A79" s="4" t="s">
        <v>961</v>
      </c>
      <c r="B79" s="40" t="str">
        <f>searchValues!F108</f>
        <v>ZuLcFkmYZ Automation</v>
      </c>
      <c r="C79" s="41" t="str">
        <f>policyInfo!H79</f>
        <v>Anchorage</v>
      </c>
      <c r="D79" s="40" t="str">
        <f>policyInfo!I79</f>
        <v>Home</v>
      </c>
      <c r="E79" s="40"/>
      <c r="F79" s="42" t="n">
        <f ca="1">policyInfo!B79</f>
        <v>44580.0</v>
      </c>
      <c r="G79" s="40" t="str">
        <f>searchValues!D108</f>
        <v>Personal Auto</v>
      </c>
      <c r="H79" s="42" t="n">
        <f ca="1">policyInfo!R79</f>
        <v>44580.0</v>
      </c>
      <c r="I79" s="42" t="n">
        <f ca="1">policyInfo!S79</f>
        <v>44761.0</v>
      </c>
      <c r="J79" s="43" t="s">
        <v>128</v>
      </c>
      <c r="K79" s="43" t="s">
        <v>126</v>
      </c>
      <c r="L79" s="44" t="s">
        <v>221</v>
      </c>
      <c r="M79" s="45">
        <v>5000</v>
      </c>
      <c r="N79" s="46"/>
      <c r="O79" s="46"/>
      <c r="P79" s="46"/>
      <c r="Q79" s="47"/>
      <c r="R79" s="47"/>
      <c r="S79" s="47" t="str">
        <f>vehicles!N107</f>
        <v>ZuLcFkmYZ Automation</v>
      </c>
      <c r="T79" s="206" t="s">
        <v>135</v>
      </c>
      <c r="U79" s="206" t="s">
        <v>135</v>
      </c>
      <c r="V79" s="206" t="s">
        <v>222</v>
      </c>
      <c r="W79" s="124" t="str">
        <f>paCoverages!I79</f>
        <v>500</v>
      </c>
      <c r="X79" s="206" t="s">
        <v>223</v>
      </c>
      <c r="Y79" s="206">
        <v>50</v>
      </c>
    </row>
    <row r="80" spans="1:25" x14ac:dyDescent="0.25">
      <c r="A80" s="4" t="s">
        <v>962</v>
      </c>
      <c r="B80" s="40" t="str">
        <f>searchValues!F109</f>
        <v>ZuLcFkmYZ Automation</v>
      </c>
      <c r="C80" s="41" t="str">
        <f>policyInfo!H80</f>
        <v>Anchorage</v>
      </c>
      <c r="D80" s="40" t="str">
        <f>policyInfo!I80</f>
        <v>Home</v>
      </c>
      <c r="E80" s="40"/>
      <c r="F80" s="42" t="n">
        <f ca="1">policyInfo!B80</f>
        <v>44580.0</v>
      </c>
      <c r="G80" s="40" t="str">
        <f>searchValues!D109</f>
        <v>Personal Auto</v>
      </c>
      <c r="H80" s="42" t="n">
        <f ca="1">policyInfo!R80</f>
        <v>44580.0</v>
      </c>
      <c r="I80" s="42" t="n">
        <f ca="1">policyInfo!S80</f>
        <v>44761.0</v>
      </c>
      <c r="J80" s="43" t="s">
        <v>128</v>
      </c>
      <c r="K80" s="43" t="s">
        <v>126</v>
      </c>
      <c r="L80" s="44" t="s">
        <v>221</v>
      </c>
      <c r="M80" s="45">
        <v>5000</v>
      </c>
      <c r="N80" s="46"/>
      <c r="O80" s="46"/>
      <c r="P80" s="46"/>
      <c r="Q80" s="47"/>
      <c r="R80" s="47"/>
      <c r="S80" s="47" t="str">
        <f>vehicles!N108</f>
        <v>ZuLcFkmYZ Automation</v>
      </c>
      <c r="T80" s="206" t="s">
        <v>135</v>
      </c>
      <c r="U80" s="206" t="s">
        <v>135</v>
      </c>
      <c r="V80" s="206" t="s">
        <v>222</v>
      </c>
      <c r="W80" s="124" t="str">
        <f>paCoverages!I80</f>
        <v>500</v>
      </c>
      <c r="X80" s="206" t="s">
        <v>223</v>
      </c>
      <c r="Y80" s="206">
        <v>50</v>
      </c>
    </row>
    <row r="81" spans="1:25" x14ac:dyDescent="0.25">
      <c r="A81" s="4" t="s">
        <v>963</v>
      </c>
      <c r="B81" s="40" t="str">
        <f>searchValues!F110</f>
        <v>ZuLcFkmYZ Automation</v>
      </c>
      <c r="C81" s="41" t="str">
        <f>policyInfo!H81</f>
        <v>Anchorage</v>
      </c>
      <c r="D81" s="40" t="str">
        <f>policyInfo!I81</f>
        <v>Home</v>
      </c>
      <c r="E81" s="40"/>
      <c r="F81" s="42" t="n">
        <f ca="1">policyInfo!B81</f>
        <v>44580.0</v>
      </c>
      <c r="G81" s="40" t="str">
        <f>searchValues!D110</f>
        <v>Personal Auto</v>
      </c>
      <c r="H81" s="42" t="n">
        <f ca="1">policyInfo!R81</f>
        <v>44580.0</v>
      </c>
      <c r="I81" s="42" t="n">
        <f ca="1">policyInfo!S81</f>
        <v>44761.0</v>
      </c>
      <c r="J81" s="43" t="s">
        <v>128</v>
      </c>
      <c r="K81" s="43" t="s">
        <v>126</v>
      </c>
      <c r="L81" s="44" t="s">
        <v>221</v>
      </c>
      <c r="M81" s="45">
        <v>5000</v>
      </c>
      <c r="N81" s="46"/>
      <c r="O81" s="46"/>
      <c r="P81" s="46"/>
      <c r="Q81" s="47"/>
      <c r="R81" s="47"/>
      <c r="S81" s="47" t="str">
        <f>vehicles!N109</f>
        <v>ZuLcFkmYZ Automation</v>
      </c>
      <c r="T81" s="206" t="s">
        <v>135</v>
      </c>
      <c r="U81" s="206" t="s">
        <v>135</v>
      </c>
      <c r="V81" s="206" t="s">
        <v>222</v>
      </c>
      <c r="W81" s="124" t="str">
        <f>paCoverages!I81</f>
        <v>500</v>
      </c>
      <c r="X81" s="206" t="s">
        <v>223</v>
      </c>
      <c r="Y81" s="206">
        <v>50</v>
      </c>
    </row>
    <row r="82" spans="1:25" x14ac:dyDescent="0.25">
      <c r="A82" s="4" t="s">
        <v>964</v>
      </c>
      <c r="B82" s="40" t="str">
        <f>searchValues!F111</f>
        <v>ZuLcFkmYZ Automation</v>
      </c>
      <c r="C82" s="41" t="str">
        <f>policyInfo!H82</f>
        <v>Anchorage</v>
      </c>
      <c r="D82" s="40" t="str">
        <f>policyInfo!I82</f>
        <v>Home</v>
      </c>
      <c r="E82" s="40"/>
      <c r="F82" s="42" t="n">
        <f ca="1">policyInfo!B82</f>
        <v>44580.0</v>
      </c>
      <c r="G82" s="40" t="str">
        <f>searchValues!D111</f>
        <v>Personal Auto</v>
      </c>
      <c r="H82" s="42" t="n">
        <f ca="1">policyInfo!R82</f>
        <v>44580.0</v>
      </c>
      <c r="I82" s="42" t="n">
        <f ca="1">policyInfo!S82</f>
        <v>44761.0</v>
      </c>
      <c r="J82" s="43" t="s">
        <v>128</v>
      </c>
      <c r="K82" s="43" t="s">
        <v>126</v>
      </c>
      <c r="L82" s="44" t="s">
        <v>221</v>
      </c>
      <c r="M82" s="45">
        <v>5000</v>
      </c>
      <c r="N82" s="46"/>
      <c r="O82" s="46"/>
      <c r="P82" s="46"/>
      <c r="Q82" s="47"/>
      <c r="R82" s="47"/>
      <c r="S82" s="47" t="str">
        <f>vehicles!N110</f>
        <v>ZuLcFkmYZ Automation</v>
      </c>
      <c r="T82" s="206" t="s">
        <v>135</v>
      </c>
      <c r="U82" s="206" t="s">
        <v>135</v>
      </c>
      <c r="V82" s="206" t="s">
        <v>222</v>
      </c>
      <c r="W82" s="124" t="str">
        <f>paCoverages!I82</f>
        <v>500</v>
      </c>
      <c r="X82" s="206" t="s">
        <v>223</v>
      </c>
      <c r="Y82" s="206">
        <v>50</v>
      </c>
    </row>
    <row r="83" spans="1:25" x14ac:dyDescent="0.25">
      <c r="A83" s="4" t="s">
        <v>965</v>
      </c>
      <c r="B83" s="40" t="str">
        <f>searchValues!F112</f>
        <v>ZuLcFkmYZ Automation</v>
      </c>
      <c r="C83" s="41" t="str">
        <f>policyInfo!H83</f>
        <v>Anchorage</v>
      </c>
      <c r="D83" s="40" t="str">
        <f>policyInfo!I83</f>
        <v>Home</v>
      </c>
      <c r="E83" s="40"/>
      <c r="F83" s="42" t="n">
        <f ca="1">policyInfo!B83</f>
        <v>44580.0</v>
      </c>
      <c r="G83" s="40" t="str">
        <f>searchValues!D112</f>
        <v>Personal Auto</v>
      </c>
      <c r="H83" s="42" t="n">
        <f ca="1">policyInfo!R83</f>
        <v>44580.0</v>
      </c>
      <c r="I83" s="42" t="n">
        <f ca="1">policyInfo!S83</f>
        <v>44761.0</v>
      </c>
      <c r="J83" s="43" t="s">
        <v>128</v>
      </c>
      <c r="K83" s="43" t="s">
        <v>126</v>
      </c>
      <c r="L83" s="44" t="s">
        <v>221</v>
      </c>
      <c r="M83" s="45">
        <v>5000</v>
      </c>
      <c r="N83" s="46"/>
      <c r="O83" s="46"/>
      <c r="P83" s="46"/>
      <c r="Q83" s="47"/>
      <c r="R83" s="47"/>
      <c r="S83" s="47" t="str">
        <f>vehicles!N111</f>
        <v>ZuLcFkmYZ Automation</v>
      </c>
      <c r="T83" s="206" t="s">
        <v>135</v>
      </c>
      <c r="U83" s="206" t="s">
        <v>135</v>
      </c>
      <c r="V83" s="206" t="s">
        <v>222</v>
      </c>
      <c r="W83" s="124" t="str">
        <f>paCoverages!I83</f>
        <v>500</v>
      </c>
      <c r="X83" s="206" t="s">
        <v>223</v>
      </c>
      <c r="Y83" s="206">
        <v>50</v>
      </c>
    </row>
    <row r="84" spans="1:25" x14ac:dyDescent="0.25">
      <c r="A84" s="4" t="s">
        <v>966</v>
      </c>
      <c r="B84" s="40" t="str">
        <f>searchValues!F113</f>
        <v>ZuLcFkmYZ Automation</v>
      </c>
      <c r="C84" s="41" t="str">
        <f>policyInfo!H84</f>
        <v>Anchorage</v>
      </c>
      <c r="D84" s="40" t="str">
        <f>policyInfo!I84</f>
        <v>Home</v>
      </c>
      <c r="E84" s="40"/>
      <c r="F84" s="42" t="n">
        <f ca="1">policyInfo!B84</f>
        <v>44580.0</v>
      </c>
      <c r="G84" s="40" t="str">
        <f>searchValues!D113</f>
        <v>Personal Auto</v>
      </c>
      <c r="H84" s="42" t="n">
        <f ca="1">policyInfo!R84</f>
        <v>44580.0</v>
      </c>
      <c r="I84" s="42" t="n">
        <f ca="1">policyInfo!S84</f>
        <v>44761.0</v>
      </c>
      <c r="J84" s="43" t="s">
        <v>128</v>
      </c>
      <c r="K84" s="43" t="s">
        <v>126</v>
      </c>
      <c r="L84" s="44" t="s">
        <v>221</v>
      </c>
      <c r="M84" s="45">
        <v>5000</v>
      </c>
      <c r="N84" s="46"/>
      <c r="O84" s="46"/>
      <c r="P84" s="46"/>
      <c r="Q84" s="47"/>
      <c r="R84" s="47"/>
      <c r="S84" s="47" t="str">
        <f>vehicles!N112</f>
        <v>ZuLcFkmYZ Automation</v>
      </c>
      <c r="T84" s="206" t="s">
        <v>135</v>
      </c>
      <c r="U84" s="206" t="s">
        <v>135</v>
      </c>
      <c r="V84" s="206" t="s">
        <v>222</v>
      </c>
      <c r="W84" s="124" t="str">
        <f>paCoverages!I84</f>
        <v>500</v>
      </c>
      <c r="X84" s="206" t="s">
        <v>223</v>
      </c>
      <c r="Y84" s="206">
        <v>50</v>
      </c>
    </row>
    <row r="85" spans="1:25" x14ac:dyDescent="0.25">
      <c r="A85" s="4" t="s">
        <v>967</v>
      </c>
      <c r="B85" s="40" t="str">
        <f>searchValues!F114</f>
        <v>ZuLcFkmYZ Automation</v>
      </c>
      <c r="C85" s="41" t="str">
        <f>policyInfo!H85</f>
        <v>Anchorage</v>
      </c>
      <c r="D85" s="40" t="str">
        <f>policyInfo!I85</f>
        <v>Home</v>
      </c>
      <c r="E85" s="40"/>
      <c r="F85" s="42" t="n">
        <f ca="1">policyInfo!B85</f>
        <v>44580.0</v>
      </c>
      <c r="G85" s="40" t="str">
        <f>searchValues!D114</f>
        <v>Personal Auto</v>
      </c>
      <c r="H85" s="42" t="n">
        <f ca="1">policyInfo!R85</f>
        <v>44580.0</v>
      </c>
      <c r="I85" s="42" t="n">
        <f ca="1">policyInfo!S85</f>
        <v>44761.0</v>
      </c>
      <c r="J85" s="43" t="s">
        <v>128</v>
      </c>
      <c r="K85" s="43" t="s">
        <v>126</v>
      </c>
      <c r="L85" s="44" t="s">
        <v>221</v>
      </c>
      <c r="M85" s="45">
        <v>5000</v>
      </c>
      <c r="N85" s="46"/>
      <c r="O85" s="46"/>
      <c r="P85" s="46"/>
      <c r="Q85" s="47"/>
      <c r="R85" s="47"/>
      <c r="S85" s="47" t="str">
        <f>vehicles!N113</f>
        <v>ZuLcFkmYZ Automation</v>
      </c>
      <c r="T85" s="206" t="s">
        <v>135</v>
      </c>
      <c r="U85" s="206" t="s">
        <v>135</v>
      </c>
      <c r="V85" s="206" t="s">
        <v>222</v>
      </c>
      <c r="W85" s="124" t="str">
        <f>paCoverages!I85</f>
        <v>500</v>
      </c>
      <c r="X85" s="206" t="s">
        <v>223</v>
      </c>
      <c r="Y85" s="206">
        <v>50</v>
      </c>
    </row>
    <row r="86" spans="1:25" x14ac:dyDescent="0.25">
      <c r="A86" s="4" t="s">
        <v>968</v>
      </c>
      <c r="B86" s="40" t="str">
        <f>searchValues!F115</f>
        <v>ZuLcFkmYZ Automation</v>
      </c>
      <c r="C86" s="41" t="str">
        <f>policyInfo!H86</f>
        <v>Anchorage</v>
      </c>
      <c r="D86" s="40" t="str">
        <f>policyInfo!I86</f>
        <v>Home</v>
      </c>
      <c r="E86" s="40"/>
      <c r="F86" s="42" t="n">
        <f ca="1">policyInfo!B86</f>
        <v>44580.0</v>
      </c>
      <c r="G86" s="40" t="str">
        <f>searchValues!D115</f>
        <v>Personal Auto</v>
      </c>
      <c r="H86" s="42" t="n">
        <f ca="1">policyInfo!R86</f>
        <v>44580.0</v>
      </c>
      <c r="I86" s="42" t="n">
        <f ca="1">policyInfo!S86</f>
        <v>44761.0</v>
      </c>
      <c r="J86" s="43" t="s">
        <v>128</v>
      </c>
      <c r="K86" s="43" t="s">
        <v>126</v>
      </c>
      <c r="L86" s="44" t="s">
        <v>221</v>
      </c>
      <c r="M86" s="45">
        <v>5000</v>
      </c>
      <c r="N86" s="46"/>
      <c r="O86" s="46"/>
      <c r="P86" s="46"/>
      <c r="Q86" s="47"/>
      <c r="R86" s="47"/>
      <c r="S86" s="47" t="str">
        <f>vehicles!N114</f>
        <v>dxRdGsieV Automation</v>
      </c>
      <c r="T86" s="206" t="s">
        <v>135</v>
      </c>
      <c r="U86" s="206" t="s">
        <v>135</v>
      </c>
      <c r="V86" s="206" t="s">
        <v>222</v>
      </c>
      <c r="W86" s="124" t="str">
        <f>paCoverages!I86</f>
        <v>500</v>
      </c>
      <c r="X86" s="206" t="s">
        <v>223</v>
      </c>
      <c r="Y86" s="206">
        <v>50</v>
      </c>
    </row>
    <row r="87" spans="1:25" ht="30" x14ac:dyDescent="0.25">
      <c r="A87" s="4" t="s">
        <v>969</v>
      </c>
      <c r="B87" s="40" t="str">
        <f>searchValues!F116</f>
        <v>ZuLcFkmYZ Automation</v>
      </c>
      <c r="C87" s="41" t="str">
        <f>policyInfo!H87</f>
        <v>Anchorage</v>
      </c>
      <c r="D87" s="40" t="str">
        <f>policyInfo!I87</f>
        <v>Home</v>
      </c>
      <c r="E87" s="40"/>
      <c r="F87" s="42" t="n">
        <f ca="1">policyInfo!B87</f>
        <v>44580.0</v>
      </c>
      <c r="G87" s="40" t="str">
        <f>searchValues!D116</f>
        <v>Personal Auto</v>
      </c>
      <c r="H87" s="42" t="n">
        <f ca="1">policyInfo!R87</f>
        <v>44580.0</v>
      </c>
      <c r="I87" s="42" t="n">
        <f ca="1">policyInfo!S87</f>
        <v>44761.0</v>
      </c>
      <c r="J87" s="43" t="s">
        <v>128</v>
      </c>
      <c r="K87" s="43" t="s">
        <v>126</v>
      </c>
      <c r="L87" s="44" t="s">
        <v>221</v>
      </c>
      <c r="M87" s="45">
        <v>5000</v>
      </c>
      <c r="N87" s="46"/>
      <c r="O87" s="46"/>
      <c r="P87" s="46"/>
      <c r="Q87" s="47"/>
      <c r="R87" s="47"/>
      <c r="S87" s="47" t="str">
        <f>vehicles!N115</f>
        <v>LYWkmyXZX Automation</v>
      </c>
      <c r="T87" s="206" t="s">
        <v>135</v>
      </c>
      <c r="U87" s="206" t="s">
        <v>135</v>
      </c>
      <c r="V87" s="206" t="s">
        <v>222</v>
      </c>
      <c r="W87" s="124" t="str">
        <f>paCoverages!I87</f>
        <v>500</v>
      </c>
      <c r="X87" s="206" t="s">
        <v>223</v>
      </c>
      <c r="Y87" s="206">
        <v>50</v>
      </c>
    </row>
    <row r="88" spans="1:25" x14ac:dyDescent="0.25">
      <c r="A88" s="4" t="s">
        <v>970</v>
      </c>
      <c r="B88" s="40" t="str">
        <f>searchValues!F117</f>
        <v>ZuLcFkmYZ Automation</v>
      </c>
      <c r="C88" s="41" t="str">
        <f>policyInfo!H88</f>
        <v>Anchorage</v>
      </c>
      <c r="D88" s="40" t="str">
        <f>policyInfo!I88</f>
        <v>Home</v>
      </c>
      <c r="E88" s="40"/>
      <c r="F88" s="42" t="n">
        <f ca="1">policyInfo!B88</f>
        <v>44580.0</v>
      </c>
      <c r="G88" s="40" t="str">
        <f>searchValues!D117</f>
        <v>Personal Auto</v>
      </c>
      <c r="H88" s="42" t="n">
        <f ca="1">policyInfo!R88</f>
        <v>44580.0</v>
      </c>
      <c r="I88" s="42" t="n">
        <f ca="1">policyInfo!S88</f>
        <v>44761.0</v>
      </c>
      <c r="J88" s="43" t="s">
        <v>128</v>
      </c>
      <c r="K88" s="43" t="s">
        <v>126</v>
      </c>
      <c r="L88" s="44" t="s">
        <v>221</v>
      </c>
      <c r="M88" s="45">
        <v>5000</v>
      </c>
      <c r="N88" s="46"/>
      <c r="O88" s="46"/>
      <c r="P88" s="46"/>
      <c r="Q88" s="47"/>
      <c r="R88" s="47"/>
      <c r="S88" s="47" t="str">
        <f>vehicles!N116</f>
        <v>XIidVUXKg Automation</v>
      </c>
      <c r="T88" s="206" t="s">
        <v>135</v>
      </c>
      <c r="U88" s="206" t="s">
        <v>135</v>
      </c>
      <c r="V88" s="206" t="s">
        <v>222</v>
      </c>
      <c r="W88" s="124" t="str">
        <f>paCoverages!I88</f>
        <v>500</v>
      </c>
      <c r="X88" s="206" t="s">
        <v>223</v>
      </c>
      <c r="Y88" s="206">
        <v>50</v>
      </c>
    </row>
    <row r="89" spans="1:25" ht="30" x14ac:dyDescent="0.25">
      <c r="A89" s="4" t="s">
        <v>971</v>
      </c>
      <c r="B89" s="40" t="str">
        <f>searchValues!F118</f>
        <v>ZuLcFkmYZ Automation</v>
      </c>
      <c r="C89" s="41" t="str">
        <f>policyInfo!H89</f>
        <v>Anchorage</v>
      </c>
      <c r="D89" s="40" t="str">
        <f>policyInfo!I89</f>
        <v>Home</v>
      </c>
      <c r="E89" s="40"/>
      <c r="F89" s="42" t="n">
        <f ca="1">policyInfo!B89</f>
        <v>44580.0</v>
      </c>
      <c r="G89" s="40" t="str">
        <f>searchValues!D118</f>
        <v>Personal Auto</v>
      </c>
      <c r="H89" s="42" t="n">
        <f ca="1">policyInfo!R89</f>
        <v>44580.0</v>
      </c>
      <c r="I89" s="42" t="n">
        <f ca="1">policyInfo!S89</f>
        <v>44761.0</v>
      </c>
      <c r="J89" s="43" t="s">
        <v>128</v>
      </c>
      <c r="K89" s="43" t="s">
        <v>126</v>
      </c>
      <c r="L89" s="44" t="s">
        <v>221</v>
      </c>
      <c r="M89" s="45">
        <v>5000</v>
      </c>
      <c r="N89" s="46"/>
      <c r="O89" s="46"/>
      <c r="P89" s="46"/>
      <c r="Q89" s="47"/>
      <c r="R89" s="47"/>
      <c r="S89" s="47" t="str">
        <f>vehicles!N117</f>
        <v>wZSzgpdqn Automation</v>
      </c>
      <c r="T89" s="206" t="s">
        <v>135</v>
      </c>
      <c r="U89" s="206" t="s">
        <v>135</v>
      </c>
      <c r="V89" s="206" t="s">
        <v>222</v>
      </c>
      <c r="W89" s="124" t="str">
        <f>paCoverages!I89</f>
        <v>500</v>
      </c>
      <c r="X89" s="206" t="s">
        <v>223</v>
      </c>
      <c r="Y89" s="206">
        <v>50</v>
      </c>
    </row>
    <row r="90" spans="1:25" x14ac:dyDescent="0.25">
      <c r="A90" s="4" t="s">
        <v>972</v>
      </c>
      <c r="B90" s="40" t="str">
        <f>searchValues!F119</f>
        <v>ZuLcFkmYZ Automation</v>
      </c>
      <c r="C90" s="41" t="str">
        <f>policyInfo!H90</f>
        <v>Anchorage</v>
      </c>
      <c r="D90" s="40" t="str">
        <f>policyInfo!I90</f>
        <v>Home</v>
      </c>
      <c r="E90" s="40"/>
      <c r="F90" s="42" t="n">
        <f ca="1">policyInfo!B90</f>
        <v>44580.0</v>
      </c>
      <c r="G90" s="40" t="str">
        <f>searchValues!D119</f>
        <v>Personal Auto</v>
      </c>
      <c r="H90" s="42" t="n">
        <f ca="1">policyInfo!R90</f>
        <v>44580.0</v>
      </c>
      <c r="I90" s="42" t="n">
        <f ca="1">policyInfo!S90</f>
        <v>44761.0</v>
      </c>
      <c r="J90" s="43" t="s">
        <v>128</v>
      </c>
      <c r="K90" s="43" t="s">
        <v>126</v>
      </c>
      <c r="L90" s="44" t="s">
        <v>221</v>
      </c>
      <c r="M90" s="45">
        <v>5000</v>
      </c>
      <c r="N90" s="46"/>
      <c r="O90" s="46"/>
      <c r="P90" s="46"/>
      <c r="Q90" s="47"/>
      <c r="R90" s="47"/>
      <c r="S90" s="47" t="str">
        <f>vehicles!N118</f>
        <v>ZuLcFkmYZ Automation</v>
      </c>
      <c r="T90" s="206" t="s">
        <v>135</v>
      </c>
      <c r="U90" s="206" t="s">
        <v>135</v>
      </c>
      <c r="V90" s="206" t="s">
        <v>222</v>
      </c>
      <c r="W90" s="124" t="str">
        <f>paCoverages!I90</f>
        <v>500</v>
      </c>
      <c r="X90" s="206" t="s">
        <v>223</v>
      </c>
      <c r="Y90" s="206">
        <v>50</v>
      </c>
    </row>
    <row r="91" spans="1:25" x14ac:dyDescent="0.25">
      <c r="A91" s="4" t="s">
        <v>973</v>
      </c>
      <c r="B91" s="40" t="str">
        <f>searchValues!F120</f>
        <v>ZuLcFkmYZ Automation</v>
      </c>
      <c r="C91" s="41" t="str">
        <f>policyInfo!H91</f>
        <v>Anchorage</v>
      </c>
      <c r="D91" s="40" t="str">
        <f>policyInfo!I91</f>
        <v>Home</v>
      </c>
      <c r="E91" s="40"/>
      <c r="F91" s="42" t="n">
        <f ca="1">policyInfo!B91</f>
        <v>44580.0</v>
      </c>
      <c r="G91" s="40" t="str">
        <f>searchValues!D120</f>
        <v>Personal Auto</v>
      </c>
      <c r="H91" s="42" t="n">
        <f ca="1">policyInfo!R91</f>
        <v>44580.0</v>
      </c>
      <c r="I91" s="42" t="n">
        <f ca="1">policyInfo!S91</f>
        <v>44761.0</v>
      </c>
      <c r="J91" s="43" t="s">
        <v>128</v>
      </c>
      <c r="K91" s="43" t="s">
        <v>126</v>
      </c>
      <c r="L91" s="44" t="s">
        <v>221</v>
      </c>
      <c r="M91" s="45">
        <v>5000</v>
      </c>
      <c r="N91" s="46"/>
      <c r="O91" s="46"/>
      <c r="P91" s="46"/>
      <c r="Q91" s="47"/>
      <c r="R91" s="47"/>
      <c r="S91" s="47" t="str">
        <f>vehicles!N119</f>
        <v>ZuLcFkmYZ Automation</v>
      </c>
      <c r="T91" s="206" t="s">
        <v>135</v>
      </c>
      <c r="U91" s="206" t="s">
        <v>135</v>
      </c>
      <c r="V91" s="206" t="s">
        <v>222</v>
      </c>
      <c r="W91" s="124" t="str">
        <f>paCoverages!I91</f>
        <v>500</v>
      </c>
      <c r="X91" s="206" t="s">
        <v>223</v>
      </c>
      <c r="Y91" s="206">
        <v>50</v>
      </c>
    </row>
    <row r="92" spans="1:25" x14ac:dyDescent="0.25">
      <c r="A92" s="4" t="s">
        <v>974</v>
      </c>
      <c r="B92" s="40" t="str">
        <f>searchValues!F121</f>
        <v>ZuLcFkmYZ Automation</v>
      </c>
      <c r="C92" s="41" t="str">
        <f>policyInfo!H92</f>
        <v>Anchorage</v>
      </c>
      <c r="D92" s="40" t="str">
        <f>policyInfo!I92</f>
        <v>Home</v>
      </c>
      <c r="E92" s="40"/>
      <c r="F92" s="42" t="n">
        <f ca="1">policyInfo!B92</f>
        <v>44580.0</v>
      </c>
      <c r="G92" s="40" t="str">
        <f>searchValues!D121</f>
        <v>Personal Auto</v>
      </c>
      <c r="H92" s="42" t="n">
        <f ca="1">policyInfo!R92</f>
        <v>44580.0</v>
      </c>
      <c r="I92" s="42" t="n">
        <f ca="1">policyInfo!S92</f>
        <v>44761.0</v>
      </c>
      <c r="J92" s="43" t="s">
        <v>128</v>
      </c>
      <c r="K92" s="43" t="s">
        <v>126</v>
      </c>
      <c r="L92" s="44" t="s">
        <v>221</v>
      </c>
      <c r="M92" s="45">
        <v>5000</v>
      </c>
      <c r="N92" s="46"/>
      <c r="O92" s="46"/>
      <c r="P92" s="46"/>
      <c r="Q92" s="47"/>
      <c r="R92" s="47"/>
      <c r="S92" s="47" t="str">
        <f>vehicles!N120</f>
        <v>viieAvgAO Automation</v>
      </c>
      <c r="T92" s="206" t="s">
        <v>135</v>
      </c>
      <c r="U92" s="206" t="s">
        <v>135</v>
      </c>
      <c r="V92" s="206" t="s">
        <v>222</v>
      </c>
      <c r="W92" s="124" t="str">
        <f>paCoverages!I92</f>
        <v>500</v>
      </c>
      <c r="X92" s="206" t="s">
        <v>223</v>
      </c>
      <c r="Y92" s="206">
        <v>50</v>
      </c>
    </row>
    <row r="93" spans="1:25" x14ac:dyDescent="0.25">
      <c r="A93" s="4" t="s">
        <v>975</v>
      </c>
      <c r="B93" s="40" t="str">
        <f>searchValues!F122</f>
        <v>ZuLcFkmYZ Automation</v>
      </c>
      <c r="C93" s="41" t="str">
        <f>policyInfo!H93</f>
        <v>Anchorage</v>
      </c>
      <c r="D93" s="40" t="str">
        <f>policyInfo!I93</f>
        <v>Home</v>
      </c>
      <c r="E93" s="40"/>
      <c r="F93" s="42" t="n">
        <f ca="1">policyInfo!B93</f>
        <v>44580.0</v>
      </c>
      <c r="G93" s="40" t="str">
        <f>searchValues!D122</f>
        <v>Personal Auto</v>
      </c>
      <c r="H93" s="42" t="n">
        <f ca="1">policyInfo!R93</f>
        <v>44580.0</v>
      </c>
      <c r="I93" s="42" t="n">
        <f ca="1">policyInfo!S93</f>
        <v>44761.0</v>
      </c>
      <c r="J93" s="43" t="s">
        <v>128</v>
      </c>
      <c r="K93" s="43" t="s">
        <v>126</v>
      </c>
      <c r="L93" s="44" t="s">
        <v>221</v>
      </c>
      <c r="M93" s="45">
        <v>5000</v>
      </c>
      <c r="N93" s="46"/>
      <c r="O93" s="46"/>
      <c r="P93" s="46"/>
      <c r="Q93" s="47"/>
      <c r="R93" s="47"/>
      <c r="S93" s="47" t="str">
        <f>vehicles!N121</f>
        <v>ZuLcFkmYZ Automation</v>
      </c>
      <c r="T93" s="206" t="s">
        <v>135</v>
      </c>
      <c r="U93" s="206" t="s">
        <v>135</v>
      </c>
      <c r="V93" s="206" t="s">
        <v>222</v>
      </c>
      <c r="W93" s="124" t="str">
        <f>paCoverages!I93</f>
        <v>500</v>
      </c>
      <c r="X93" s="206" t="s">
        <v>223</v>
      </c>
      <c r="Y93" s="206">
        <v>50</v>
      </c>
    </row>
    <row r="94" spans="1:25" x14ac:dyDescent="0.25">
      <c r="A94" s="4" t="s">
        <v>976</v>
      </c>
      <c r="B94" s="40" t="str">
        <f>searchValues!F123</f>
        <v>ZuLcFkmYZ Automation</v>
      </c>
      <c r="C94" s="41" t="str">
        <f>policyInfo!H94</f>
        <v>Anchorage</v>
      </c>
      <c r="D94" s="40" t="str">
        <f>policyInfo!I94</f>
        <v>Home</v>
      </c>
      <c r="E94" s="40"/>
      <c r="F94" s="42" t="n">
        <f ca="1">policyInfo!B94</f>
        <v>44580.0</v>
      </c>
      <c r="G94" s="40" t="str">
        <f>searchValues!D123</f>
        <v>Personal Auto</v>
      </c>
      <c r="H94" s="42" t="n">
        <f ca="1">policyInfo!R94</f>
        <v>44580.0</v>
      </c>
      <c r="I94" s="42" t="n">
        <f ca="1">policyInfo!S94</f>
        <v>44761.0</v>
      </c>
      <c r="J94" s="43" t="s">
        <v>128</v>
      </c>
      <c r="K94" s="43" t="s">
        <v>126</v>
      </c>
      <c r="L94" s="44" t="s">
        <v>221</v>
      </c>
      <c r="M94" s="45">
        <v>5000</v>
      </c>
      <c r="N94" s="46"/>
      <c r="O94" s="46"/>
      <c r="P94" s="46"/>
      <c r="Q94" s="47"/>
      <c r="R94" s="47"/>
      <c r="S94" s="47" t="str">
        <f>vehicles!N122</f>
        <v>ZuLcFkmYZ Automation</v>
      </c>
      <c r="T94" s="206" t="s">
        <v>135</v>
      </c>
      <c r="U94" s="206" t="s">
        <v>135</v>
      </c>
      <c r="V94" s="206" t="s">
        <v>222</v>
      </c>
      <c r="W94" s="124" t="str">
        <f>paCoverages!I94</f>
        <v>500</v>
      </c>
      <c r="X94" s="206" t="s">
        <v>223</v>
      </c>
      <c r="Y94" s="206">
        <v>50</v>
      </c>
    </row>
    <row r="95" spans="1:25" x14ac:dyDescent="0.25">
      <c r="A95" s="4" t="s">
        <v>977</v>
      </c>
      <c r="B95" s="40" t="str">
        <f>searchValues!F124</f>
        <v>ZuLcFkmYZ Automation</v>
      </c>
      <c r="C95" s="41" t="str">
        <f>policyInfo!H95</f>
        <v>Anchorage</v>
      </c>
      <c r="D95" s="40" t="str">
        <f>policyInfo!I95</f>
        <v>Home</v>
      </c>
      <c r="E95" s="40"/>
      <c r="F95" s="42" t="n">
        <f ca="1">policyInfo!B95</f>
        <v>44580.0</v>
      </c>
      <c r="G95" s="40" t="str">
        <f>searchValues!D124</f>
        <v>Personal Auto</v>
      </c>
      <c r="H95" s="42" t="n">
        <f ca="1">policyInfo!R95</f>
        <v>44580.0</v>
      </c>
      <c r="I95" s="42" t="n">
        <f ca="1">policyInfo!S95</f>
        <v>44761.0</v>
      </c>
      <c r="J95" s="43" t="s">
        <v>128</v>
      </c>
      <c r="K95" s="43" t="s">
        <v>126</v>
      </c>
      <c r="L95" s="44" t="s">
        <v>221</v>
      </c>
      <c r="M95" s="45">
        <v>5000</v>
      </c>
      <c r="N95" s="46"/>
      <c r="O95" s="46"/>
      <c r="P95" s="46"/>
      <c r="Q95" s="47"/>
      <c r="R95" s="47"/>
      <c r="S95" s="47" t="str">
        <f>vehicles!N123</f>
        <v>ZuLcFkmYZ Automation</v>
      </c>
      <c r="T95" s="206" t="s">
        <v>135</v>
      </c>
      <c r="U95" s="206" t="s">
        <v>135</v>
      </c>
      <c r="V95" s="206" t="s">
        <v>222</v>
      </c>
      <c r="W95" s="124" t="str">
        <f>paCoverages!I95</f>
        <v>500</v>
      </c>
      <c r="X95" s="206" t="s">
        <v>223</v>
      </c>
      <c r="Y95" s="206">
        <v>50</v>
      </c>
    </row>
    <row r="96" spans="1:25" x14ac:dyDescent="0.25">
      <c r="A96" s="4" t="s">
        <v>978</v>
      </c>
      <c r="B96" s="40" t="str">
        <f>searchValues!F125</f>
        <v>ZuLcFkmYZ Automation</v>
      </c>
      <c r="C96" s="41" t="str">
        <f>policyInfo!H96</f>
        <v>Anchorage</v>
      </c>
      <c r="D96" s="40" t="str">
        <f>policyInfo!I96</f>
        <v>Home</v>
      </c>
      <c r="E96" s="40"/>
      <c r="F96" s="42" t="n">
        <f ca="1">policyInfo!B96</f>
        <v>44580.0</v>
      </c>
      <c r="G96" s="40" t="str">
        <f>searchValues!D125</f>
        <v>Personal Auto</v>
      </c>
      <c r="H96" s="42" t="n">
        <f ca="1">policyInfo!R96</f>
        <v>44580.0</v>
      </c>
      <c r="I96" s="42" t="n">
        <f ca="1">policyInfo!S96</f>
        <v>44761.0</v>
      </c>
      <c r="J96" s="43" t="s">
        <v>128</v>
      </c>
      <c r="K96" s="43" t="s">
        <v>126</v>
      </c>
      <c r="L96" s="44" t="s">
        <v>221</v>
      </c>
      <c r="M96" s="45">
        <v>5000</v>
      </c>
      <c r="N96" s="46"/>
      <c r="O96" s="46"/>
      <c r="P96" s="46"/>
      <c r="Q96" s="47"/>
      <c r="R96" s="47"/>
      <c r="S96" s="47" t="str">
        <f>vehicles!N124</f>
        <v>ZuLcFkmYZ Automation</v>
      </c>
      <c r="T96" s="206" t="s">
        <v>135</v>
      </c>
      <c r="U96" s="206" t="s">
        <v>135</v>
      </c>
      <c r="V96" s="206" t="s">
        <v>222</v>
      </c>
      <c r="W96" s="124" t="str">
        <f>paCoverages!I96</f>
        <v>500</v>
      </c>
      <c r="X96" s="206" t="s">
        <v>223</v>
      </c>
      <c r="Y96" s="206">
        <v>50</v>
      </c>
    </row>
    <row r="97" spans="1:25" x14ac:dyDescent="0.25">
      <c r="A97" s="4" t="s">
        <v>979</v>
      </c>
      <c r="B97" s="40" t="str">
        <f>searchValues!F126</f>
        <v>ZuLcFkmYZ Automation</v>
      </c>
      <c r="C97" s="41" t="str">
        <f>policyInfo!H97</f>
        <v>Anchorage</v>
      </c>
      <c r="D97" s="40" t="str">
        <f>policyInfo!I97</f>
        <v>Home</v>
      </c>
      <c r="E97" s="40"/>
      <c r="F97" s="42" t="n">
        <f ca="1">policyInfo!B97</f>
        <v>44580.0</v>
      </c>
      <c r="G97" s="40" t="str">
        <f>searchValues!D126</f>
        <v>Personal Auto</v>
      </c>
      <c r="H97" s="42" t="n">
        <f ca="1">policyInfo!R97</f>
        <v>44580.0</v>
      </c>
      <c r="I97" s="42" t="n">
        <f ca="1">policyInfo!S97</f>
        <v>44761.0</v>
      </c>
      <c r="J97" s="43" t="s">
        <v>128</v>
      </c>
      <c r="K97" s="43" t="s">
        <v>126</v>
      </c>
      <c r="L97" s="44" t="s">
        <v>221</v>
      </c>
      <c r="M97" s="45">
        <v>5000</v>
      </c>
      <c r="N97" s="46"/>
      <c r="O97" s="46"/>
      <c r="P97" s="46"/>
      <c r="Q97" s="47"/>
      <c r="R97" s="47"/>
      <c r="S97" s="47" t="str">
        <f>vehicles!N125</f>
        <v>ZuLcFkmYZ Automation</v>
      </c>
      <c r="T97" s="206" t="s">
        <v>135</v>
      </c>
      <c r="U97" s="206" t="s">
        <v>135</v>
      </c>
      <c r="V97" s="206" t="s">
        <v>222</v>
      </c>
      <c r="W97" s="124" t="str">
        <f>paCoverages!I97</f>
        <v>500</v>
      </c>
      <c r="X97" s="206" t="s">
        <v>223</v>
      </c>
      <c r="Y97" s="206">
        <v>50</v>
      </c>
    </row>
    <row r="98" spans="1:25" x14ac:dyDescent="0.25">
      <c r="A98" s="4" t="s">
        <v>980</v>
      </c>
      <c r="B98" s="40" t="str">
        <f>searchValues!F127</f>
        <v>ZuLcFkmYZ Automation</v>
      </c>
      <c r="C98" s="41" t="str">
        <f>policyInfo!H98</f>
        <v>Anchorage</v>
      </c>
      <c r="D98" s="40" t="str">
        <f>policyInfo!I98</f>
        <v>Home</v>
      </c>
      <c r="E98" s="40"/>
      <c r="F98" s="42" t="n">
        <f ca="1">policyInfo!B98</f>
        <v>44580.0</v>
      </c>
      <c r="G98" s="40" t="str">
        <f>searchValues!D127</f>
        <v>Personal Auto</v>
      </c>
      <c r="H98" s="42" t="n">
        <f ca="1">policyInfo!R98</f>
        <v>44580.0</v>
      </c>
      <c r="I98" s="42" t="n">
        <f ca="1">policyInfo!S98</f>
        <v>44761.0</v>
      </c>
      <c r="J98" s="43" t="s">
        <v>128</v>
      </c>
      <c r="K98" s="43" t="s">
        <v>126</v>
      </c>
      <c r="L98" s="44" t="s">
        <v>221</v>
      </c>
      <c r="M98" s="45">
        <v>5000</v>
      </c>
      <c r="N98" s="46"/>
      <c r="O98" s="46"/>
      <c r="P98" s="46"/>
      <c r="Q98" s="47"/>
      <c r="R98" s="47"/>
      <c r="S98" s="47" t="str">
        <f>vehicles!N126</f>
        <v>ZuLcFkmYZ Automation</v>
      </c>
      <c r="T98" s="206" t="s">
        <v>135</v>
      </c>
      <c r="U98" s="206" t="s">
        <v>135</v>
      </c>
      <c r="V98" s="206" t="s">
        <v>222</v>
      </c>
      <c r="W98" s="124" t="str">
        <f>paCoverages!I98</f>
        <v>500</v>
      </c>
      <c r="X98" s="206" t="s">
        <v>223</v>
      </c>
      <c r="Y98" s="206">
        <v>50</v>
      </c>
    </row>
    <row r="99" spans="1:25" x14ac:dyDescent="0.25">
      <c r="A99" s="4" t="s">
        <v>981</v>
      </c>
      <c r="B99" s="40" t="str">
        <f>searchValues!F128</f>
        <v>ZuLcFkmYZ Automation</v>
      </c>
      <c r="C99" s="41" t="str">
        <f>policyInfo!H99</f>
        <v>Anchorage</v>
      </c>
      <c r="D99" s="40" t="str">
        <f>policyInfo!I99</f>
        <v>Home</v>
      </c>
      <c r="E99" s="40"/>
      <c r="F99" s="42" t="n">
        <f ca="1">policyInfo!B99</f>
        <v>44580.0</v>
      </c>
      <c r="G99" s="40" t="str">
        <f>searchValues!D128</f>
        <v>Personal Auto</v>
      </c>
      <c r="H99" s="42" t="n">
        <f ca="1">policyInfo!R99</f>
        <v>44580.0</v>
      </c>
      <c r="I99" s="42" t="n">
        <f ca="1">policyInfo!S99</f>
        <v>44761.0</v>
      </c>
      <c r="J99" s="43" t="s">
        <v>128</v>
      </c>
      <c r="K99" s="43" t="s">
        <v>126</v>
      </c>
      <c r="L99" s="44" t="s">
        <v>221</v>
      </c>
      <c r="M99" s="45">
        <v>5000</v>
      </c>
      <c r="N99" s="46"/>
      <c r="O99" s="46"/>
      <c r="P99" s="46"/>
      <c r="Q99" s="47"/>
      <c r="R99" s="47"/>
      <c r="S99" s="47" t="str">
        <f>vehicles!N127</f>
        <v>ZuLcFkmYZ Automation</v>
      </c>
      <c r="T99" s="206" t="s">
        <v>135</v>
      </c>
      <c r="U99" s="206" t="s">
        <v>135</v>
      </c>
      <c r="V99" s="206" t="s">
        <v>222</v>
      </c>
      <c r="W99" s="124" t="str">
        <f>paCoverages!I99</f>
        <v>500</v>
      </c>
      <c r="X99" s="206" t="s">
        <v>223</v>
      </c>
      <c r="Y99" s="206">
        <v>50</v>
      </c>
    </row>
    <row r="100" spans="1:25" x14ac:dyDescent="0.25">
      <c r="A100" s="4" t="s">
        <v>982</v>
      </c>
      <c r="B100" s="40" t="str">
        <f>searchValues!F129</f>
        <v>ZuLcFkmYZ Automation</v>
      </c>
      <c r="C100" s="41" t="str">
        <f>policyInfo!H100</f>
        <v>Anchorage</v>
      </c>
      <c r="D100" s="40" t="str">
        <f>policyInfo!I100</f>
        <v>Home</v>
      </c>
      <c r="E100" s="40"/>
      <c r="F100" s="42" t="n">
        <f ca="1">policyInfo!B100</f>
        <v>44580.0</v>
      </c>
      <c r="G100" s="40" t="str">
        <f>searchValues!D129</f>
        <v>Personal Auto</v>
      </c>
      <c r="H100" s="42" t="n">
        <f ca="1">policyInfo!R100</f>
        <v>44580.0</v>
      </c>
      <c r="I100" s="42" t="n">
        <f ca="1">policyInfo!S100</f>
        <v>44761.0</v>
      </c>
      <c r="J100" s="43" t="s">
        <v>128</v>
      </c>
      <c r="K100" s="43" t="s">
        <v>126</v>
      </c>
      <c r="L100" s="44" t="s">
        <v>221</v>
      </c>
      <c r="M100" s="45">
        <v>5000</v>
      </c>
      <c r="N100" s="46"/>
      <c r="O100" s="46"/>
      <c r="P100" s="46"/>
      <c r="Q100" s="47"/>
      <c r="R100" s="47"/>
      <c r="S100" s="47" t="str">
        <f>vehicles!N128</f>
        <v>ZuLcFkmYZ Automation</v>
      </c>
      <c r="T100" s="206" t="s">
        <v>135</v>
      </c>
      <c r="U100" s="206" t="s">
        <v>135</v>
      </c>
      <c r="V100" s="206" t="s">
        <v>222</v>
      </c>
      <c r="W100" s="124" t="str">
        <f>paCoverages!I100</f>
        <v>500</v>
      </c>
      <c r="X100" s="206" t="s">
        <v>223</v>
      </c>
      <c r="Y100" s="206">
        <v>50</v>
      </c>
    </row>
    <row r="101" spans="1:25" x14ac:dyDescent="0.25">
      <c r="A101" s="4" t="s">
        <v>983</v>
      </c>
      <c r="B101" s="40" t="str">
        <f>searchValues!F130</f>
        <v>ZuLcFkmYZ Automation</v>
      </c>
      <c r="C101" s="41" t="str">
        <f>policyInfo!H101</f>
        <v>Anchorage</v>
      </c>
      <c r="D101" s="40" t="str">
        <f>policyInfo!I101</f>
        <v>Home</v>
      </c>
      <c r="E101" s="40"/>
      <c r="F101" s="42" t="n">
        <f ca="1">policyInfo!B101</f>
        <v>44580.0</v>
      </c>
      <c r="G101" s="40" t="str">
        <f>searchValues!D130</f>
        <v>Personal Auto</v>
      </c>
      <c r="H101" s="42" t="n">
        <f ca="1">policyInfo!R101</f>
        <v>44580.0</v>
      </c>
      <c r="I101" s="42" t="n">
        <f ca="1">policyInfo!S101</f>
        <v>44761.0</v>
      </c>
      <c r="J101" s="43" t="s">
        <v>128</v>
      </c>
      <c r="K101" s="43" t="s">
        <v>126</v>
      </c>
      <c r="L101" s="44" t="s">
        <v>221</v>
      </c>
      <c r="M101" s="45">
        <v>5000</v>
      </c>
      <c r="N101" s="46"/>
      <c r="O101" s="46"/>
      <c r="P101" s="46"/>
      <c r="Q101" s="47"/>
      <c r="R101" s="47"/>
      <c r="S101" s="47" t="str">
        <f>vehicles!N129</f>
        <v>zDXGlxUfo Automation</v>
      </c>
      <c r="T101" s="206" t="s">
        <v>135</v>
      </c>
      <c r="U101" s="206" t="s">
        <v>135</v>
      </c>
      <c r="V101" s="206" t="s">
        <v>222</v>
      </c>
      <c r="W101" s="124" t="str">
        <f>paCoverages!I101</f>
        <v>500</v>
      </c>
      <c r="X101" s="206" t="s">
        <v>223</v>
      </c>
      <c r="Y101" s="206">
        <v>50</v>
      </c>
    </row>
    <row r="102" spans="1:25" x14ac:dyDescent="0.25">
      <c r="A102" s="4" t="s">
        <v>984</v>
      </c>
      <c r="B102" s="40" t="str">
        <f>searchValues!F131</f>
        <v>ZuLcFkmYZ Automation</v>
      </c>
      <c r="C102" s="41" t="str">
        <f>policyInfo!H102</f>
        <v>Anchorage</v>
      </c>
      <c r="D102" s="40" t="str">
        <f>policyInfo!I102</f>
        <v>Home</v>
      </c>
      <c r="E102" s="40"/>
      <c r="F102" s="42" t="n">
        <f ca="1">policyInfo!B102</f>
        <v>44580.0</v>
      </c>
      <c r="G102" s="40" t="str">
        <f>searchValues!D131</f>
        <v>Personal Auto</v>
      </c>
      <c r="H102" s="42" t="n">
        <f ca="1">policyInfo!R102</f>
        <v>44580.0</v>
      </c>
      <c r="I102" s="42" t="n">
        <f ca="1">policyInfo!S102</f>
        <v>44761.0</v>
      </c>
      <c r="J102" s="43" t="s">
        <v>128</v>
      </c>
      <c r="K102" s="43" t="s">
        <v>126</v>
      </c>
      <c r="L102" s="44" t="s">
        <v>221</v>
      </c>
      <c r="M102" s="45">
        <v>5000</v>
      </c>
      <c r="N102" s="46"/>
      <c r="O102" s="46"/>
      <c r="P102" s="46"/>
      <c r="Q102" s="47"/>
      <c r="R102" s="47"/>
      <c r="S102" s="47" t="str">
        <f>vehicles!N130</f>
        <v>ygKZcEMoY Automation</v>
      </c>
      <c r="T102" s="206" t="s">
        <v>135</v>
      </c>
      <c r="U102" s="206" t="s">
        <v>135</v>
      </c>
      <c r="V102" s="206" t="s">
        <v>222</v>
      </c>
      <c r="W102" s="124" t="str">
        <f>paCoverages!I102</f>
        <v>500</v>
      </c>
      <c r="X102" s="206" t="s">
        <v>223</v>
      </c>
      <c r="Y102" s="206">
        <v>50</v>
      </c>
    </row>
    <row r="103" spans="1:25" ht="30" x14ac:dyDescent="0.25">
      <c r="A103" s="4" t="s">
        <v>985</v>
      </c>
      <c r="B103" s="40" t="str">
        <f>searchValues!F132</f>
        <v>ZuLcFkmYZ Automation</v>
      </c>
      <c r="C103" s="41" t="str">
        <f>policyInfo!H103</f>
        <v>Anchorage</v>
      </c>
      <c r="D103" s="40" t="str">
        <f>policyInfo!I103</f>
        <v>Home</v>
      </c>
      <c r="E103" s="40"/>
      <c r="F103" s="42" t="n">
        <f ca="1">policyInfo!B103</f>
        <v>44580.0</v>
      </c>
      <c r="G103" s="40" t="str">
        <f>searchValues!D132</f>
        <v>Personal Auto</v>
      </c>
      <c r="H103" s="42" t="n">
        <f ca="1">policyInfo!R103</f>
        <v>44580.0</v>
      </c>
      <c r="I103" s="42" t="n">
        <f ca="1">policyInfo!S103</f>
        <v>44761.0</v>
      </c>
      <c r="J103" s="43" t="s">
        <v>128</v>
      </c>
      <c r="K103" s="43" t="s">
        <v>126</v>
      </c>
      <c r="L103" s="44" t="s">
        <v>221</v>
      </c>
      <c r="M103" s="45">
        <v>5000</v>
      </c>
      <c r="N103" s="46"/>
      <c r="O103" s="46"/>
      <c r="P103" s="46"/>
      <c r="Q103" s="47"/>
      <c r="R103" s="47"/>
      <c r="S103" s="47" t="str">
        <f>vehicles!N131</f>
        <v>FoQfDcsvM Automation</v>
      </c>
      <c r="T103" s="206" t="s">
        <v>135</v>
      </c>
      <c r="U103" s="206" t="s">
        <v>135</v>
      </c>
      <c r="V103" s="206" t="s">
        <v>222</v>
      </c>
      <c r="W103" s="124" t="str">
        <f>paCoverages!I103</f>
        <v>500</v>
      </c>
      <c r="X103" s="206" t="s">
        <v>223</v>
      </c>
      <c r="Y103" s="206">
        <v>50</v>
      </c>
    </row>
    <row r="104" spans="1:25" ht="30" x14ac:dyDescent="0.25">
      <c r="A104" s="4" t="s">
        <v>986</v>
      </c>
      <c r="B104" s="40" t="str">
        <f>searchValues!F133</f>
        <v>ZuLcFkmYZ Automation</v>
      </c>
      <c r="C104" s="41" t="str">
        <f>policyInfo!H104</f>
        <v>Anchorage</v>
      </c>
      <c r="D104" s="40" t="str">
        <f>policyInfo!I104</f>
        <v>Home</v>
      </c>
      <c r="E104" s="40"/>
      <c r="F104" s="42" t="n">
        <f ca="1">policyInfo!B104</f>
        <v>44580.0</v>
      </c>
      <c r="G104" s="40" t="str">
        <f>searchValues!D133</f>
        <v>Personal Auto</v>
      </c>
      <c r="H104" s="42" t="n">
        <f ca="1">policyInfo!R104</f>
        <v>44580.0</v>
      </c>
      <c r="I104" s="42" t="n">
        <f ca="1">policyInfo!S104</f>
        <v>44761.0</v>
      </c>
      <c r="J104" s="43" t="s">
        <v>128</v>
      </c>
      <c r="K104" s="43" t="s">
        <v>126</v>
      </c>
      <c r="L104" s="44" t="s">
        <v>221</v>
      </c>
      <c r="M104" s="45">
        <v>5000</v>
      </c>
      <c r="N104" s="46"/>
      <c r="O104" s="46"/>
      <c r="P104" s="46"/>
      <c r="Q104" s="47"/>
      <c r="R104" s="47"/>
      <c r="S104" s="47" t="str">
        <f>vehicles!N132</f>
        <v>QswZZUHzR Automation</v>
      </c>
      <c r="T104" s="206" t="s">
        <v>135</v>
      </c>
      <c r="U104" s="206" t="s">
        <v>135</v>
      </c>
      <c r="V104" s="206" t="s">
        <v>222</v>
      </c>
      <c r="W104" s="124" t="str">
        <f>paCoverages!I104</f>
        <v>500</v>
      </c>
      <c r="X104" s="206" t="s">
        <v>223</v>
      </c>
      <c r="Y104" s="206">
        <v>50</v>
      </c>
    </row>
    <row r="105" spans="1:25" ht="30" x14ac:dyDescent="0.25">
      <c r="A105" s="4" t="s">
        <v>987</v>
      </c>
      <c r="B105" s="40" t="str">
        <f>searchValues!F134</f>
        <v>ZuLcFkmYZ Automation</v>
      </c>
      <c r="C105" s="41" t="str">
        <f>policyInfo!H105</f>
        <v>Anchorage</v>
      </c>
      <c r="D105" s="40" t="str">
        <f>policyInfo!I105</f>
        <v>Home</v>
      </c>
      <c r="E105" s="40"/>
      <c r="F105" s="42" t="n">
        <f ca="1">policyInfo!B105</f>
        <v>44580.0</v>
      </c>
      <c r="G105" s="40" t="str">
        <f>searchValues!D134</f>
        <v>Personal Auto</v>
      </c>
      <c r="H105" s="42" t="n">
        <f ca="1">policyInfo!R105</f>
        <v>44580.0</v>
      </c>
      <c r="I105" s="42" t="n">
        <f ca="1">policyInfo!S105</f>
        <v>44761.0</v>
      </c>
      <c r="J105" s="43" t="s">
        <v>128</v>
      </c>
      <c r="K105" s="43" t="s">
        <v>126</v>
      </c>
      <c r="L105" s="44" t="s">
        <v>221</v>
      </c>
      <c r="M105" s="45">
        <v>5000</v>
      </c>
      <c r="N105" s="46"/>
      <c r="O105" s="46"/>
      <c r="P105" s="46"/>
      <c r="Q105" s="47"/>
      <c r="R105" s="47"/>
      <c r="S105" s="47" t="str">
        <f>vehicles!N133</f>
        <v>gVupQlZKw Automation</v>
      </c>
      <c r="T105" s="206" t="s">
        <v>135</v>
      </c>
      <c r="U105" s="206" t="s">
        <v>135</v>
      </c>
      <c r="V105" s="206" t="s">
        <v>222</v>
      </c>
      <c r="W105" s="124" t="str">
        <f>paCoverages!I105</f>
        <v>500</v>
      </c>
      <c r="X105" s="206" t="s">
        <v>223</v>
      </c>
      <c r="Y105" s="206">
        <v>50</v>
      </c>
    </row>
    <row r="106" spans="1:25" x14ac:dyDescent="0.25">
      <c r="A106" s="4" t="s">
        <v>988</v>
      </c>
      <c r="B106" s="40" t="str">
        <f>searchValues!F135</f>
        <v>ZuLcFkmYZ Automation</v>
      </c>
      <c r="C106" s="41" t="str">
        <f>policyInfo!H106</f>
        <v>Anchorage</v>
      </c>
      <c r="D106" s="40" t="str">
        <f>policyInfo!I106</f>
        <v>Home</v>
      </c>
      <c r="E106" s="40"/>
      <c r="F106" s="42" t="n">
        <f ca="1">policyInfo!B106</f>
        <v>44580.0</v>
      </c>
      <c r="G106" s="40" t="str">
        <f>searchValues!D135</f>
        <v>Personal Auto</v>
      </c>
      <c r="H106" s="42" t="n">
        <f ca="1">policyInfo!R106</f>
        <v>44580.0</v>
      </c>
      <c r="I106" s="42" t="n">
        <f ca="1">policyInfo!S106</f>
        <v>44761.0</v>
      </c>
      <c r="J106" s="43" t="s">
        <v>128</v>
      </c>
      <c r="K106" s="43" t="s">
        <v>126</v>
      </c>
      <c r="L106" s="44" t="s">
        <v>221</v>
      </c>
      <c r="M106" s="45">
        <v>5000</v>
      </c>
      <c r="N106" s="46"/>
      <c r="O106" s="46"/>
      <c r="P106" s="46"/>
      <c r="Q106" s="47"/>
      <c r="R106" s="47"/>
      <c r="S106" s="47" t="str">
        <f>vehicles!N134</f>
        <v>ZuLcFkmYZ Automation</v>
      </c>
      <c r="T106" s="206" t="s">
        <v>135</v>
      </c>
      <c r="U106" s="206" t="s">
        <v>135</v>
      </c>
      <c r="V106" s="206" t="s">
        <v>222</v>
      </c>
      <c r="W106" s="124" t="str">
        <f>paCoverages!I106</f>
        <v>500</v>
      </c>
      <c r="X106" s="206" t="s">
        <v>223</v>
      </c>
      <c r="Y106" s="206">
        <v>50</v>
      </c>
    </row>
    <row r="107" spans="1:25" x14ac:dyDescent="0.25">
      <c r="A107" s="4" t="s">
        <v>989</v>
      </c>
      <c r="B107" s="40" t="str">
        <f>searchValues!F136</f>
        <v>ZuLcFkmYZ Automation</v>
      </c>
      <c r="C107" s="41" t="str">
        <f>policyInfo!H107</f>
        <v>Anchorage</v>
      </c>
      <c r="D107" s="40" t="str">
        <f>policyInfo!I107</f>
        <v>Home</v>
      </c>
      <c r="E107" s="40"/>
      <c r="F107" s="42" t="n">
        <f ca="1">policyInfo!B107</f>
        <v>44580.0</v>
      </c>
      <c r="G107" s="40" t="str">
        <f>searchValues!D136</f>
        <v>Personal Auto</v>
      </c>
      <c r="H107" s="42" t="n">
        <f ca="1">policyInfo!R107</f>
        <v>44580.0</v>
      </c>
      <c r="I107" s="42" t="n">
        <f ca="1">policyInfo!S107</f>
        <v>44761.0</v>
      </c>
      <c r="J107" s="43" t="s">
        <v>128</v>
      </c>
      <c r="K107" s="43" t="s">
        <v>126</v>
      </c>
      <c r="L107" s="44" t="s">
        <v>221</v>
      </c>
      <c r="M107" s="45">
        <v>5000</v>
      </c>
      <c r="N107" s="46"/>
      <c r="O107" s="46"/>
      <c r="P107" s="46"/>
      <c r="Q107" s="47"/>
      <c r="R107" s="47"/>
      <c r="S107" s="47" t="str">
        <f>vehicles!N135</f>
        <v>xsLwkTBsb Automation</v>
      </c>
      <c r="T107" s="206" t="s">
        <v>135</v>
      </c>
      <c r="U107" s="206" t="s">
        <v>135</v>
      </c>
      <c r="V107" s="206" t="s">
        <v>222</v>
      </c>
      <c r="W107" s="124" t="str">
        <f>paCoverages!I107</f>
        <v>500</v>
      </c>
      <c r="X107" s="206" t="s">
        <v>223</v>
      </c>
      <c r="Y107" s="206">
        <v>50</v>
      </c>
    </row>
    <row r="108" spans="1:25" x14ac:dyDescent="0.25">
      <c r="A108" s="4" t="s">
        <v>990</v>
      </c>
      <c r="B108" s="40" t="str">
        <f>searchValues!F137</f>
        <v>ZuLcFkmYZ Automation</v>
      </c>
      <c r="C108" s="41" t="str">
        <f>policyInfo!H108</f>
        <v>Anchorage</v>
      </c>
      <c r="D108" s="40" t="str">
        <f>policyInfo!I108</f>
        <v>Home</v>
      </c>
      <c r="E108" s="40"/>
      <c r="F108" s="42" t="n">
        <f ca="1">policyInfo!B108</f>
        <v>44580.0</v>
      </c>
      <c r="G108" s="40" t="str">
        <f>searchValues!D137</f>
        <v>Personal Auto</v>
      </c>
      <c r="H108" s="42" t="n">
        <f ca="1">policyInfo!R108</f>
        <v>44580.0</v>
      </c>
      <c r="I108" s="42" t="n">
        <f ca="1">policyInfo!S108</f>
        <v>44761.0</v>
      </c>
      <c r="J108" s="43" t="s">
        <v>128</v>
      </c>
      <c r="K108" s="43" t="s">
        <v>126</v>
      </c>
      <c r="L108" s="44" t="s">
        <v>221</v>
      </c>
      <c r="M108" s="45">
        <v>5000</v>
      </c>
      <c r="N108" s="46"/>
      <c r="O108" s="46"/>
      <c r="P108" s="46"/>
      <c r="Q108" s="47"/>
      <c r="R108" s="47"/>
      <c r="S108" s="47" t="str">
        <f>vehicles!N136</f>
        <v>jAvgAlWgn Automation</v>
      </c>
      <c r="T108" s="206" t="s">
        <v>135</v>
      </c>
      <c r="U108" s="206" t="s">
        <v>135</v>
      </c>
      <c r="V108" s="206" t="s">
        <v>222</v>
      </c>
      <c r="W108" s="124" t="str">
        <f>paCoverages!I108</f>
        <v>500</v>
      </c>
      <c r="X108" s="206" t="s">
        <v>223</v>
      </c>
      <c r="Y108" s="206">
        <v>50</v>
      </c>
    </row>
    <row r="109" spans="1:25" ht="30" x14ac:dyDescent="0.25">
      <c r="A109" s="4" t="s">
        <v>991</v>
      </c>
      <c r="B109" s="40" t="str">
        <f>searchValues!F138</f>
        <v>ZuLcFkmYZ Automation</v>
      </c>
      <c r="C109" s="41" t="str">
        <f>policyInfo!H109</f>
        <v>Anchorage</v>
      </c>
      <c r="D109" s="40" t="str">
        <f>policyInfo!I109</f>
        <v>Home</v>
      </c>
      <c r="E109" s="40"/>
      <c r="F109" s="42" t="n">
        <f ca="1">policyInfo!B109</f>
        <v>44580.0</v>
      </c>
      <c r="G109" s="40" t="str">
        <f>searchValues!D138</f>
        <v>Personal Auto</v>
      </c>
      <c r="H109" s="42" t="n">
        <f ca="1">policyInfo!R109</f>
        <v>44580.0</v>
      </c>
      <c r="I109" s="42" t="n">
        <f ca="1">policyInfo!S109</f>
        <v>44761.0</v>
      </c>
      <c r="J109" s="43" t="s">
        <v>128</v>
      </c>
      <c r="K109" s="43" t="s">
        <v>126</v>
      </c>
      <c r="L109" s="44" t="s">
        <v>221</v>
      </c>
      <c r="M109" s="45">
        <v>5000</v>
      </c>
      <c r="N109" s="46"/>
      <c r="O109" s="46"/>
      <c r="P109" s="46"/>
      <c r="Q109" s="47"/>
      <c r="R109" s="47"/>
      <c r="S109" s="47" t="str">
        <f>vehicles!N137</f>
        <v>MONOwLoWh Automation</v>
      </c>
      <c r="T109" s="206" t="s">
        <v>135</v>
      </c>
      <c r="U109" s="206" t="s">
        <v>135</v>
      </c>
      <c r="V109" s="206" t="s">
        <v>222</v>
      </c>
      <c r="W109" s="124" t="str">
        <f>paCoverages!I109</f>
        <v>500</v>
      </c>
      <c r="X109" s="206" t="s">
        <v>223</v>
      </c>
      <c r="Y109" s="206">
        <v>50</v>
      </c>
    </row>
    <row r="110" spans="1:25" ht="30" x14ac:dyDescent="0.25">
      <c r="A110" s="4" t="s">
        <v>992</v>
      </c>
      <c r="B110" s="40" t="str">
        <f>searchValues!F139</f>
        <v>ZuLcFkmYZ Automation</v>
      </c>
      <c r="C110" s="41" t="str">
        <f>policyInfo!H110</f>
        <v>Anchorage</v>
      </c>
      <c r="D110" s="40" t="str">
        <f>policyInfo!I110</f>
        <v>Home</v>
      </c>
      <c r="E110" s="40"/>
      <c r="F110" s="42" t="n">
        <f ca="1">policyInfo!B110</f>
        <v>44580.0</v>
      </c>
      <c r="G110" s="40" t="str">
        <f>searchValues!D139</f>
        <v>Personal Auto</v>
      </c>
      <c r="H110" s="42" t="n">
        <f ca="1">policyInfo!R110</f>
        <v>44580.0</v>
      </c>
      <c r="I110" s="42" t="n">
        <f ca="1">policyInfo!S110</f>
        <v>44761.0</v>
      </c>
      <c r="J110" s="43" t="s">
        <v>128</v>
      </c>
      <c r="K110" s="43" t="s">
        <v>126</v>
      </c>
      <c r="L110" s="44" t="s">
        <v>221</v>
      </c>
      <c r="M110" s="45">
        <v>5000</v>
      </c>
      <c r="N110" s="46"/>
      <c r="O110" s="46"/>
      <c r="P110" s="46"/>
      <c r="Q110" s="47"/>
      <c r="R110" s="47"/>
      <c r="S110" s="47" t="str">
        <f>vehicles!N138</f>
        <v>yyPswAFLO Automation</v>
      </c>
      <c r="T110" s="206" t="s">
        <v>135</v>
      </c>
      <c r="U110" s="206" t="s">
        <v>135</v>
      </c>
      <c r="V110" s="206" t="s">
        <v>222</v>
      </c>
      <c r="W110" s="124" t="str">
        <f>paCoverages!I110</f>
        <v>500</v>
      </c>
      <c r="X110" s="206" t="s">
        <v>223</v>
      </c>
      <c r="Y110" s="206">
        <v>50</v>
      </c>
    </row>
    <row r="111" spans="1:25" ht="30" x14ac:dyDescent="0.25">
      <c r="A111" s="4" t="s">
        <v>993</v>
      </c>
      <c r="B111" s="40" t="str">
        <f>searchValues!F140</f>
        <v>ZuLcFkmYZ Automation</v>
      </c>
      <c r="C111" s="41" t="str">
        <f>policyInfo!H111</f>
        <v>Anchorage</v>
      </c>
      <c r="D111" s="40" t="str">
        <f>policyInfo!I111</f>
        <v>Home</v>
      </c>
      <c r="E111" s="40"/>
      <c r="F111" s="42" t="n">
        <f ca="1">policyInfo!B111</f>
        <v>44580.0</v>
      </c>
      <c r="G111" s="40" t="str">
        <f>searchValues!D140</f>
        <v>Personal Auto</v>
      </c>
      <c r="H111" s="42" t="n">
        <f ca="1">policyInfo!R111</f>
        <v>44580.0</v>
      </c>
      <c r="I111" s="42" t="n">
        <f ca="1">policyInfo!S111</f>
        <v>44761.0</v>
      </c>
      <c r="J111" s="43" t="s">
        <v>128</v>
      </c>
      <c r="K111" s="43" t="s">
        <v>126</v>
      </c>
      <c r="L111" s="44" t="s">
        <v>221</v>
      </c>
      <c r="M111" s="45">
        <v>5000</v>
      </c>
      <c r="N111" s="46"/>
      <c r="O111" s="46"/>
      <c r="P111" s="46"/>
      <c r="Q111" s="47"/>
      <c r="R111" s="47"/>
      <c r="S111" s="47" t="str">
        <f>vehicles!N139</f>
        <v>eOCqcfzwH Automation</v>
      </c>
      <c r="T111" s="206" t="s">
        <v>135</v>
      </c>
      <c r="U111" s="206" t="s">
        <v>135</v>
      </c>
      <c r="V111" s="206" t="s">
        <v>222</v>
      </c>
      <c r="W111" s="124" t="str">
        <f>paCoverages!I111</f>
        <v>500</v>
      </c>
      <c r="X111" s="206" t="s">
        <v>223</v>
      </c>
      <c r="Y111" s="206">
        <v>50</v>
      </c>
    </row>
    <row r="112" spans="1:25" x14ac:dyDescent="0.25">
      <c r="A112" s="4" t="s">
        <v>994</v>
      </c>
      <c r="B112" s="40" t="str">
        <f>searchValues!F141</f>
        <v>ZuLcFkmYZ Automation</v>
      </c>
      <c r="C112" s="41" t="str">
        <f>policyInfo!H112</f>
        <v>Anchorage</v>
      </c>
      <c r="D112" s="40" t="str">
        <f>policyInfo!I112</f>
        <v>Home</v>
      </c>
      <c r="E112" s="40"/>
      <c r="F112" s="42" t="n">
        <f ca="1">policyInfo!B112</f>
        <v>44580.0</v>
      </c>
      <c r="G112" s="40" t="str">
        <f>searchValues!D141</f>
        <v>Personal Auto</v>
      </c>
      <c r="H112" s="42" t="n">
        <f ca="1">policyInfo!R112</f>
        <v>44580.0</v>
      </c>
      <c r="I112" s="42" t="n">
        <f ca="1">policyInfo!S112</f>
        <v>44761.0</v>
      </c>
      <c r="J112" s="43" t="s">
        <v>128</v>
      </c>
      <c r="K112" s="43" t="s">
        <v>126</v>
      </c>
      <c r="L112" s="44" t="s">
        <v>221</v>
      </c>
      <c r="M112" s="45">
        <v>5000</v>
      </c>
      <c r="N112" s="46"/>
      <c r="O112" s="46"/>
      <c r="P112" s="46"/>
      <c r="Q112" s="47"/>
      <c r="R112" s="47"/>
      <c r="S112" s="47" t="str">
        <f>vehicles!N140</f>
        <v>ZuLcFkmYZ Automation</v>
      </c>
      <c r="T112" s="206" t="s">
        <v>135</v>
      </c>
      <c r="U112" s="206" t="s">
        <v>135</v>
      </c>
      <c r="V112" s="206" t="s">
        <v>222</v>
      </c>
      <c r="W112" s="124" t="str">
        <f>paCoverages!I112</f>
        <v>500</v>
      </c>
      <c r="X112" s="206" t="s">
        <v>223</v>
      </c>
      <c r="Y112" s="206">
        <v>50</v>
      </c>
    </row>
    <row r="113" spans="1:25" x14ac:dyDescent="0.25">
      <c r="A113" s="4" t="s">
        <v>995</v>
      </c>
      <c r="B113" s="40" t="str">
        <f>searchValues!F142</f>
        <v>ZuLcFkmYZ Automation</v>
      </c>
      <c r="C113" s="41" t="str">
        <f>policyInfo!H113</f>
        <v>Anchorage</v>
      </c>
      <c r="D113" s="40" t="str">
        <f>policyInfo!I113</f>
        <v>Home</v>
      </c>
      <c r="E113" s="40"/>
      <c r="F113" s="42" t="n">
        <f ca="1">policyInfo!B113</f>
        <v>44580.0</v>
      </c>
      <c r="G113" s="40" t="str">
        <f>searchValues!D142</f>
        <v>Personal Auto</v>
      </c>
      <c r="H113" s="42" t="n">
        <f ca="1">policyInfo!R113</f>
        <v>44580.0</v>
      </c>
      <c r="I113" s="42" t="n">
        <f ca="1">policyInfo!S113</f>
        <v>44761.0</v>
      </c>
      <c r="J113" s="43" t="s">
        <v>128</v>
      </c>
      <c r="K113" s="43" t="s">
        <v>126</v>
      </c>
      <c r="L113" s="44" t="s">
        <v>221</v>
      </c>
      <c r="M113" s="45">
        <v>5000</v>
      </c>
      <c r="N113" s="46"/>
      <c r="O113" s="46"/>
      <c r="P113" s="46"/>
      <c r="Q113" s="47"/>
      <c r="R113" s="47"/>
      <c r="S113" s="47" t="str">
        <f>vehicles!N141</f>
        <v>ZuLcFkmYZ Automation</v>
      </c>
      <c r="T113" s="206" t="s">
        <v>135</v>
      </c>
      <c r="U113" s="206" t="s">
        <v>135</v>
      </c>
      <c r="V113" s="206" t="s">
        <v>222</v>
      </c>
      <c r="W113" s="124" t="str">
        <f>paCoverages!I113</f>
        <v>500</v>
      </c>
      <c r="X113" s="206" t="s">
        <v>223</v>
      </c>
      <c r="Y113" s="206">
        <v>50</v>
      </c>
    </row>
    <row r="114" spans="1:25" x14ac:dyDescent="0.25">
      <c r="A114" s="4" t="s">
        <v>996</v>
      </c>
      <c r="B114" s="40" t="str">
        <f>searchValues!F143</f>
        <v>dxRdGsieV Automation</v>
      </c>
      <c r="C114" s="41" t="str">
        <f>policyInfo!H114</f>
        <v>Anchorage</v>
      </c>
      <c r="D114" s="40" t="str">
        <f>policyInfo!I114</f>
        <v>Home</v>
      </c>
      <c r="E114" s="40"/>
      <c r="F114" s="42" t="n">
        <f ca="1">policyInfo!B114</f>
        <v>44580.0</v>
      </c>
      <c r="G114" s="40" t="str">
        <f>searchValues!D143</f>
        <v>Personal Auto</v>
      </c>
      <c r="H114" s="42" t="n">
        <f ca="1">policyInfo!R114</f>
        <v>44580.0</v>
      </c>
      <c r="I114" s="42" t="n">
        <f ca="1">policyInfo!S114</f>
        <v>44761.0</v>
      </c>
      <c r="J114" s="43" t="s">
        <v>128</v>
      </c>
      <c r="K114" s="43" t="s">
        <v>126</v>
      </c>
      <c r="L114" s="44" t="s">
        <v>221</v>
      </c>
      <c r="M114" s="45">
        <v>5000</v>
      </c>
      <c r="N114" s="46"/>
      <c r="O114" s="46"/>
      <c r="P114" s="46"/>
      <c r="Q114" s="47"/>
      <c r="R114" s="47"/>
      <c r="S114" s="47" t="str">
        <f>vehicles!N142</f>
        <v>lrBQsqnPm Automation</v>
      </c>
      <c r="T114" s="206" t="s">
        <v>135</v>
      </c>
      <c r="U114" s="206" t="s">
        <v>135</v>
      </c>
      <c r="V114" s="206" t="s">
        <v>222</v>
      </c>
      <c r="W114" s="124" t="str">
        <f>paCoverages!I114</f>
        <v>500</v>
      </c>
      <c r="X114" s="206" t="s">
        <v>223</v>
      </c>
      <c r="Y114" s="206">
        <v>50</v>
      </c>
    </row>
    <row r="115" spans="1:25" ht="30" x14ac:dyDescent="0.25">
      <c r="A115" s="4" t="s">
        <v>997</v>
      </c>
      <c r="B115" s="40" t="str">
        <f>searchValues!F144</f>
        <v>LYWkmyXZX Automation</v>
      </c>
      <c r="C115" s="41" t="str">
        <f>policyInfo!H115</f>
        <v>Anchorage</v>
      </c>
      <c r="D115" s="40" t="str">
        <f>policyInfo!I115</f>
        <v>Home</v>
      </c>
      <c r="E115" s="40"/>
      <c r="F115" s="42" t="n">
        <f ca="1">policyInfo!B115</f>
        <v>44580.0</v>
      </c>
      <c r="G115" s="40" t="str">
        <f>searchValues!D144</f>
        <v>Personal Auto</v>
      </c>
      <c r="H115" s="42" t="n">
        <f ca="1">policyInfo!R115</f>
        <v>44580.0</v>
      </c>
      <c r="I115" s="42" t="n">
        <f ca="1">policyInfo!S115</f>
        <v>44761.0</v>
      </c>
      <c r="J115" s="43" t="s">
        <v>128</v>
      </c>
      <c r="K115" s="43" t="s">
        <v>126</v>
      </c>
      <c r="L115" s="44" t="s">
        <v>221</v>
      </c>
      <c r="M115" s="45">
        <v>5000</v>
      </c>
      <c r="N115" s="46"/>
      <c r="O115" s="46"/>
      <c r="P115" s="46"/>
      <c r="Q115" s="47"/>
      <c r="R115" s="47"/>
      <c r="S115" s="47" t="str">
        <f>vehicles!N143</f>
        <v>cDmonRTGJ Automation</v>
      </c>
      <c r="T115" s="206" t="s">
        <v>135</v>
      </c>
      <c r="U115" s="206" t="s">
        <v>135</v>
      </c>
      <c r="V115" s="206" t="s">
        <v>222</v>
      </c>
      <c r="W115" s="124" t="str">
        <f>paCoverages!I115</f>
        <v>500</v>
      </c>
      <c r="X115" s="206" t="s">
        <v>223</v>
      </c>
      <c r="Y115" s="206">
        <v>50</v>
      </c>
    </row>
    <row r="116" spans="1:25" x14ac:dyDescent="0.25">
      <c r="A116" s="4" t="s">
        <v>998</v>
      </c>
      <c r="B116" s="40" t="str">
        <f>searchValues!F145</f>
        <v>XIidVUXKg Automation</v>
      </c>
      <c r="C116" s="41" t="str">
        <f>policyInfo!H116</f>
        <v>Anchorage</v>
      </c>
      <c r="D116" s="40" t="str">
        <f>policyInfo!I116</f>
        <v>Home</v>
      </c>
      <c r="E116" s="40"/>
      <c r="F116" s="42" t="n">
        <f ca="1">policyInfo!B116</f>
        <v>44580.0</v>
      </c>
      <c r="G116" s="40" t="str">
        <f>searchValues!D145</f>
        <v>Personal Auto</v>
      </c>
      <c r="H116" s="42" t="n">
        <f ca="1">policyInfo!R116</f>
        <v>44580.0</v>
      </c>
      <c r="I116" s="42" t="n">
        <f ca="1">policyInfo!S116</f>
        <v>44761.0</v>
      </c>
      <c r="J116" s="43" t="s">
        <v>128</v>
      </c>
      <c r="K116" s="43" t="s">
        <v>126</v>
      </c>
      <c r="L116" s="44" t="s">
        <v>221</v>
      </c>
      <c r="M116" s="45">
        <v>5000</v>
      </c>
      <c r="N116" s="46"/>
      <c r="O116" s="46"/>
      <c r="P116" s="46"/>
      <c r="Q116" s="47"/>
      <c r="R116" s="47"/>
      <c r="S116" s="47" t="str">
        <f>vehicles!N144</f>
        <v>SyKdtgaFA Automation</v>
      </c>
      <c r="T116" s="206" t="s">
        <v>135</v>
      </c>
      <c r="U116" s="206" t="s">
        <v>135</v>
      </c>
      <c r="V116" s="206" t="s">
        <v>222</v>
      </c>
      <c r="W116" s="124" t="str">
        <f>paCoverages!I116</f>
        <v>500</v>
      </c>
      <c r="X116" s="206" t="s">
        <v>223</v>
      </c>
      <c r="Y116" s="206">
        <v>50</v>
      </c>
    </row>
    <row r="117" spans="1:25" x14ac:dyDescent="0.25">
      <c r="A117" s="4" t="s">
        <v>999</v>
      </c>
      <c r="B117" s="40" t="str">
        <f>searchValues!F146</f>
        <v>wZSzgpdqn Automation</v>
      </c>
      <c r="C117" s="41" t="str">
        <f>policyInfo!H117</f>
        <v>Anchorage</v>
      </c>
      <c r="D117" s="40" t="str">
        <f>policyInfo!I117</f>
        <v>Home</v>
      </c>
      <c r="E117" s="40"/>
      <c r="F117" s="42" t="n">
        <f ca="1">policyInfo!B117</f>
        <v>44580.0</v>
      </c>
      <c r="G117" s="40" t="str">
        <f>searchValues!D146</f>
        <v>Personal Auto</v>
      </c>
      <c r="H117" s="42" t="n">
        <f ca="1">policyInfo!R117</f>
        <v>44580.0</v>
      </c>
      <c r="I117" s="42" t="n">
        <f ca="1">policyInfo!S117</f>
        <v>44761.0</v>
      </c>
      <c r="J117" s="43" t="s">
        <v>128</v>
      </c>
      <c r="K117" s="43" t="s">
        <v>126</v>
      </c>
      <c r="L117" s="44" t="s">
        <v>221</v>
      </c>
      <c r="M117" s="45">
        <v>5000</v>
      </c>
      <c r="N117" s="46"/>
      <c r="O117" s="46"/>
      <c r="P117" s="46"/>
      <c r="Q117" s="47"/>
      <c r="R117" s="47"/>
      <c r="S117" s="47" t="str">
        <f>vehicles!N145</f>
        <v>EesuEECXF Automation</v>
      </c>
      <c r="T117" s="206" t="s">
        <v>135</v>
      </c>
      <c r="U117" s="206" t="s">
        <v>135</v>
      </c>
      <c r="V117" s="206" t="s">
        <v>222</v>
      </c>
      <c r="W117" s="124" t="str">
        <f>paCoverages!I117</f>
        <v>500</v>
      </c>
      <c r="X117" s="206" t="s">
        <v>223</v>
      </c>
      <c r="Y117" s="206">
        <v>50</v>
      </c>
    </row>
    <row r="118" spans="1:25" ht="30" x14ac:dyDescent="0.25">
      <c r="A118" s="4" t="s">
        <v>1000</v>
      </c>
      <c r="B118" s="40" t="str">
        <f>searchValues!F147</f>
        <v>ZuLcFkmYZ Automation</v>
      </c>
      <c r="C118" s="41" t="str">
        <f>policyInfo!H118</f>
        <v>Anchorage</v>
      </c>
      <c r="D118" s="40" t="str">
        <f>policyInfo!I118</f>
        <v>Home</v>
      </c>
      <c r="E118" s="40"/>
      <c r="F118" s="42" t="n">
        <f ca="1">policyInfo!B118</f>
        <v>44580.0</v>
      </c>
      <c r="G118" s="40" t="str">
        <f>searchValues!D147</f>
        <v>Personal Auto</v>
      </c>
      <c r="H118" s="42" t="n">
        <f ca="1">policyInfo!R118</f>
        <v>44580.0</v>
      </c>
      <c r="I118" s="42" t="n">
        <f ca="1">policyInfo!S118</f>
        <v>44761.0</v>
      </c>
      <c r="J118" s="43" t="s">
        <v>128</v>
      </c>
      <c r="K118" s="43" t="s">
        <v>126</v>
      </c>
      <c r="L118" s="44" t="s">
        <v>221</v>
      </c>
      <c r="M118" s="45">
        <v>5000</v>
      </c>
      <c r="N118" s="46"/>
      <c r="O118" s="46"/>
      <c r="P118" s="46"/>
      <c r="Q118" s="47"/>
      <c r="R118" s="47"/>
      <c r="S118" s="47" t="str">
        <f>vehicles!N146</f>
        <v>BzovGpgNC Automation</v>
      </c>
      <c r="T118" s="206" t="s">
        <v>135</v>
      </c>
      <c r="U118" s="206" t="s">
        <v>135</v>
      </c>
      <c r="V118" s="206" t="s">
        <v>222</v>
      </c>
      <c r="W118" s="124" t="str">
        <f>paCoverages!I118</f>
        <v>500</v>
      </c>
      <c r="X118" s="206" t="s">
        <v>223</v>
      </c>
      <c r="Y118" s="206">
        <v>50</v>
      </c>
    </row>
    <row r="119" spans="1:25" x14ac:dyDescent="0.25">
      <c r="A119" s="4" t="s">
        <v>1001</v>
      </c>
      <c r="B119" s="40" t="str">
        <f>searchValues!F148</f>
        <v>ZuLcFkmYZ Automation</v>
      </c>
      <c r="C119" s="41" t="str">
        <f>policyInfo!H119</f>
        <v>Anchorage</v>
      </c>
      <c r="D119" s="40" t="str">
        <f>policyInfo!I119</f>
        <v>Home</v>
      </c>
      <c r="E119" s="40"/>
      <c r="F119" s="42" t="n">
        <f ca="1">policyInfo!B119</f>
        <v>44580.0</v>
      </c>
      <c r="G119" s="40" t="str">
        <f>searchValues!D148</f>
        <v>Personal Auto</v>
      </c>
      <c r="H119" s="42" t="n">
        <f ca="1">policyInfo!R119</f>
        <v>44580.0</v>
      </c>
      <c r="I119" s="42" t="n">
        <f ca="1">policyInfo!S119</f>
        <v>44761.0</v>
      </c>
      <c r="J119" s="43" t="s">
        <v>128</v>
      </c>
      <c r="K119" s="43" t="s">
        <v>126</v>
      </c>
      <c r="L119" s="44" t="s">
        <v>221</v>
      </c>
      <c r="M119" s="45">
        <v>5000</v>
      </c>
      <c r="N119" s="46"/>
      <c r="O119" s="46"/>
      <c r="P119" s="46"/>
      <c r="Q119" s="47"/>
      <c r="R119" s="47"/>
      <c r="S119" s="47" t="str">
        <f>vehicles!N147</f>
        <v>ZuLcFkmYZ Automation</v>
      </c>
      <c r="T119" s="206" t="s">
        <v>135</v>
      </c>
      <c r="U119" s="206" t="s">
        <v>135</v>
      </c>
      <c r="V119" s="206" t="s">
        <v>222</v>
      </c>
      <c r="W119" s="124" t="str">
        <f>paCoverages!I119</f>
        <v>500</v>
      </c>
      <c r="X119" s="206" t="s">
        <v>223</v>
      </c>
      <c r="Y119" s="206">
        <v>50</v>
      </c>
    </row>
    <row r="120" spans="1:25" ht="30" x14ac:dyDescent="0.25">
      <c r="A120" s="4" t="s">
        <v>1002</v>
      </c>
      <c r="B120" s="40" t="str">
        <f>searchValues!F149</f>
        <v>viieAvgAO Automation</v>
      </c>
      <c r="C120" s="41" t="str">
        <f>policyInfo!H120</f>
        <v>Anchorage</v>
      </c>
      <c r="D120" s="40" t="str">
        <f>policyInfo!I120</f>
        <v>Home</v>
      </c>
      <c r="E120" s="40"/>
      <c r="F120" s="42" t="n">
        <f ca="1">policyInfo!B120</f>
        <v>44580.0</v>
      </c>
      <c r="G120" s="40" t="str">
        <f>searchValues!D149</f>
        <v>Personal Auto</v>
      </c>
      <c r="H120" s="42" t="n">
        <f ca="1">policyInfo!R120</f>
        <v>44580.0</v>
      </c>
      <c r="I120" s="42" t="n">
        <f ca="1">policyInfo!S120</f>
        <v>44761.0</v>
      </c>
      <c r="J120" s="43" t="s">
        <v>128</v>
      </c>
      <c r="K120" s="43" t="s">
        <v>126</v>
      </c>
      <c r="L120" s="44" t="s">
        <v>221</v>
      </c>
      <c r="M120" s="45">
        <v>5000</v>
      </c>
      <c r="N120" s="46"/>
      <c r="O120" s="46"/>
      <c r="P120" s="46"/>
      <c r="Q120" s="47"/>
      <c r="R120" s="47"/>
      <c r="S120" s="47" t="str">
        <f>vehicles!N148</f>
        <v>JXMPOuOeZ Automation</v>
      </c>
      <c r="T120" s="206" t="s">
        <v>135</v>
      </c>
      <c r="U120" s="206" t="s">
        <v>135</v>
      </c>
      <c r="V120" s="206" t="s">
        <v>222</v>
      </c>
      <c r="W120" s="124" t="str">
        <f>paCoverages!I120</f>
        <v>500</v>
      </c>
      <c r="X120" s="206" t="s">
        <v>223</v>
      </c>
      <c r="Y120" s="206">
        <v>50</v>
      </c>
    </row>
    <row r="121" spans="1:25" x14ac:dyDescent="0.25">
      <c r="A121" s="4" t="s">
        <v>1003</v>
      </c>
      <c r="B121" s="40" t="str">
        <f>searchValues!F150</f>
        <v>ZuLcFkmYZ Automation</v>
      </c>
      <c r="C121" s="41" t="str">
        <f>policyInfo!H121</f>
        <v>Anchorage</v>
      </c>
      <c r="D121" s="40" t="str">
        <f>policyInfo!I121</f>
        <v>Home</v>
      </c>
      <c r="E121" s="40"/>
      <c r="F121" s="42" t="n">
        <f ca="1">policyInfo!B121</f>
        <v>44580.0</v>
      </c>
      <c r="G121" s="40" t="str">
        <f>searchValues!D150</f>
        <v>Personal Auto</v>
      </c>
      <c r="H121" s="42" t="n">
        <f ca="1">policyInfo!R121</f>
        <v>44580.0</v>
      </c>
      <c r="I121" s="42" t="n">
        <f ca="1">policyInfo!S121</f>
        <v>44761.0</v>
      </c>
      <c r="J121" s="43" t="s">
        <v>128</v>
      </c>
      <c r="K121" s="43" t="s">
        <v>126</v>
      </c>
      <c r="L121" s="44" t="s">
        <v>221</v>
      </c>
      <c r="M121" s="45">
        <v>5000</v>
      </c>
      <c r="N121" s="46"/>
      <c r="O121" s="46"/>
      <c r="P121" s="46"/>
      <c r="Q121" s="47"/>
      <c r="R121" s="47"/>
      <c r="S121" s="47" t="str">
        <f>vehicles!N149</f>
        <v>ZuLcFkmYZ Automation</v>
      </c>
      <c r="T121" s="206" t="s">
        <v>135</v>
      </c>
      <c r="U121" s="206" t="s">
        <v>135</v>
      </c>
      <c r="V121" s="206" t="s">
        <v>222</v>
      </c>
      <c r="W121" s="124" t="str">
        <f>paCoverages!I121</f>
        <v>500</v>
      </c>
      <c r="X121" s="206" t="s">
        <v>223</v>
      </c>
      <c r="Y121" s="206">
        <v>50</v>
      </c>
    </row>
    <row r="122" spans="1:25" ht="30" x14ac:dyDescent="0.25">
      <c r="A122" s="4" t="s">
        <v>1004</v>
      </c>
      <c r="B122" s="40" t="str">
        <f>searchValues!F151</f>
        <v>ZuLcFkmYZ Automation</v>
      </c>
      <c r="C122" s="41" t="str">
        <f>policyInfo!H122</f>
        <v>Anchorage</v>
      </c>
      <c r="D122" s="40" t="str">
        <f>policyInfo!I122</f>
        <v>Home</v>
      </c>
      <c r="E122" s="40"/>
      <c r="F122" s="42" t="n">
        <f ca="1">policyInfo!B122</f>
        <v>44580.0</v>
      </c>
      <c r="G122" s="40" t="str">
        <f>searchValues!D151</f>
        <v>Personal Auto</v>
      </c>
      <c r="H122" s="42" t="n">
        <f ca="1">policyInfo!R122</f>
        <v>44580.0</v>
      </c>
      <c r="I122" s="42" t="n">
        <f ca="1">policyInfo!S122</f>
        <v>44761.0</v>
      </c>
      <c r="J122" s="43" t="s">
        <v>128</v>
      </c>
      <c r="K122" s="43" t="s">
        <v>126</v>
      </c>
      <c r="L122" s="44" t="s">
        <v>221</v>
      </c>
      <c r="M122" s="45">
        <v>5000</v>
      </c>
      <c r="N122" s="46"/>
      <c r="O122" s="46"/>
      <c r="P122" s="46"/>
      <c r="Q122" s="47"/>
      <c r="R122" s="47"/>
      <c r="S122" s="47" t="str">
        <f>vehicles!N150</f>
        <v>YinEeoQwO Automation</v>
      </c>
      <c r="T122" s="206" t="s">
        <v>135</v>
      </c>
      <c r="U122" s="206" t="s">
        <v>135</v>
      </c>
      <c r="V122" s="206" t="s">
        <v>222</v>
      </c>
      <c r="W122" s="124" t="str">
        <f>paCoverages!I122</f>
        <v>500</v>
      </c>
      <c r="X122" s="206" t="s">
        <v>223</v>
      </c>
      <c r="Y122" s="206">
        <v>50</v>
      </c>
    </row>
    <row r="123" spans="1:25" x14ac:dyDescent="0.25">
      <c r="A123" s="4" t="s">
        <v>1005</v>
      </c>
      <c r="B123" s="40" t="str">
        <f>searchValues!F152</f>
        <v>ZuLcFkmYZ Automation</v>
      </c>
      <c r="C123" s="41" t="str">
        <f>policyInfo!H123</f>
        <v>Anchorage</v>
      </c>
      <c r="D123" s="40" t="str">
        <f>policyInfo!I123</f>
        <v>Home</v>
      </c>
      <c r="E123" s="40"/>
      <c r="F123" s="42" t="n">
        <f ca="1">policyInfo!B123</f>
        <v>44580.0</v>
      </c>
      <c r="G123" s="40" t="str">
        <f>searchValues!D152</f>
        <v>Personal Auto</v>
      </c>
      <c r="H123" s="42" t="n">
        <f ca="1">policyInfo!R123</f>
        <v>44580.0</v>
      </c>
      <c r="I123" s="42" t="n">
        <f ca="1">policyInfo!S123</f>
        <v>44761.0</v>
      </c>
      <c r="J123" s="43" t="s">
        <v>128</v>
      </c>
      <c r="K123" s="43" t="s">
        <v>126</v>
      </c>
      <c r="L123" s="44" t="s">
        <v>221</v>
      </c>
      <c r="M123" s="45">
        <v>5000</v>
      </c>
      <c r="N123" s="46"/>
      <c r="O123" s="46"/>
      <c r="P123" s="46"/>
      <c r="Q123" s="47"/>
      <c r="R123" s="47"/>
      <c r="S123" s="47" t="str">
        <f>vehicles!N151</f>
        <v>ZuLcFkmYZ Automation</v>
      </c>
      <c r="T123" s="206" t="s">
        <v>135</v>
      </c>
      <c r="U123" s="206" t="s">
        <v>135</v>
      </c>
      <c r="V123" s="206" t="s">
        <v>222</v>
      </c>
      <c r="W123" s="124" t="str">
        <f>paCoverages!I123</f>
        <v>500</v>
      </c>
      <c r="X123" s="206" t="s">
        <v>223</v>
      </c>
      <c r="Y123" s="206">
        <v>50</v>
      </c>
    </row>
    <row r="124" spans="1:25" x14ac:dyDescent="0.25">
      <c r="A124" s="4" t="s">
        <v>1006</v>
      </c>
      <c r="B124" s="40" t="str">
        <f>searchValues!F153</f>
        <v>ZuLcFkmYZ Automation</v>
      </c>
      <c r="C124" s="41" t="str">
        <f>policyInfo!H124</f>
        <v>Anchorage</v>
      </c>
      <c r="D124" s="40" t="str">
        <f>policyInfo!I124</f>
        <v>Home</v>
      </c>
      <c r="E124" s="40"/>
      <c r="F124" s="42" t="n">
        <f ca="1">policyInfo!B124</f>
        <v>44580.0</v>
      </c>
      <c r="G124" s="40" t="str">
        <f>searchValues!D153</f>
        <v>Personal Auto</v>
      </c>
      <c r="H124" s="42" t="n">
        <f ca="1">policyInfo!R124</f>
        <v>44580.0</v>
      </c>
      <c r="I124" s="42" t="n">
        <f ca="1">policyInfo!S124</f>
        <v>44761.0</v>
      </c>
      <c r="J124" s="43" t="s">
        <v>128</v>
      </c>
      <c r="K124" s="43" t="s">
        <v>126</v>
      </c>
      <c r="L124" s="44" t="s">
        <v>221</v>
      </c>
      <c r="M124" s="45">
        <v>5000</v>
      </c>
      <c r="N124" s="46"/>
      <c r="O124" s="46"/>
      <c r="P124" s="46"/>
      <c r="Q124" s="47"/>
      <c r="R124" s="47"/>
      <c r="S124" s="47" t="str">
        <f>vehicles!N152</f>
        <v>ZuLcFkmYZ Automation</v>
      </c>
      <c r="T124" s="206" t="s">
        <v>135</v>
      </c>
      <c r="U124" s="206" t="s">
        <v>135</v>
      </c>
      <c r="V124" s="206" t="s">
        <v>222</v>
      </c>
      <c r="W124" s="124" t="str">
        <f>paCoverages!I124</f>
        <v>500</v>
      </c>
      <c r="X124" s="206" t="s">
        <v>223</v>
      </c>
      <c r="Y124" s="206">
        <v>50</v>
      </c>
    </row>
    <row r="125" spans="1:25" x14ac:dyDescent="0.25">
      <c r="A125" s="4" t="s">
        <v>1007</v>
      </c>
      <c r="B125" s="40" t="str">
        <f>searchValues!F154</f>
        <v>ZuLcFkmYZ Automation</v>
      </c>
      <c r="C125" s="41" t="str">
        <f>policyInfo!H125</f>
        <v>Anchorage</v>
      </c>
      <c r="D125" s="40" t="str">
        <f>policyInfo!I125</f>
        <v>Home</v>
      </c>
      <c r="E125" s="40"/>
      <c r="F125" s="42" t="n">
        <f ca="1">policyInfo!B125</f>
        <v>44580.0</v>
      </c>
      <c r="G125" s="40" t="str">
        <f>searchValues!D154</f>
        <v>Personal Auto</v>
      </c>
      <c r="H125" s="42" t="n">
        <f ca="1">policyInfo!R125</f>
        <v>44580.0</v>
      </c>
      <c r="I125" s="42" t="n">
        <f ca="1">policyInfo!S125</f>
        <v>44761.0</v>
      </c>
      <c r="J125" s="43" t="s">
        <v>128</v>
      </c>
      <c r="K125" s="43" t="s">
        <v>126</v>
      </c>
      <c r="L125" s="44" t="s">
        <v>221</v>
      </c>
      <c r="M125" s="45">
        <v>5000</v>
      </c>
      <c r="N125" s="46"/>
      <c r="O125" s="46"/>
      <c r="P125" s="46"/>
      <c r="Q125" s="47"/>
      <c r="R125" s="47"/>
      <c r="S125" s="47" t="str">
        <f>vehicles!N153</f>
        <v>jepTqsdxx Automation</v>
      </c>
      <c r="T125" s="206" t="s">
        <v>135</v>
      </c>
      <c r="U125" s="206" t="s">
        <v>135</v>
      </c>
      <c r="V125" s="206" t="s">
        <v>222</v>
      </c>
      <c r="W125" s="124" t="str">
        <f>paCoverages!I125</f>
        <v>500</v>
      </c>
      <c r="X125" s="206" t="s">
        <v>223</v>
      </c>
      <c r="Y125" s="206">
        <v>50</v>
      </c>
    </row>
    <row r="126" spans="1:25" x14ac:dyDescent="0.25">
      <c r="A126" s="4" t="s">
        <v>1008</v>
      </c>
      <c r="B126" s="40" t="str">
        <f>searchValues!F155</f>
        <v>ZuLcFkmYZ Automation</v>
      </c>
      <c r="C126" s="41" t="str">
        <f>policyInfo!H126</f>
        <v>Anchorage</v>
      </c>
      <c r="D126" s="40" t="str">
        <f>policyInfo!I126</f>
        <v>Home</v>
      </c>
      <c r="E126" s="40"/>
      <c r="F126" s="42" t="n">
        <f ca="1">policyInfo!B126</f>
        <v>44580.0</v>
      </c>
      <c r="G126" s="40" t="str">
        <f>searchValues!D155</f>
        <v>Personal Auto</v>
      </c>
      <c r="H126" s="42" t="n">
        <f ca="1">policyInfo!R126</f>
        <v>44580.0</v>
      </c>
      <c r="I126" s="42" t="n">
        <f ca="1">policyInfo!S126</f>
        <v>44761.0</v>
      </c>
      <c r="J126" s="43" t="s">
        <v>128</v>
      </c>
      <c r="K126" s="43" t="s">
        <v>126</v>
      </c>
      <c r="L126" s="44" t="s">
        <v>221</v>
      </c>
      <c r="M126" s="45">
        <v>5000</v>
      </c>
      <c r="N126" s="46"/>
      <c r="O126" s="46"/>
      <c r="P126" s="46"/>
      <c r="Q126" s="47"/>
      <c r="R126" s="47"/>
      <c r="S126" s="47" t="str">
        <f>vehicles!N154</f>
        <v>LkqWgtYmf Automation</v>
      </c>
      <c r="T126" s="206" t="s">
        <v>135</v>
      </c>
      <c r="U126" s="206" t="s">
        <v>135</v>
      </c>
      <c r="V126" s="206" t="s">
        <v>222</v>
      </c>
      <c r="W126" s="124" t="str">
        <f>paCoverages!I126</f>
        <v>500</v>
      </c>
      <c r="X126" s="206" t="s">
        <v>223</v>
      </c>
      <c r="Y126" s="206">
        <v>50</v>
      </c>
    </row>
    <row r="127" spans="1:25" x14ac:dyDescent="0.25">
      <c r="A127" s="4" t="s">
        <v>1009</v>
      </c>
      <c r="B127" s="40" t="str">
        <f>searchValues!F156</f>
        <v>ZuLcFkmYZ Automation</v>
      </c>
      <c r="C127" s="41" t="str">
        <f>policyInfo!H127</f>
        <v>Anchorage</v>
      </c>
      <c r="D127" s="40" t="str">
        <f>policyInfo!I127</f>
        <v>Home</v>
      </c>
      <c r="E127" s="40"/>
      <c r="F127" s="42" t="n">
        <f ca="1">policyInfo!B127</f>
        <v>44580.0</v>
      </c>
      <c r="G127" s="40" t="str">
        <f>searchValues!D156</f>
        <v>Personal Auto</v>
      </c>
      <c r="H127" s="42" t="n">
        <f ca="1">policyInfo!R127</f>
        <v>44580.0</v>
      </c>
      <c r="I127" s="42" t="n">
        <f ca="1">policyInfo!S127</f>
        <v>44761.0</v>
      </c>
      <c r="J127" s="43" t="s">
        <v>128</v>
      </c>
      <c r="K127" s="43" t="s">
        <v>126</v>
      </c>
      <c r="L127" s="44" t="s">
        <v>221</v>
      </c>
      <c r="M127" s="45">
        <v>5000</v>
      </c>
      <c r="N127" s="46"/>
      <c r="O127" s="46"/>
      <c r="P127" s="46"/>
      <c r="Q127" s="47"/>
      <c r="R127" s="47"/>
      <c r="S127" s="47" t="str">
        <f>vehicles!N155</f>
        <v>ZuLcFkmYZ Automation</v>
      </c>
      <c r="T127" s="206" t="s">
        <v>135</v>
      </c>
      <c r="U127" s="206" t="s">
        <v>135</v>
      </c>
      <c r="V127" s="206" t="s">
        <v>222</v>
      </c>
      <c r="W127" s="124" t="str">
        <f>paCoverages!I127</f>
        <v>500</v>
      </c>
      <c r="X127" s="206" t="s">
        <v>223</v>
      </c>
      <c r="Y127" s="206">
        <v>50</v>
      </c>
    </row>
    <row r="128" spans="1:25" ht="30" x14ac:dyDescent="0.25">
      <c r="A128" s="4" t="s">
        <v>1010</v>
      </c>
      <c r="B128" s="40" t="str">
        <f>searchValues!F157</f>
        <v>ZuLcFkmYZ Automation</v>
      </c>
      <c r="C128" s="41" t="str">
        <f>policyInfo!H128</f>
        <v>Anchorage</v>
      </c>
      <c r="D128" s="40" t="str">
        <f>policyInfo!I128</f>
        <v>Home</v>
      </c>
      <c r="E128" s="40"/>
      <c r="F128" s="42" t="n">
        <f ca="1">policyInfo!B128</f>
        <v>44580.0</v>
      </c>
      <c r="G128" s="40" t="str">
        <f>searchValues!D157</f>
        <v>Personal Auto</v>
      </c>
      <c r="H128" s="42" t="n">
        <f ca="1">policyInfo!R128</f>
        <v>44580.0</v>
      </c>
      <c r="I128" s="42" t="n">
        <f ca="1">policyInfo!S128</f>
        <v>44761.0</v>
      </c>
      <c r="J128" s="43" t="s">
        <v>128</v>
      </c>
      <c r="K128" s="43" t="s">
        <v>126</v>
      </c>
      <c r="L128" s="44" t="s">
        <v>221</v>
      </c>
      <c r="M128" s="45">
        <v>5000</v>
      </c>
      <c r="N128" s="46"/>
      <c r="O128" s="46"/>
      <c r="P128" s="46"/>
      <c r="Q128" s="47"/>
      <c r="R128" s="47"/>
      <c r="S128" s="47" t="str">
        <f>vehicles!N156</f>
        <v>AcgdpWoPF Automation</v>
      </c>
      <c r="T128" s="206" t="s">
        <v>135</v>
      </c>
      <c r="U128" s="206" t="s">
        <v>135</v>
      </c>
      <c r="V128" s="206" t="s">
        <v>222</v>
      </c>
      <c r="W128" s="124" t="str">
        <f>paCoverages!I128</f>
        <v>500</v>
      </c>
      <c r="X128" s="206" t="s">
        <v>223</v>
      </c>
      <c r="Y128" s="206">
        <v>50</v>
      </c>
    </row>
    <row r="129" spans="1:25" x14ac:dyDescent="0.25">
      <c r="A129" s="4" t="s">
        <v>1011</v>
      </c>
      <c r="B129" s="40" t="str">
        <f>searchValues!F158</f>
        <v>zDXGlxUfo Automation</v>
      </c>
      <c r="C129" s="41" t="str">
        <f>policyInfo!H129</f>
        <v>Anchorage</v>
      </c>
      <c r="D129" s="40" t="str">
        <f>policyInfo!I129</f>
        <v>Home</v>
      </c>
      <c r="E129" s="40"/>
      <c r="F129" s="42" t="n">
        <f ca="1">policyInfo!B129</f>
        <v>44580.0</v>
      </c>
      <c r="G129" s="40" t="str">
        <f>searchValues!D158</f>
        <v>Personal Auto</v>
      </c>
      <c r="H129" s="42" t="n">
        <f ca="1">policyInfo!R129</f>
        <v>44580.0</v>
      </c>
      <c r="I129" s="42" t="n">
        <f ca="1">policyInfo!S129</f>
        <v>44761.0</v>
      </c>
      <c r="J129" s="43" t="s">
        <v>128</v>
      </c>
      <c r="K129" s="43" t="s">
        <v>126</v>
      </c>
      <c r="L129" s="44" t="s">
        <v>221</v>
      </c>
      <c r="M129" s="45">
        <v>5000</v>
      </c>
      <c r="N129" s="46"/>
      <c r="O129" s="46"/>
      <c r="P129" s="46"/>
      <c r="Q129" s="47"/>
      <c r="R129" s="47"/>
      <c r="S129" s="47" t="str">
        <f>vehicles!N157</f>
        <v>ZuLcFkmYZ Automation</v>
      </c>
      <c r="T129" s="206" t="s">
        <v>135</v>
      </c>
      <c r="U129" s="206" t="s">
        <v>135</v>
      </c>
      <c r="V129" s="206" t="s">
        <v>222</v>
      </c>
      <c r="W129" s="124" t="str">
        <f>paCoverages!I129</f>
        <v>500</v>
      </c>
      <c r="X129" s="206" t="s">
        <v>223</v>
      </c>
      <c r="Y129" s="206">
        <v>50</v>
      </c>
    </row>
    <row r="130" spans="1:25" x14ac:dyDescent="0.25">
      <c r="A130" s="4" t="s">
        <v>1012</v>
      </c>
      <c r="B130" s="40" t="str">
        <f>searchValues!F159</f>
        <v>ygKZcEMoY Automation</v>
      </c>
      <c r="C130" s="41" t="str">
        <f>policyInfo!H130</f>
        <v>Anchorage</v>
      </c>
      <c r="D130" s="40" t="str">
        <f>policyInfo!I130</f>
        <v>Home</v>
      </c>
      <c r="E130" s="40"/>
      <c r="F130" s="42" t="n">
        <f ca="1">policyInfo!B130</f>
        <v>44580.0</v>
      </c>
      <c r="G130" s="40" t="str">
        <f>searchValues!D159</f>
        <v>Personal Auto</v>
      </c>
      <c r="H130" s="42" t="n">
        <f ca="1">policyInfo!R130</f>
        <v>44580.0</v>
      </c>
      <c r="I130" s="42" t="n">
        <f ca="1">policyInfo!S130</f>
        <v>44761.0</v>
      </c>
      <c r="J130" s="43" t="s">
        <v>128</v>
      </c>
      <c r="K130" s="43" t="s">
        <v>126</v>
      </c>
      <c r="L130" s="44" t="s">
        <v>221</v>
      </c>
      <c r="M130" s="45">
        <v>5000</v>
      </c>
      <c r="N130" s="46"/>
      <c r="O130" s="46"/>
      <c r="P130" s="46"/>
      <c r="Q130" s="47"/>
      <c r="R130" s="47"/>
      <c r="S130" s="47" t="str">
        <f>vehicles!N158</f>
        <v>ZuLcFkmYZ Automation</v>
      </c>
      <c r="T130" s="206" t="s">
        <v>135</v>
      </c>
      <c r="U130" s="206" t="s">
        <v>135</v>
      </c>
      <c r="V130" s="206" t="s">
        <v>222</v>
      </c>
      <c r="W130" s="124" t="str">
        <f>paCoverages!I130</f>
        <v>500</v>
      </c>
      <c r="X130" s="206" t="s">
        <v>223</v>
      </c>
      <c r="Y130" s="206">
        <v>50</v>
      </c>
    </row>
    <row r="131" spans="1:25" x14ac:dyDescent="0.25">
      <c r="A131" s="4" t="s">
        <v>1013</v>
      </c>
      <c r="B131" s="40" t="str">
        <f>searchValues!F160</f>
        <v>FoQfDcsvM Automation</v>
      </c>
      <c r="C131" s="41" t="str">
        <f>policyInfo!H131</f>
        <v>Anchorage</v>
      </c>
      <c r="D131" s="40" t="str">
        <f>policyInfo!I131</f>
        <v>Home</v>
      </c>
      <c r="E131" s="40"/>
      <c r="F131" s="42" t="n">
        <f ca="1">policyInfo!B131</f>
        <v>44580.0</v>
      </c>
      <c r="G131" s="40" t="str">
        <f>searchValues!D160</f>
        <v>Personal Auto</v>
      </c>
      <c r="H131" s="42" t="n">
        <f ca="1">policyInfo!R131</f>
        <v>44580.0</v>
      </c>
      <c r="I131" s="42" t="n">
        <f ca="1">policyInfo!S131</f>
        <v>44761.0</v>
      </c>
      <c r="J131" s="43" t="s">
        <v>128</v>
      </c>
      <c r="K131" s="43" t="s">
        <v>126</v>
      </c>
      <c r="L131" s="44" t="s">
        <v>221</v>
      </c>
      <c r="M131" s="45">
        <v>5000</v>
      </c>
      <c r="N131" s="46"/>
      <c r="O131" s="46"/>
      <c r="P131" s="46"/>
      <c r="Q131" s="47"/>
      <c r="R131" s="47"/>
      <c r="S131" s="47" t="str">
        <f>vehicles!N159</f>
        <v>ZuLcFkmYZ Automation</v>
      </c>
      <c r="T131" s="206" t="s">
        <v>135</v>
      </c>
      <c r="U131" s="206" t="s">
        <v>135</v>
      </c>
      <c r="V131" s="206" t="s">
        <v>222</v>
      </c>
      <c r="W131" s="124" t="str">
        <f>paCoverages!I131</f>
        <v>500</v>
      </c>
      <c r="X131" s="206" t="s">
        <v>223</v>
      </c>
      <c r="Y131" s="206">
        <v>50</v>
      </c>
    </row>
    <row r="132" spans="1:25" x14ac:dyDescent="0.25">
      <c r="A132" s="4" t="s">
        <v>1014</v>
      </c>
      <c r="B132" s="40" t="str">
        <f>searchValues!F161</f>
        <v>QswZZUHzR Automation</v>
      </c>
      <c r="C132" s="41" t="str">
        <f>policyInfo!H132</f>
        <v>Anchorage</v>
      </c>
      <c r="D132" s="40" t="str">
        <f>policyInfo!I132</f>
        <v>Home</v>
      </c>
      <c r="E132" s="40"/>
      <c r="F132" s="42" t="n">
        <f ca="1">policyInfo!B132</f>
        <v>44580.0</v>
      </c>
      <c r="G132" s="40" t="str">
        <f>searchValues!D161</f>
        <v>Personal Auto</v>
      </c>
      <c r="H132" s="42" t="n">
        <f ca="1">policyInfo!R132</f>
        <v>44580.0</v>
      </c>
      <c r="I132" s="42" t="n">
        <f ca="1">policyInfo!S132</f>
        <v>44761.0</v>
      </c>
      <c r="J132" s="43" t="s">
        <v>128</v>
      </c>
      <c r="K132" s="43" t="s">
        <v>126</v>
      </c>
      <c r="L132" s="44" t="s">
        <v>221</v>
      </c>
      <c r="M132" s="45">
        <v>5000</v>
      </c>
      <c r="N132" s="46"/>
      <c r="O132" s="46"/>
      <c r="P132" s="46"/>
      <c r="Q132" s="47"/>
      <c r="R132" s="47"/>
      <c r="S132" s="47" t="str">
        <f>vehicles!N160</f>
        <v>ZuLcFkmYZ Automation</v>
      </c>
      <c r="T132" s="206" t="s">
        <v>135</v>
      </c>
      <c r="U132" s="206" t="s">
        <v>135</v>
      </c>
      <c r="V132" s="206" t="s">
        <v>222</v>
      </c>
      <c r="W132" s="124" t="str">
        <f>paCoverages!I132</f>
        <v>500</v>
      </c>
      <c r="X132" s="206" t="s">
        <v>223</v>
      </c>
      <c r="Y132" s="206">
        <v>50</v>
      </c>
    </row>
    <row r="133" spans="1:25" x14ac:dyDescent="0.25">
      <c r="A133" s="4" t="s">
        <v>1015</v>
      </c>
      <c r="B133" s="40" t="str">
        <f>searchValues!F162</f>
        <v>gVupQlZKw Automation</v>
      </c>
      <c r="C133" s="41" t="str">
        <f>policyInfo!H133</f>
        <v>Anchorage</v>
      </c>
      <c r="D133" s="40" t="str">
        <f>policyInfo!I133</f>
        <v>Home</v>
      </c>
      <c r="E133" s="40"/>
      <c r="F133" s="42" t="n">
        <f ca="1">policyInfo!B133</f>
        <v>44580.0</v>
      </c>
      <c r="G133" s="40" t="str">
        <f>searchValues!D162</f>
        <v>Personal Auto</v>
      </c>
      <c r="H133" s="42" t="n">
        <f ca="1">policyInfo!R133</f>
        <v>44580.0</v>
      </c>
      <c r="I133" s="42" t="n">
        <f ca="1">policyInfo!S133</f>
        <v>44761.0</v>
      </c>
      <c r="J133" s="43" t="s">
        <v>128</v>
      </c>
      <c r="K133" s="43" t="s">
        <v>126</v>
      </c>
      <c r="L133" s="44" t="s">
        <v>221</v>
      </c>
      <c r="M133" s="45">
        <v>5000</v>
      </c>
      <c r="N133" s="46"/>
      <c r="O133" s="46"/>
      <c r="P133" s="46"/>
      <c r="Q133" s="47"/>
      <c r="R133" s="47"/>
      <c r="S133" s="47" t="str">
        <f>vehicles!N161</f>
        <v>ZuLcFkmYZ Automation</v>
      </c>
      <c r="T133" s="206" t="s">
        <v>135</v>
      </c>
      <c r="U133" s="206" t="s">
        <v>135</v>
      </c>
      <c r="V133" s="206" t="s">
        <v>222</v>
      </c>
      <c r="W133" s="124" t="str">
        <f>paCoverages!I133</f>
        <v>500</v>
      </c>
      <c r="X133" s="206" t="s">
        <v>223</v>
      </c>
      <c r="Y133" s="206">
        <v>50</v>
      </c>
    </row>
    <row r="134" spans="1:25" x14ac:dyDescent="0.25">
      <c r="A134" s="4" t="s">
        <v>1016</v>
      </c>
      <c r="B134" s="40" t="str">
        <f>searchValues!F163</f>
        <v>ZuLcFkmYZ Automation</v>
      </c>
      <c r="C134" s="41" t="str">
        <f>policyInfo!H134</f>
        <v>Anchorage</v>
      </c>
      <c r="D134" s="40" t="str">
        <f>policyInfo!I134</f>
        <v>Home</v>
      </c>
      <c r="E134" s="40"/>
      <c r="F134" s="42" t="n">
        <f ca="1">policyInfo!B134</f>
        <v>44580.0</v>
      </c>
      <c r="G134" s="40" t="str">
        <f>searchValues!D163</f>
        <v>Personal Auto</v>
      </c>
      <c r="H134" s="42" t="n">
        <f ca="1">policyInfo!R134</f>
        <v>44580.0</v>
      </c>
      <c r="I134" s="42" t="n">
        <f ca="1">policyInfo!S134</f>
        <v>44761.0</v>
      </c>
      <c r="J134" s="43" t="s">
        <v>128</v>
      </c>
      <c r="K134" s="43" t="s">
        <v>126</v>
      </c>
      <c r="L134" s="44" t="s">
        <v>221</v>
      </c>
      <c r="M134" s="45">
        <v>5000</v>
      </c>
      <c r="N134" s="46"/>
      <c r="O134" s="46"/>
      <c r="P134" s="46"/>
      <c r="Q134" s="47"/>
      <c r="R134" s="47"/>
      <c r="S134" s="47" t="str">
        <f>vehicles!N162</f>
        <v>ZuLcFkmYZ Automation</v>
      </c>
      <c r="T134" s="206" t="s">
        <v>135</v>
      </c>
      <c r="U134" s="206" t="s">
        <v>135</v>
      </c>
      <c r="V134" s="206" t="s">
        <v>222</v>
      </c>
      <c r="W134" s="124" t="str">
        <f>paCoverages!I134</f>
        <v>500</v>
      </c>
      <c r="X134" s="206" t="s">
        <v>223</v>
      </c>
      <c r="Y134" s="206">
        <v>50</v>
      </c>
    </row>
    <row r="135" spans="1:25" x14ac:dyDescent="0.25">
      <c r="A135" s="4" t="s">
        <v>1017</v>
      </c>
      <c r="B135" s="40" t="str">
        <f>searchValues!F164</f>
        <v>xsLwkTBsb Automation</v>
      </c>
      <c r="C135" s="41" t="str">
        <f>policyInfo!H135</f>
        <v>Anchorage</v>
      </c>
      <c r="D135" s="40" t="str">
        <f>policyInfo!I135</f>
        <v>Home</v>
      </c>
      <c r="E135" s="40"/>
      <c r="F135" s="42" t="n">
        <f ca="1">policyInfo!B135</f>
        <v>44580.0</v>
      </c>
      <c r="G135" s="40" t="str">
        <f>searchValues!D164</f>
        <v>Personal Auto</v>
      </c>
      <c r="H135" s="42" t="n">
        <f ca="1">policyInfo!R135</f>
        <v>44580.0</v>
      </c>
      <c r="I135" s="42" t="n">
        <f ca="1">policyInfo!S135</f>
        <v>44761.0</v>
      </c>
      <c r="J135" s="43" t="s">
        <v>128</v>
      </c>
      <c r="K135" s="43" t="s">
        <v>126</v>
      </c>
      <c r="L135" s="44" t="s">
        <v>221</v>
      </c>
      <c r="M135" s="45">
        <v>5000</v>
      </c>
      <c r="N135" s="46"/>
      <c r="O135" s="46"/>
      <c r="P135" s="46"/>
      <c r="Q135" s="47"/>
      <c r="R135" s="47"/>
      <c r="S135" s="47" t="str">
        <f>vehicles!N163</f>
        <v>ZuLcFkmYZ Automation</v>
      </c>
      <c r="T135" s="206" t="s">
        <v>135</v>
      </c>
      <c r="U135" s="206" t="s">
        <v>135</v>
      </c>
      <c r="V135" s="206" t="s">
        <v>222</v>
      </c>
      <c r="W135" s="124" t="str">
        <f>paCoverages!I135</f>
        <v>500</v>
      </c>
      <c r="X135" s="206" t="s">
        <v>223</v>
      </c>
      <c r="Y135" s="206">
        <v>50</v>
      </c>
    </row>
    <row r="136" spans="1:25" x14ac:dyDescent="0.25">
      <c r="A136" s="4" t="s">
        <v>1018</v>
      </c>
      <c r="B136" s="40" t="str">
        <f>searchValues!F165</f>
        <v>jAvgAlWgn Automation</v>
      </c>
      <c r="C136" s="41" t="str">
        <f>policyInfo!H136</f>
        <v>Anchorage</v>
      </c>
      <c r="D136" s="40" t="str">
        <f>policyInfo!I136</f>
        <v>Home</v>
      </c>
      <c r="E136" s="40"/>
      <c r="F136" s="42" t="n">
        <f ca="1">policyInfo!B136</f>
        <v>44580.0</v>
      </c>
      <c r="G136" s="40" t="str">
        <f>searchValues!D165</f>
        <v>Personal Auto</v>
      </c>
      <c r="H136" s="42" t="n">
        <f ca="1">policyInfo!R136</f>
        <v>44580.0</v>
      </c>
      <c r="I136" s="42" t="n">
        <f ca="1">policyInfo!S136</f>
        <v>44761.0</v>
      </c>
      <c r="J136" s="43" t="s">
        <v>128</v>
      </c>
      <c r="K136" s="43" t="s">
        <v>126</v>
      </c>
      <c r="L136" s="44" t="s">
        <v>221</v>
      </c>
      <c r="M136" s="45">
        <v>5000</v>
      </c>
      <c r="N136" s="46"/>
      <c r="O136" s="46"/>
      <c r="P136" s="46"/>
      <c r="Q136" s="47"/>
      <c r="R136" s="47"/>
      <c r="S136" s="47" t="str">
        <f>vehicles!N164</f>
        <v>ZuLcFkmYZ Automation</v>
      </c>
      <c r="T136" s="206" t="s">
        <v>135</v>
      </c>
      <c r="U136" s="206" t="s">
        <v>135</v>
      </c>
      <c r="V136" s="206" t="s">
        <v>222</v>
      </c>
      <c r="W136" s="124" t="str">
        <f>paCoverages!I136</f>
        <v>500</v>
      </c>
      <c r="X136" s="206" t="s">
        <v>223</v>
      </c>
      <c r="Y136" s="206">
        <v>50</v>
      </c>
    </row>
    <row r="137" spans="1:25" ht="30" x14ac:dyDescent="0.25">
      <c r="A137" s="4" t="s">
        <v>1019</v>
      </c>
      <c r="B137" s="40" t="str">
        <f>searchValues!F166</f>
        <v>MONOwLoWh Automation</v>
      </c>
      <c r="C137" s="41" t="str">
        <f>policyInfo!H137</f>
        <v>Anchorage</v>
      </c>
      <c r="D137" s="40" t="str">
        <f>policyInfo!I137</f>
        <v>Home</v>
      </c>
      <c r="E137" s="40"/>
      <c r="F137" s="42" t="n">
        <f ca="1">policyInfo!B137</f>
        <v>44580.0</v>
      </c>
      <c r="G137" s="40" t="str">
        <f>searchValues!D166</f>
        <v>Personal Auto</v>
      </c>
      <c r="H137" s="42" t="n">
        <f ca="1">policyInfo!R137</f>
        <v>44580.0</v>
      </c>
      <c r="I137" s="42" t="n">
        <f ca="1">policyInfo!S137</f>
        <v>44761.0</v>
      </c>
      <c r="J137" s="43" t="s">
        <v>128</v>
      </c>
      <c r="K137" s="43" t="s">
        <v>126</v>
      </c>
      <c r="L137" s="44" t="s">
        <v>221</v>
      </c>
      <c r="M137" s="45">
        <v>5000</v>
      </c>
      <c r="N137" s="46"/>
      <c r="O137" s="46"/>
      <c r="P137" s="46"/>
      <c r="Q137" s="47"/>
      <c r="R137" s="47"/>
      <c r="S137" s="47" t="str">
        <f>vehicles!N165</f>
        <v>ZuLcFkmYZ Automation</v>
      </c>
      <c r="T137" s="206" t="s">
        <v>135</v>
      </c>
      <c r="U137" s="206" t="s">
        <v>135</v>
      </c>
      <c r="V137" s="206" t="s">
        <v>222</v>
      </c>
      <c r="W137" s="124" t="str">
        <f>paCoverages!I137</f>
        <v>500</v>
      </c>
      <c r="X137" s="206" t="s">
        <v>223</v>
      </c>
      <c r="Y137" s="206">
        <v>50</v>
      </c>
    </row>
    <row r="138" spans="1:25" x14ac:dyDescent="0.25">
      <c r="A138" s="4" t="s">
        <v>1020</v>
      </c>
      <c r="B138" s="40" t="str">
        <f>searchValues!F167</f>
        <v>yyPswAFLO Automation</v>
      </c>
      <c r="C138" s="41" t="str">
        <f>policyInfo!H138</f>
        <v>Anchorage</v>
      </c>
      <c r="D138" s="40" t="str">
        <f>policyInfo!I138</f>
        <v>Home</v>
      </c>
      <c r="E138" s="40"/>
      <c r="F138" s="42" t="n">
        <f ca="1">policyInfo!B138</f>
        <v>44580.0</v>
      </c>
      <c r="G138" s="40" t="str">
        <f>searchValues!D167</f>
        <v>Personal Auto</v>
      </c>
      <c r="H138" s="42" t="n">
        <f ca="1">policyInfo!R138</f>
        <v>44580.0</v>
      </c>
      <c r="I138" s="42" t="n">
        <f ca="1">policyInfo!S138</f>
        <v>44761.0</v>
      </c>
      <c r="J138" s="43" t="s">
        <v>128</v>
      </c>
      <c r="K138" s="43" t="s">
        <v>126</v>
      </c>
      <c r="L138" s="44" t="s">
        <v>221</v>
      </c>
      <c r="M138" s="45">
        <v>5000</v>
      </c>
      <c r="N138" s="46"/>
      <c r="O138" s="46"/>
      <c r="P138" s="46"/>
      <c r="Q138" s="47"/>
      <c r="R138" s="47"/>
      <c r="S138" s="47" t="str">
        <f>vehicles!N166</f>
        <v>ZuLcFkmYZ Automation</v>
      </c>
      <c r="T138" s="206" t="s">
        <v>135</v>
      </c>
      <c r="U138" s="206" t="s">
        <v>135</v>
      </c>
      <c r="V138" s="206" t="s">
        <v>222</v>
      </c>
      <c r="W138" s="124" t="str">
        <f>paCoverages!I138</f>
        <v>500</v>
      </c>
      <c r="X138" s="206" t="s">
        <v>223</v>
      </c>
      <c r="Y138" s="206">
        <v>50</v>
      </c>
    </row>
    <row r="139" spans="1:25" x14ac:dyDescent="0.25">
      <c r="A139" s="4" t="s">
        <v>1157</v>
      </c>
      <c r="B139" s="40" t="str">
        <f>searchValues!F168</f>
        <v>eOCqcfzwH Automation</v>
      </c>
      <c r="C139" s="41" t="str">
        <f>policyInfo!H139</f>
        <v>Anchorage</v>
      </c>
      <c r="D139" s="40" t="str">
        <f>policyInfo!I139</f>
        <v>Home</v>
      </c>
      <c r="E139" s="40"/>
      <c r="F139" s="42" t="n">
        <f ca="1">policyInfo!B139</f>
        <v>44580.0</v>
      </c>
      <c r="G139" s="40" t="str">
        <f>searchValues!D168</f>
        <v>Personal Auto</v>
      </c>
      <c r="H139" s="42" t="n">
        <f ca="1">policyInfo!R139</f>
        <v>44580.0</v>
      </c>
      <c r="I139" s="42" t="n">
        <f ca="1">policyInfo!S139</f>
        <v>44761.0</v>
      </c>
      <c r="J139" s="43" t="s">
        <v>128</v>
      </c>
      <c r="K139" s="43" t="s">
        <v>126</v>
      </c>
      <c r="L139" s="44" t="s">
        <v>221</v>
      </c>
      <c r="M139" s="45">
        <v>5000</v>
      </c>
      <c r="N139" s="46"/>
      <c r="O139" s="46"/>
      <c r="P139" s="46"/>
      <c r="Q139" s="47"/>
      <c r="R139" s="47"/>
      <c r="S139" s="47" t="str">
        <f>vehicles!N167</f>
        <v>ZuLcFkmYZ Automation</v>
      </c>
      <c r="T139" s="206" t="s">
        <v>135</v>
      </c>
      <c r="U139" s="206" t="s">
        <v>135</v>
      </c>
      <c r="V139" s="206" t="s">
        <v>222</v>
      </c>
      <c r="W139" s="124" t="str">
        <f>paCoverages!I139</f>
        <v>500</v>
      </c>
      <c r="X139" s="206" t="s">
        <v>223</v>
      </c>
      <c r="Y139" s="206">
        <v>50</v>
      </c>
    </row>
    <row r="140" spans="1:25" x14ac:dyDescent="0.25">
      <c r="A140" s="4" t="s">
        <v>1158</v>
      </c>
      <c r="B140" s="40" t="str">
        <f>searchValues!F169</f>
        <v>ZuLcFkmYZ Automation</v>
      </c>
      <c r="C140" s="41" t="str">
        <f>policyInfo!H140</f>
        <v>Anchorage</v>
      </c>
      <c r="D140" s="40" t="str">
        <f>policyInfo!I140</f>
        <v>Home</v>
      </c>
      <c r="E140" s="40"/>
      <c r="F140" s="42" t="n">
        <f ca="1">policyInfo!B140</f>
        <v>44580.0</v>
      </c>
      <c r="G140" s="40" t="str">
        <f>searchValues!D169</f>
        <v>Personal Auto</v>
      </c>
      <c r="H140" s="42" t="n">
        <f ca="1">policyInfo!R140</f>
        <v>44580.0</v>
      </c>
      <c r="I140" s="42" t="n">
        <f ca="1">policyInfo!S140</f>
        <v>44761.0</v>
      </c>
      <c r="J140" s="43" t="s">
        <v>128</v>
      </c>
      <c r="K140" s="43" t="s">
        <v>126</v>
      </c>
      <c r="L140" s="44" t="s">
        <v>221</v>
      </c>
      <c r="M140" s="45">
        <v>5000</v>
      </c>
      <c r="N140" s="46"/>
      <c r="O140" s="46"/>
      <c r="P140" s="46"/>
      <c r="Q140" s="47"/>
      <c r="R140" s="47"/>
      <c r="S140" s="47" t="str">
        <f>vehicles!N168</f>
        <v>xPNheCfYM Automation</v>
      </c>
      <c r="T140" s="206" t="s">
        <v>135</v>
      </c>
      <c r="U140" s="206" t="s">
        <v>135</v>
      </c>
      <c r="V140" s="206" t="s">
        <v>222</v>
      </c>
      <c r="W140" s="124" t="str">
        <f>paCoverages!I140</f>
        <v>500</v>
      </c>
      <c r="X140" s="206" t="s">
        <v>223</v>
      </c>
      <c r="Y140" s="206">
        <v>50</v>
      </c>
    </row>
    <row r="141" spans="1:25" x14ac:dyDescent="0.25">
      <c r="A141" s="4" t="s">
        <v>1021</v>
      </c>
      <c r="B141" s="40" t="str">
        <f>searchValues!F170</f>
        <v>ZuLcFkmYZ Automation</v>
      </c>
      <c r="C141" s="41" t="str">
        <f>policyInfo!H141</f>
        <v>Anchorage</v>
      </c>
      <c r="D141" s="40" t="str">
        <f>policyInfo!I141</f>
        <v>Home</v>
      </c>
      <c r="E141" s="40"/>
      <c r="F141" s="42" t="n">
        <f ca="1">policyInfo!B141</f>
        <v>44580.0</v>
      </c>
      <c r="G141" s="40" t="str">
        <f>searchValues!D170</f>
        <v>Personal Auto</v>
      </c>
      <c r="H141" s="42" t="n">
        <f ca="1">policyInfo!R141</f>
        <v>44580.0</v>
      </c>
      <c r="I141" s="42" t="n">
        <f ca="1">policyInfo!S141</f>
        <v>44761.0</v>
      </c>
      <c r="J141" s="43" t="s">
        <v>128</v>
      </c>
      <c r="K141" s="43" t="s">
        <v>126</v>
      </c>
      <c r="L141" s="44" t="s">
        <v>221</v>
      </c>
      <c r="M141" s="45">
        <v>5000</v>
      </c>
      <c r="N141" s="46"/>
      <c r="O141" s="46"/>
      <c r="P141" s="46"/>
      <c r="Q141" s="47"/>
      <c r="R141" s="47"/>
      <c r="S141" s="47" t="str">
        <f>vehicles!N169</f>
        <v>zYlKZREeT Automation</v>
      </c>
      <c r="T141" s="206" t="s">
        <v>135</v>
      </c>
      <c r="U141" s="206" t="s">
        <v>135</v>
      </c>
      <c r="V141" s="206" t="s">
        <v>222</v>
      </c>
      <c r="W141" s="124" t="str">
        <f>paCoverages!I141</f>
        <v>500</v>
      </c>
      <c r="X141" s="206" t="s">
        <v>223</v>
      </c>
      <c r="Y141" s="206">
        <v>50</v>
      </c>
    </row>
    <row r="142" spans="1:25" ht="30" x14ac:dyDescent="0.25">
      <c r="A142" s="4" t="s">
        <v>1022</v>
      </c>
      <c r="B142" s="40" t="str">
        <f>searchValues!F171</f>
        <v>lrBQsqnPm Automation</v>
      </c>
      <c r="C142" s="41" t="str">
        <f>policyInfo!H142</f>
        <v>Anchorage</v>
      </c>
      <c r="D142" s="40" t="str">
        <f>policyInfo!I142</f>
        <v>Home</v>
      </c>
      <c r="E142" s="40"/>
      <c r="F142" s="42" t="n">
        <f ca="1">policyInfo!B142</f>
        <v>44580.0</v>
      </c>
      <c r="G142" s="40" t="str">
        <f>searchValues!D171</f>
        <v>Personal Auto</v>
      </c>
      <c r="H142" s="42" t="n">
        <f ca="1">policyInfo!R142</f>
        <v>44580.0</v>
      </c>
      <c r="I142" s="42" t="n">
        <f ca="1">policyInfo!S142</f>
        <v>44761.0</v>
      </c>
      <c r="J142" s="43" t="s">
        <v>128</v>
      </c>
      <c r="K142" s="43" t="s">
        <v>126</v>
      </c>
      <c r="L142" s="44" t="s">
        <v>221</v>
      </c>
      <c r="M142" s="45">
        <v>5000</v>
      </c>
      <c r="N142" s="46"/>
      <c r="O142" s="46"/>
      <c r="P142" s="46"/>
      <c r="Q142" s="47"/>
      <c r="R142" s="47"/>
      <c r="S142" s="47" t="str">
        <f>vehicles!N170</f>
        <v>oEgfYhHmP Automation</v>
      </c>
      <c r="T142" s="206" t="s">
        <v>135</v>
      </c>
      <c r="U142" s="206" t="s">
        <v>135</v>
      </c>
      <c r="V142" s="206" t="s">
        <v>222</v>
      </c>
      <c r="W142" s="124" t="str">
        <f>paCoverages!I142</f>
        <v>500</v>
      </c>
      <c r="X142" s="206" t="s">
        <v>223</v>
      </c>
      <c r="Y142" s="206">
        <v>50</v>
      </c>
    </row>
    <row r="143" spans="1:25" x14ac:dyDescent="0.25">
      <c r="A143" s="4" t="s">
        <v>1023</v>
      </c>
      <c r="B143" s="40" t="str">
        <f>searchValues!F172</f>
        <v>cDmonRTGJ Automation</v>
      </c>
      <c r="C143" s="41" t="str">
        <f>policyInfo!H143</f>
        <v>Anchorage</v>
      </c>
      <c r="D143" s="40" t="str">
        <f>policyInfo!I143</f>
        <v>Home</v>
      </c>
      <c r="E143" s="40"/>
      <c r="F143" s="42" t="n">
        <f ca="1">policyInfo!B143</f>
        <v>44580.0</v>
      </c>
      <c r="G143" s="40" t="str">
        <f>searchValues!D172</f>
        <v>Personal Auto</v>
      </c>
      <c r="H143" s="42" t="n">
        <f ca="1">policyInfo!R143</f>
        <v>44580.0</v>
      </c>
      <c r="I143" s="42" t="n">
        <f ca="1">policyInfo!S143</f>
        <v>44761.0</v>
      </c>
      <c r="J143" s="43" t="s">
        <v>128</v>
      </c>
      <c r="K143" s="43" t="s">
        <v>126</v>
      </c>
      <c r="L143" s="44" t="s">
        <v>221</v>
      </c>
      <c r="M143" s="45">
        <v>5000</v>
      </c>
      <c r="N143" s="46"/>
      <c r="O143" s="46"/>
      <c r="P143" s="46"/>
      <c r="Q143" s="47"/>
      <c r="R143" s="47"/>
      <c r="S143" s="47" t="str">
        <f>vehicles!N171</f>
        <v>XyohyvNsN Automation</v>
      </c>
      <c r="T143" s="206" t="s">
        <v>135</v>
      </c>
      <c r="U143" s="206" t="s">
        <v>135</v>
      </c>
      <c r="V143" s="206" t="s">
        <v>222</v>
      </c>
      <c r="W143" s="124" t="str">
        <f>paCoverages!I143</f>
        <v>500</v>
      </c>
      <c r="X143" s="206" t="s">
        <v>223</v>
      </c>
      <c r="Y143" s="206">
        <v>50</v>
      </c>
    </row>
    <row r="144" spans="1:25" x14ac:dyDescent="0.25">
      <c r="A144" s="4" t="s">
        <v>1024</v>
      </c>
      <c r="B144" s="40" t="str">
        <f>searchValues!F173</f>
        <v>SyKdtgaFA Automation</v>
      </c>
      <c r="C144" s="41" t="str">
        <f>policyInfo!H144</f>
        <v>Anchorage</v>
      </c>
      <c r="D144" s="40" t="str">
        <f>policyInfo!I144</f>
        <v>Home</v>
      </c>
      <c r="E144" s="40"/>
      <c r="F144" s="42" t="n">
        <f ca="1">policyInfo!B144</f>
        <v>44580.0</v>
      </c>
      <c r="G144" s="40" t="str">
        <f>searchValues!D173</f>
        <v>Personal Auto</v>
      </c>
      <c r="H144" s="42" t="n">
        <f ca="1">policyInfo!R144</f>
        <v>44580.0</v>
      </c>
      <c r="I144" s="42" t="n">
        <f ca="1">policyInfo!S144</f>
        <v>44761.0</v>
      </c>
      <c r="J144" s="43" t="s">
        <v>128</v>
      </c>
      <c r="K144" s="43" t="s">
        <v>126</v>
      </c>
      <c r="L144" s="44" t="s">
        <v>221</v>
      </c>
      <c r="M144" s="45">
        <v>5000</v>
      </c>
      <c r="N144" s="46"/>
      <c r="O144" s="46"/>
      <c r="P144" s="46"/>
      <c r="Q144" s="47"/>
      <c r="R144" s="47"/>
      <c r="S144" s="47" t="str">
        <f>vehicles!N172</f>
        <v>IVFgSVSpQ Automation</v>
      </c>
      <c r="T144" s="206" t="s">
        <v>135</v>
      </c>
      <c r="U144" s="206" t="s">
        <v>135</v>
      </c>
      <c r="V144" s="206" t="s">
        <v>222</v>
      </c>
      <c r="W144" s="124" t="str">
        <f>paCoverages!I144</f>
        <v>500</v>
      </c>
      <c r="X144" s="206" t="s">
        <v>223</v>
      </c>
      <c r="Y144" s="206">
        <v>50</v>
      </c>
    </row>
    <row r="145" spans="1:25" ht="30" x14ac:dyDescent="0.25">
      <c r="A145" s="4" t="s">
        <v>1025</v>
      </c>
      <c r="B145" s="40" t="str">
        <f>searchValues!F174</f>
        <v>EesuEECXF Automation</v>
      </c>
      <c r="C145" s="41" t="str">
        <f>policyInfo!H145</f>
        <v>Anchorage</v>
      </c>
      <c r="D145" s="40" t="str">
        <f>policyInfo!I145</f>
        <v>Home</v>
      </c>
      <c r="E145" s="40"/>
      <c r="F145" s="42" t="n">
        <f ca="1">policyInfo!B145</f>
        <v>44580.0</v>
      </c>
      <c r="G145" s="40" t="str">
        <f>searchValues!D174</f>
        <v>Personal Auto</v>
      </c>
      <c r="H145" s="42" t="n">
        <f ca="1">policyInfo!R145</f>
        <v>44580.0</v>
      </c>
      <c r="I145" s="42" t="n">
        <f ca="1">policyInfo!S145</f>
        <v>44761.0</v>
      </c>
      <c r="J145" s="43" t="s">
        <v>128</v>
      </c>
      <c r="K145" s="43" t="s">
        <v>126</v>
      </c>
      <c r="L145" s="44" t="s">
        <v>221</v>
      </c>
      <c r="M145" s="45">
        <v>5000</v>
      </c>
      <c r="N145" s="46"/>
      <c r="O145" s="46"/>
      <c r="P145" s="46"/>
      <c r="Q145" s="47"/>
      <c r="R145" s="47"/>
      <c r="S145" s="47" t="str">
        <f>vehicles!N173</f>
        <v>iVIBUxkwg Automation</v>
      </c>
      <c r="T145" s="206" t="s">
        <v>135</v>
      </c>
      <c r="U145" s="206" t="s">
        <v>135</v>
      </c>
      <c r="V145" s="206" t="s">
        <v>222</v>
      </c>
      <c r="W145" s="124" t="str">
        <f>paCoverages!I145</f>
        <v>500</v>
      </c>
      <c r="X145" s="206" t="s">
        <v>223</v>
      </c>
      <c r="Y145" s="206">
        <v>50</v>
      </c>
    </row>
    <row r="146" spans="1:25" x14ac:dyDescent="0.25">
      <c r="A146" s="4" t="s">
        <v>1026</v>
      </c>
      <c r="B146" s="40" t="str">
        <f>searchValues!F175</f>
        <v>BzovGpgNC Automation</v>
      </c>
      <c r="C146" s="41" t="str">
        <f>policyInfo!H146</f>
        <v>Anchorage</v>
      </c>
      <c r="D146" s="40" t="str">
        <f>policyInfo!I146</f>
        <v>Home</v>
      </c>
      <c r="E146" s="40"/>
      <c r="F146" s="42" t="n">
        <f ca="1">policyInfo!B146</f>
        <v>44580.0</v>
      </c>
      <c r="G146" s="40" t="str">
        <f>searchValues!D175</f>
        <v>Personal Auto</v>
      </c>
      <c r="H146" s="42" t="n">
        <f ca="1">policyInfo!R146</f>
        <v>44580.0</v>
      </c>
      <c r="I146" s="42" t="n">
        <f ca="1">policyInfo!S146</f>
        <v>44761.0</v>
      </c>
      <c r="J146" s="43" t="s">
        <v>128</v>
      </c>
      <c r="K146" s="43" t="s">
        <v>126</v>
      </c>
      <c r="L146" s="44" t="s">
        <v>221</v>
      </c>
      <c r="M146" s="45">
        <v>5000</v>
      </c>
      <c r="N146" s="46"/>
      <c r="O146" s="46"/>
      <c r="P146" s="46"/>
      <c r="Q146" s="47"/>
      <c r="R146" s="47"/>
      <c r="S146" s="47" t="str">
        <f>vehicles!N174</f>
        <v>HSrHKIQbY Automation</v>
      </c>
      <c r="T146" s="206" t="s">
        <v>135</v>
      </c>
      <c r="U146" s="206" t="s">
        <v>135</v>
      </c>
      <c r="V146" s="206" t="s">
        <v>222</v>
      </c>
      <c r="W146" s="124" t="str">
        <f>paCoverages!I146</f>
        <v>500</v>
      </c>
      <c r="X146" s="206" t="s">
        <v>223</v>
      </c>
      <c r="Y146" s="206">
        <v>50</v>
      </c>
    </row>
    <row r="147" spans="1:25" x14ac:dyDescent="0.25">
      <c r="A147" s="4" t="s">
        <v>1027</v>
      </c>
      <c r="B147" s="40" t="str">
        <f>searchValues!F176</f>
        <v>ZuLcFkmYZ Automation</v>
      </c>
      <c r="C147" s="41" t="str">
        <f>policyInfo!H147</f>
        <v>Anchorage</v>
      </c>
      <c r="D147" s="40" t="str">
        <f>policyInfo!I147</f>
        <v>Home</v>
      </c>
      <c r="E147" s="40"/>
      <c r="F147" s="42" t="n">
        <f ca="1">policyInfo!B147</f>
        <v>44580.0</v>
      </c>
      <c r="G147" s="40" t="str">
        <f>searchValues!D176</f>
        <v>Personal Auto</v>
      </c>
      <c r="H147" s="42" t="n">
        <f ca="1">policyInfo!R147</f>
        <v>44580.0</v>
      </c>
      <c r="I147" s="42" t="n">
        <f ca="1">policyInfo!S147</f>
        <v>44761.0</v>
      </c>
      <c r="J147" s="43" t="s">
        <v>128</v>
      </c>
      <c r="K147" s="43" t="s">
        <v>126</v>
      </c>
      <c r="L147" s="44" t="s">
        <v>221</v>
      </c>
      <c r="M147" s="45">
        <v>5000</v>
      </c>
      <c r="N147" s="46"/>
      <c r="O147" s="46"/>
      <c r="P147" s="46"/>
      <c r="Q147" s="47"/>
      <c r="R147" s="47"/>
      <c r="S147" s="47" t="n">
        <f>vehicles!N175</f>
        <v>0.0</v>
      </c>
      <c r="T147" s="206" t="s">
        <v>135</v>
      </c>
      <c r="U147" s="206" t="s">
        <v>135</v>
      </c>
      <c r="V147" s="206" t="s">
        <v>222</v>
      </c>
      <c r="W147" s="124" t="str">
        <f>paCoverages!I147</f>
        <v>500</v>
      </c>
      <c r="X147" s="206" t="s">
        <v>223</v>
      </c>
      <c r="Y147" s="206">
        <v>50</v>
      </c>
    </row>
    <row r="148" spans="1:25" x14ac:dyDescent="0.25">
      <c r="A148" s="4" t="s">
        <v>1028</v>
      </c>
      <c r="B148" s="40" t="str">
        <f>searchValues!F177</f>
        <v>JXMPOuOeZ Automation</v>
      </c>
      <c r="C148" s="41" t="str">
        <f>policyInfo!H148</f>
        <v>Anchorage</v>
      </c>
      <c r="D148" s="40" t="str">
        <f>policyInfo!I148</f>
        <v>Home</v>
      </c>
      <c r="E148" s="40"/>
      <c r="F148" s="42" t="n">
        <f ca="1">policyInfo!B148</f>
        <v>44580.0</v>
      </c>
      <c r="G148" s="40" t="str">
        <f>searchValues!D177</f>
        <v>Personal Auto</v>
      </c>
      <c r="H148" s="42" t="n">
        <f ca="1">policyInfo!R148</f>
        <v>44580.0</v>
      </c>
      <c r="I148" s="42" t="n">
        <f ca="1">policyInfo!S148</f>
        <v>44761.0</v>
      </c>
      <c r="J148" s="43" t="s">
        <v>128</v>
      </c>
      <c r="K148" s="43" t="s">
        <v>126</v>
      </c>
      <c r="L148" s="44" t="s">
        <v>221</v>
      </c>
      <c r="M148" s="45">
        <v>5000</v>
      </c>
      <c r="N148" s="46"/>
      <c r="O148" s="46"/>
      <c r="P148" s="46"/>
      <c r="Q148" s="47"/>
      <c r="R148" s="47"/>
      <c r="S148" s="47" t="n">
        <f>vehicles!N176</f>
        <v>0.0</v>
      </c>
      <c r="T148" s="206" t="s">
        <v>135</v>
      </c>
      <c r="U148" s="206" t="s">
        <v>135</v>
      </c>
      <c r="V148" s="206" t="s">
        <v>222</v>
      </c>
      <c r="W148" s="124" t="str">
        <f>paCoverages!I148</f>
        <v>500</v>
      </c>
      <c r="X148" s="206" t="s">
        <v>223</v>
      </c>
      <c r="Y148" s="206">
        <v>50</v>
      </c>
    </row>
    <row r="149" spans="1:25" x14ac:dyDescent="0.25">
      <c r="A149" s="4" t="s">
        <v>1033</v>
      </c>
      <c r="B149" s="40" t="str">
        <f>searchValues!F178</f>
        <v>ZuLcFkmYZ Automation</v>
      </c>
      <c r="C149" s="41" t="str">
        <f>policyInfo!H149</f>
        <v>Anchorage</v>
      </c>
      <c r="D149" s="40" t="str">
        <f>policyInfo!I149</f>
        <v>Home</v>
      </c>
      <c r="E149" s="40"/>
      <c r="F149" s="42" t="n">
        <f ca="1">policyInfo!B149</f>
        <v>44580.0</v>
      </c>
      <c r="G149" s="40" t="str">
        <f>searchValues!D178</f>
        <v>Personal Auto</v>
      </c>
      <c r="H149" s="42" t="n">
        <f ca="1">policyInfo!R149</f>
        <v>44580.0</v>
      </c>
      <c r="I149" s="42" t="n">
        <f ca="1">policyInfo!S149</f>
        <v>44761.0</v>
      </c>
      <c r="J149" s="43" t="s">
        <v>128</v>
      </c>
      <c r="K149" s="43" t="s">
        <v>126</v>
      </c>
      <c r="L149" s="44" t="s">
        <v>221</v>
      </c>
      <c r="M149" s="45">
        <v>5000</v>
      </c>
      <c r="N149" s="46"/>
      <c r="O149" s="46"/>
      <c r="P149" s="46"/>
      <c r="Q149" s="47"/>
      <c r="R149" s="47"/>
      <c r="S149" s="47" t="n">
        <f>vehicles!N177</f>
        <v>0.0</v>
      </c>
      <c r="T149" s="206" t="s">
        <v>135</v>
      </c>
      <c r="U149" s="206" t="s">
        <v>135</v>
      </c>
      <c r="V149" s="206" t="s">
        <v>222</v>
      </c>
      <c r="W149" s="124" t="str">
        <f>paCoverages!I149</f>
        <v>500</v>
      </c>
      <c r="X149" s="206" t="s">
        <v>223</v>
      </c>
      <c r="Y149" s="206">
        <v>50</v>
      </c>
    </row>
    <row r="150" spans="1:25" x14ac:dyDescent="0.25">
      <c r="A150" s="4" t="s">
        <v>1034</v>
      </c>
      <c r="B150" s="40" t="str">
        <f>searchValues!F179</f>
        <v>YinEeoQwO Automation</v>
      </c>
      <c r="C150" s="41" t="str">
        <f>policyInfo!H150</f>
        <v>Anchorage</v>
      </c>
      <c r="D150" s="40" t="str">
        <f>policyInfo!I150</f>
        <v>Home</v>
      </c>
      <c r="E150" s="40"/>
      <c r="F150" s="42" t="n">
        <f ca="1">policyInfo!B150</f>
        <v>44580.0</v>
      </c>
      <c r="G150" s="40" t="str">
        <f>searchValues!D179</f>
        <v>Personal Auto</v>
      </c>
      <c r="H150" s="42" t="n">
        <f ca="1">policyInfo!R150</f>
        <v>44580.0</v>
      </c>
      <c r="I150" s="42" t="n">
        <f ca="1">policyInfo!S150</f>
        <v>44761.0</v>
      </c>
      <c r="J150" s="43" t="s">
        <v>128</v>
      </c>
      <c r="K150" s="43" t="s">
        <v>126</v>
      </c>
      <c r="L150" s="44" t="s">
        <v>221</v>
      </c>
      <c r="M150" s="45">
        <v>5000</v>
      </c>
      <c r="N150" s="46"/>
      <c r="O150" s="46"/>
      <c r="P150" s="46"/>
      <c r="Q150" s="47"/>
      <c r="R150" s="47"/>
      <c r="S150" s="47" t="n">
        <f>vehicles!N178</f>
        <v>0.0</v>
      </c>
      <c r="T150" s="206" t="s">
        <v>135</v>
      </c>
      <c r="U150" s="206" t="s">
        <v>135</v>
      </c>
      <c r="V150" s="206" t="s">
        <v>222</v>
      </c>
      <c r="W150" s="124" t="str">
        <f>paCoverages!I150</f>
        <v>500</v>
      </c>
      <c r="X150" s="206" t="s">
        <v>223</v>
      </c>
      <c r="Y150" s="206">
        <v>50</v>
      </c>
    </row>
    <row r="151" spans="1:25" x14ac:dyDescent="0.25">
      <c r="A151" s="4" t="s">
        <v>1030</v>
      </c>
      <c r="B151" s="40" t="str">
        <f>searchValues!F180</f>
        <v>ZuLcFkmYZ Automation</v>
      </c>
      <c r="C151" s="41" t="str">
        <f>policyInfo!H151</f>
        <v>Anchorage</v>
      </c>
      <c r="D151" s="40" t="str">
        <f>policyInfo!I151</f>
        <v>Home</v>
      </c>
      <c r="E151" s="40"/>
      <c r="F151" s="42" t="n">
        <f ca="1">policyInfo!B151</f>
        <v>44580.0</v>
      </c>
      <c r="G151" s="40" t="str">
        <f>searchValues!D180</f>
        <v>Personal Auto</v>
      </c>
      <c r="H151" s="42" t="n">
        <f ca="1">policyInfo!R151</f>
        <v>44580.0</v>
      </c>
      <c r="I151" s="42" t="n">
        <f ca="1">policyInfo!S151</f>
        <v>44761.0</v>
      </c>
      <c r="J151" s="43" t="s">
        <v>128</v>
      </c>
      <c r="K151" s="43" t="s">
        <v>126</v>
      </c>
      <c r="L151" s="44" t="s">
        <v>221</v>
      </c>
      <c r="M151" s="45">
        <v>5000</v>
      </c>
      <c r="N151" s="46"/>
      <c r="O151" s="46"/>
      <c r="P151" s="46"/>
      <c r="Q151" s="47"/>
      <c r="R151" s="47"/>
      <c r="S151" s="47" t="n">
        <f>vehicles!N179</f>
        <v>0.0</v>
      </c>
      <c r="T151" s="206" t="s">
        <v>135</v>
      </c>
      <c r="U151" s="206" t="s">
        <v>135</v>
      </c>
      <c r="V151" s="206" t="s">
        <v>222</v>
      </c>
      <c r="W151" s="124" t="str">
        <f>paCoverages!I151</f>
        <v>500</v>
      </c>
      <c r="X151" s="206" t="s">
        <v>223</v>
      </c>
      <c r="Y151" s="206">
        <v>50</v>
      </c>
    </row>
    <row r="152" spans="1:25" x14ac:dyDescent="0.25">
      <c r="A152" s="4" t="s">
        <v>1031</v>
      </c>
      <c r="B152" s="40" t="str">
        <f>searchValues!F181</f>
        <v>ZuLcFkmYZ Automation</v>
      </c>
      <c r="C152" s="41" t="str">
        <f>policyInfo!H152</f>
        <v>Anchorage</v>
      </c>
      <c r="D152" s="40" t="str">
        <f>policyInfo!I152</f>
        <v>Home</v>
      </c>
      <c r="E152" s="40"/>
      <c r="F152" s="42" t="n">
        <f ca="1">policyInfo!B152</f>
        <v>44580.0</v>
      </c>
      <c r="G152" s="40" t="str">
        <f>searchValues!D181</f>
        <v>Personal Auto</v>
      </c>
      <c r="H152" s="42" t="n">
        <f ca="1">policyInfo!R152</f>
        <v>44580.0</v>
      </c>
      <c r="I152" s="42" t="n">
        <f ca="1">policyInfo!S152</f>
        <v>44761.0</v>
      </c>
      <c r="J152" s="43" t="s">
        <v>128</v>
      </c>
      <c r="K152" s="43" t="s">
        <v>126</v>
      </c>
      <c r="L152" s="44" t="s">
        <v>221</v>
      </c>
      <c r="M152" s="45">
        <v>5000</v>
      </c>
      <c r="N152" s="46"/>
      <c r="O152" s="46"/>
      <c r="P152" s="46"/>
      <c r="Q152" s="47"/>
      <c r="R152" s="47"/>
      <c r="S152" s="47" t="n">
        <f>vehicles!N180</f>
        <v>0.0</v>
      </c>
      <c r="T152" s="206" t="s">
        <v>135</v>
      </c>
      <c r="U152" s="206" t="s">
        <v>135</v>
      </c>
      <c r="V152" s="206" t="s">
        <v>222</v>
      </c>
      <c r="W152" s="124" t="str">
        <f>paCoverages!I152</f>
        <v>500</v>
      </c>
      <c r="X152" s="206" t="s">
        <v>223</v>
      </c>
      <c r="Y152" s="206">
        <v>50</v>
      </c>
    </row>
    <row r="153" spans="1:25" x14ac:dyDescent="0.25">
      <c r="A153" s="4" t="s">
        <v>1032</v>
      </c>
      <c r="B153" s="40" t="str">
        <f>searchValues!F182</f>
        <v>jepTqsdxx Automation</v>
      </c>
      <c r="C153" s="41" t="str">
        <f>policyInfo!H153</f>
        <v>Anchorage</v>
      </c>
      <c r="D153" s="40" t="str">
        <f>policyInfo!I153</f>
        <v>Home</v>
      </c>
      <c r="E153" s="40"/>
      <c r="F153" s="42" t="n">
        <f ca="1">policyInfo!B153</f>
        <v>44580.0</v>
      </c>
      <c r="G153" s="40" t="str">
        <f>searchValues!D182</f>
        <v>Personal Auto</v>
      </c>
      <c r="H153" s="42" t="n">
        <f ca="1">policyInfo!R153</f>
        <v>44580.0</v>
      </c>
      <c r="I153" s="42" t="n">
        <f ca="1">policyInfo!S153</f>
        <v>44761.0</v>
      </c>
      <c r="J153" s="43" t="s">
        <v>128</v>
      </c>
      <c r="K153" s="43" t="s">
        <v>126</v>
      </c>
      <c r="L153" s="44" t="s">
        <v>221</v>
      </c>
      <c r="M153" s="45">
        <v>5000</v>
      </c>
      <c r="N153" s="46"/>
      <c r="O153" s="46"/>
      <c r="P153" s="46"/>
      <c r="Q153" s="47"/>
      <c r="R153" s="47"/>
      <c r="S153" s="47" t="n">
        <f>vehicles!N181</f>
        <v>0.0</v>
      </c>
      <c r="T153" s="206" t="s">
        <v>135</v>
      </c>
      <c r="U153" s="206" t="s">
        <v>135</v>
      </c>
      <c r="V153" s="206" t="s">
        <v>222</v>
      </c>
      <c r="W153" s="124" t="str">
        <f>paCoverages!I153</f>
        <v>500</v>
      </c>
      <c r="X153" s="206" t="s">
        <v>223</v>
      </c>
      <c r="Y153" s="206">
        <v>50</v>
      </c>
    </row>
    <row r="154" spans="1:25" x14ac:dyDescent="0.25">
      <c r="A154" s="4" t="s">
        <v>1035</v>
      </c>
      <c r="B154" s="40" t="str">
        <f>searchValues!F183</f>
        <v>LkqWgtYmf Automation</v>
      </c>
      <c r="C154" s="41" t="str">
        <f>policyInfo!H154</f>
        <v>Anchorage</v>
      </c>
      <c r="D154" s="40" t="str">
        <f>policyInfo!I154</f>
        <v>Home</v>
      </c>
      <c r="E154" s="40"/>
      <c r="F154" s="42" t="n">
        <f ca="1">policyInfo!B154</f>
        <v>44580.0</v>
      </c>
      <c r="G154" s="40" t="str">
        <f>searchValues!D183</f>
        <v>Personal Auto</v>
      </c>
      <c r="H154" s="42" t="n">
        <f ca="1">policyInfo!R154</f>
        <v>44580.0</v>
      </c>
      <c r="I154" s="42" t="n">
        <f ca="1">policyInfo!S154</f>
        <v>44761.0</v>
      </c>
      <c r="J154" s="43" t="s">
        <v>128</v>
      </c>
      <c r="K154" s="43" t="s">
        <v>126</v>
      </c>
      <c r="L154" s="44" t="s">
        <v>221</v>
      </c>
      <c r="M154" s="45">
        <v>5000</v>
      </c>
      <c r="N154" s="46"/>
      <c r="O154" s="46"/>
      <c r="P154" s="46"/>
      <c r="Q154" s="47"/>
      <c r="R154" s="47"/>
      <c r="S154" s="47" t="n">
        <f>vehicles!N182</f>
        <v>0.0</v>
      </c>
      <c r="T154" s="206" t="s">
        <v>135</v>
      </c>
      <c r="U154" s="206" t="s">
        <v>135</v>
      </c>
      <c r="V154" s="206" t="s">
        <v>222</v>
      </c>
      <c r="W154" s="124" t="str">
        <f>paCoverages!I154</f>
        <v>500</v>
      </c>
      <c r="X154" s="206" t="s">
        <v>223</v>
      </c>
      <c r="Y154" s="206">
        <v>50</v>
      </c>
    </row>
    <row r="155" spans="1:25" x14ac:dyDescent="0.25">
      <c r="A155" s="4" t="s">
        <v>1036</v>
      </c>
      <c r="B155" s="40" t="str">
        <f>searchValues!F184</f>
        <v>ZuLcFkmYZ Automation</v>
      </c>
      <c r="C155" s="41" t="str">
        <f>policyInfo!H155</f>
        <v>Anchorage</v>
      </c>
      <c r="D155" s="40" t="str">
        <f>policyInfo!I155</f>
        <v>Home</v>
      </c>
      <c r="E155" s="40"/>
      <c r="F155" s="42" t="n">
        <f ca="1">policyInfo!B155</f>
        <v>44580.0</v>
      </c>
      <c r="G155" s="40" t="str">
        <f>searchValues!D184</f>
        <v>Personal Auto</v>
      </c>
      <c r="H155" s="42" t="n">
        <f ca="1">policyInfo!R155</f>
        <v>44580.0</v>
      </c>
      <c r="I155" s="42" t="n">
        <f ca="1">policyInfo!S155</f>
        <v>44761.0</v>
      </c>
      <c r="J155" s="43" t="s">
        <v>128</v>
      </c>
      <c r="K155" s="43" t="s">
        <v>126</v>
      </c>
      <c r="L155" s="44" t="s">
        <v>221</v>
      </c>
      <c r="M155" s="45">
        <v>5000</v>
      </c>
      <c r="N155" s="46"/>
      <c r="O155" s="46"/>
      <c r="P155" s="46"/>
      <c r="Q155" s="47"/>
      <c r="R155" s="47"/>
      <c r="S155" s="47" t="n">
        <f>vehicles!N183</f>
        <v>0.0</v>
      </c>
      <c r="T155" s="206" t="s">
        <v>135</v>
      </c>
      <c r="U155" s="206" t="s">
        <v>135</v>
      </c>
      <c r="V155" s="206" t="s">
        <v>222</v>
      </c>
      <c r="W155" s="124" t="str">
        <f>paCoverages!I155</f>
        <v>500</v>
      </c>
      <c r="X155" s="206" t="s">
        <v>223</v>
      </c>
      <c r="Y155" s="206">
        <v>50</v>
      </c>
    </row>
    <row r="156" spans="1:25" x14ac:dyDescent="0.25">
      <c r="A156" s="4" t="s">
        <v>1037</v>
      </c>
      <c r="B156" s="40" t="str">
        <f>searchValues!F185</f>
        <v>AcgdpWoPF Automation</v>
      </c>
      <c r="C156" s="41" t="str">
        <f>policyInfo!H156</f>
        <v>Anchorage</v>
      </c>
      <c r="D156" s="40" t="str">
        <f>policyInfo!I156</f>
        <v>Home</v>
      </c>
      <c r="E156" s="40"/>
      <c r="F156" s="42" t="n">
        <f ca="1">policyInfo!B156</f>
        <v>44580.0</v>
      </c>
      <c r="G156" s="40" t="str">
        <f>searchValues!D185</f>
        <v>Personal Auto</v>
      </c>
      <c r="H156" s="42" t="n">
        <f ca="1">policyInfo!R156</f>
        <v>44580.0</v>
      </c>
      <c r="I156" s="42" t="n">
        <f ca="1">policyInfo!S156</f>
        <v>44761.0</v>
      </c>
      <c r="J156" s="43" t="s">
        <v>128</v>
      </c>
      <c r="K156" s="43" t="s">
        <v>126</v>
      </c>
      <c r="L156" s="44" t="s">
        <v>221</v>
      </c>
      <c r="M156" s="45">
        <v>5000</v>
      </c>
      <c r="N156" s="46"/>
      <c r="O156" s="46"/>
      <c r="P156" s="46"/>
      <c r="Q156" s="47"/>
      <c r="R156" s="47"/>
      <c r="S156" s="47" t="n">
        <f>vehicles!N184</f>
        <v>0.0</v>
      </c>
      <c r="T156" s="206" t="s">
        <v>135</v>
      </c>
      <c r="U156" s="206" t="s">
        <v>135</v>
      </c>
      <c r="V156" s="206" t="s">
        <v>222</v>
      </c>
      <c r="W156" s="124" t="str">
        <f>paCoverages!I156</f>
        <v>500</v>
      </c>
      <c r="X156" s="206" t="s">
        <v>223</v>
      </c>
      <c r="Y156" s="206">
        <v>50</v>
      </c>
    </row>
    <row r="157" spans="1:25" x14ac:dyDescent="0.25">
      <c r="A157" s="4" t="s">
        <v>1038</v>
      </c>
      <c r="B157" s="40" t="str">
        <f>searchValues!F186</f>
        <v>ZuLcFkmYZ Automation</v>
      </c>
      <c r="C157" s="41" t="str">
        <f>policyInfo!H157</f>
        <v>Anchorage</v>
      </c>
      <c r="D157" s="40" t="str">
        <f>policyInfo!I157</f>
        <v>Home</v>
      </c>
      <c r="E157" s="40"/>
      <c r="F157" s="42" t="n">
        <f ca="1">policyInfo!B157</f>
        <v>44580.0</v>
      </c>
      <c r="G157" s="40" t="str">
        <f>searchValues!D186</f>
        <v>Personal Auto</v>
      </c>
      <c r="H157" s="42" t="n">
        <f ca="1">policyInfo!R157</f>
        <v>44580.0</v>
      </c>
      <c r="I157" s="42" t="n">
        <f ca="1">policyInfo!S157</f>
        <v>44761.0</v>
      </c>
      <c r="J157" s="43" t="s">
        <v>128</v>
      </c>
      <c r="K157" s="43" t="s">
        <v>126</v>
      </c>
      <c r="L157" s="44" t="s">
        <v>221</v>
      </c>
      <c r="M157" s="45">
        <v>5000</v>
      </c>
      <c r="N157" s="46"/>
      <c r="O157" s="46"/>
      <c r="P157" s="46"/>
      <c r="Q157" s="47"/>
      <c r="R157" s="47"/>
      <c r="S157" s="47" t="n">
        <f>vehicles!N185</f>
        <v>0.0</v>
      </c>
      <c r="T157" s="206" t="s">
        <v>135</v>
      </c>
      <c r="U157" s="206" t="s">
        <v>135</v>
      </c>
      <c r="V157" s="206" t="s">
        <v>222</v>
      </c>
      <c r="W157" s="124" t="str">
        <f>paCoverages!I157</f>
        <v>500</v>
      </c>
      <c r="X157" s="206" t="s">
        <v>223</v>
      </c>
      <c r="Y157" s="206">
        <v>50</v>
      </c>
    </row>
    <row r="158" spans="1:25" x14ac:dyDescent="0.25">
      <c r="A158" s="4" t="s">
        <v>1039</v>
      </c>
      <c r="B158" s="40" t="str">
        <f>searchValues!F187</f>
        <v>ZuLcFkmYZ Automation</v>
      </c>
      <c r="C158" s="41" t="str">
        <f>policyInfo!H158</f>
        <v>Anchorage</v>
      </c>
      <c r="D158" s="40" t="str">
        <f>policyInfo!I158</f>
        <v>Home</v>
      </c>
      <c r="E158" s="40"/>
      <c r="F158" s="42" t="n">
        <f ca="1">policyInfo!B158</f>
        <v>44580.0</v>
      </c>
      <c r="G158" s="40" t="str">
        <f>searchValues!D187</f>
        <v>Personal Auto</v>
      </c>
      <c r="H158" s="42" t="n">
        <f ca="1">policyInfo!R158</f>
        <v>44580.0</v>
      </c>
      <c r="I158" s="42" t="n">
        <f ca="1">policyInfo!S158</f>
        <v>44761.0</v>
      </c>
      <c r="J158" s="43" t="s">
        <v>128</v>
      </c>
      <c r="K158" s="43" t="s">
        <v>126</v>
      </c>
      <c r="L158" s="44" t="s">
        <v>221</v>
      </c>
      <c r="M158" s="45">
        <v>5000</v>
      </c>
      <c r="N158" s="46"/>
      <c r="O158" s="46"/>
      <c r="P158" s="46"/>
      <c r="Q158" s="47"/>
      <c r="R158" s="47"/>
      <c r="S158" s="47" t="n">
        <f>vehicles!N186</f>
        <v>0.0</v>
      </c>
      <c r="T158" s="206" t="s">
        <v>135</v>
      </c>
      <c r="U158" s="206" t="s">
        <v>135</v>
      </c>
      <c r="V158" s="206" t="s">
        <v>222</v>
      </c>
      <c r="W158" s="124" t="str">
        <f>paCoverages!I158</f>
        <v>500</v>
      </c>
      <c r="X158" s="206" t="s">
        <v>223</v>
      </c>
      <c r="Y158" s="206">
        <v>50</v>
      </c>
    </row>
    <row r="159" spans="1:25" x14ac:dyDescent="0.25">
      <c r="A159" s="4" t="s">
        <v>1029</v>
      </c>
      <c r="B159" s="40" t="str">
        <f>searchValues!F188</f>
        <v>ZuLcFkmYZ Automation</v>
      </c>
      <c r="C159" s="41" t="str">
        <f>policyInfo!H159</f>
        <v>Anchorage</v>
      </c>
      <c r="D159" s="40" t="str">
        <f>policyInfo!I159</f>
        <v>Home</v>
      </c>
      <c r="E159" s="40"/>
      <c r="F159" s="42" t="n">
        <f ca="1">policyInfo!B159</f>
        <v>44580.0</v>
      </c>
      <c r="G159" s="40" t="str">
        <f>searchValues!D188</f>
        <v>Personal Auto</v>
      </c>
      <c r="H159" s="42" t="n">
        <f ca="1">policyInfo!R159</f>
        <v>44580.0</v>
      </c>
      <c r="I159" s="42" t="n">
        <f ca="1">policyInfo!S159</f>
        <v>44761.0</v>
      </c>
      <c r="J159" s="43" t="s">
        <v>128</v>
      </c>
      <c r="K159" s="43" t="s">
        <v>126</v>
      </c>
      <c r="L159" s="44" t="s">
        <v>221</v>
      </c>
      <c r="M159" s="45">
        <v>5000</v>
      </c>
      <c r="N159" s="46"/>
      <c r="O159" s="46"/>
      <c r="P159" s="46"/>
      <c r="Q159" s="47"/>
      <c r="R159" s="47"/>
      <c r="S159" s="47" t="n">
        <f>vehicles!N187</f>
        <v>0.0</v>
      </c>
      <c r="T159" s="206" t="s">
        <v>135</v>
      </c>
      <c r="U159" s="206" t="s">
        <v>135</v>
      </c>
      <c r="V159" s="206" t="s">
        <v>222</v>
      </c>
      <c r="W159" s="124" t="str">
        <f>paCoverages!I159</f>
        <v>500</v>
      </c>
      <c r="X159" s="206" t="s">
        <v>223</v>
      </c>
      <c r="Y159" s="206">
        <v>50</v>
      </c>
    </row>
    <row r="160" spans="1:25" x14ac:dyDescent="0.25">
      <c r="A160" s="4" t="s">
        <v>1040</v>
      </c>
      <c r="B160" s="40" t="str">
        <f>searchValues!F189</f>
        <v>ZuLcFkmYZ Automation</v>
      </c>
      <c r="C160" s="41" t="str">
        <f>policyInfo!H160</f>
        <v>Anchorage</v>
      </c>
      <c r="D160" s="40" t="str">
        <f>policyInfo!I160</f>
        <v>Home</v>
      </c>
      <c r="E160" s="40"/>
      <c r="F160" s="42" t="n">
        <f ca="1">policyInfo!B160</f>
        <v>44580.0</v>
      </c>
      <c r="G160" s="40" t="str">
        <f>searchValues!D189</f>
        <v>Personal Auto</v>
      </c>
      <c r="H160" s="42" t="n">
        <f ca="1">policyInfo!R160</f>
        <v>44580.0</v>
      </c>
      <c r="I160" s="42" t="n">
        <f ca="1">policyInfo!S160</f>
        <v>44761.0</v>
      </c>
      <c r="J160" s="43" t="s">
        <v>128</v>
      </c>
      <c r="K160" s="43" t="s">
        <v>126</v>
      </c>
      <c r="L160" s="44" t="s">
        <v>221</v>
      </c>
      <c r="M160" s="45">
        <v>5000</v>
      </c>
      <c r="N160" s="46"/>
      <c r="O160" s="46"/>
      <c r="P160" s="46"/>
      <c r="Q160" s="47"/>
      <c r="R160" s="47"/>
      <c r="S160" s="47" t="n">
        <f>vehicles!N188</f>
        <v>0.0</v>
      </c>
      <c r="T160" s="206" t="s">
        <v>135</v>
      </c>
      <c r="U160" s="206" t="s">
        <v>135</v>
      </c>
      <c r="V160" s="206" t="s">
        <v>222</v>
      </c>
      <c r="W160" s="124" t="str">
        <f>paCoverages!I160</f>
        <v>500</v>
      </c>
      <c r="X160" s="206" t="s">
        <v>223</v>
      </c>
      <c r="Y160" s="206">
        <v>50</v>
      </c>
    </row>
    <row r="161" spans="1:25" x14ac:dyDescent="0.25">
      <c r="A161" s="4" t="s">
        <v>1041</v>
      </c>
      <c r="B161" s="40" t="str">
        <f>searchValues!F190</f>
        <v>ZuLcFkmYZ Automation</v>
      </c>
      <c r="C161" s="41" t="str">
        <f>policyInfo!H161</f>
        <v>Anchorage</v>
      </c>
      <c r="D161" s="40" t="str">
        <f>policyInfo!I161</f>
        <v>Home</v>
      </c>
      <c r="E161" s="40"/>
      <c r="F161" s="42" t="n">
        <f ca="1">policyInfo!B161</f>
        <v>44580.0</v>
      </c>
      <c r="G161" s="40" t="str">
        <f>searchValues!D190</f>
        <v>Personal Auto</v>
      </c>
      <c r="H161" s="42" t="n">
        <f ca="1">policyInfo!R161</f>
        <v>44580.0</v>
      </c>
      <c r="I161" s="42" t="n">
        <f ca="1">policyInfo!S161</f>
        <v>44761.0</v>
      </c>
      <c r="J161" s="43" t="s">
        <v>128</v>
      </c>
      <c r="K161" s="43" t="s">
        <v>126</v>
      </c>
      <c r="L161" s="44" t="s">
        <v>221</v>
      </c>
      <c r="M161" s="45">
        <v>5000</v>
      </c>
      <c r="N161" s="46"/>
      <c r="O161" s="46"/>
      <c r="P161" s="46"/>
      <c r="Q161" s="47"/>
      <c r="R161" s="47"/>
      <c r="S161" s="47" t="n">
        <f>vehicles!N189</f>
        <v>0.0</v>
      </c>
      <c r="T161" s="206" t="s">
        <v>135</v>
      </c>
      <c r="U161" s="206" t="s">
        <v>135</v>
      </c>
      <c r="V161" s="206" t="s">
        <v>222</v>
      </c>
      <c r="W161" s="124" t="str">
        <f>paCoverages!I161</f>
        <v>500</v>
      </c>
      <c r="X161" s="206" t="s">
        <v>223</v>
      </c>
      <c r="Y161" s="206">
        <v>50</v>
      </c>
    </row>
    <row r="162" spans="1:25" x14ac:dyDescent="0.25">
      <c r="A162" s="4" t="s">
        <v>1042</v>
      </c>
      <c r="B162" s="40" t="str">
        <f>searchValues!F191</f>
        <v>ZuLcFkmYZ Automation</v>
      </c>
      <c r="C162" s="41" t="str">
        <f>policyInfo!H162</f>
        <v>Anchorage</v>
      </c>
      <c r="D162" s="40" t="str">
        <f>policyInfo!I162</f>
        <v>Home</v>
      </c>
      <c r="E162" s="40"/>
      <c r="F162" s="42" t="n">
        <f ca="1">policyInfo!B162</f>
        <v>44580.0</v>
      </c>
      <c r="G162" s="40" t="str">
        <f>searchValues!D191</f>
        <v>Personal Auto</v>
      </c>
      <c r="H162" s="42" t="n">
        <f ca="1">policyInfo!R162</f>
        <v>44580.0</v>
      </c>
      <c r="I162" s="42" t="n">
        <f ca="1">policyInfo!S162</f>
        <v>44761.0</v>
      </c>
      <c r="J162" s="43" t="s">
        <v>128</v>
      </c>
      <c r="K162" s="43" t="s">
        <v>126</v>
      </c>
      <c r="L162" s="44" t="s">
        <v>221</v>
      </c>
      <c r="M162" s="45">
        <v>5000</v>
      </c>
      <c r="N162" s="46"/>
      <c r="O162" s="46"/>
      <c r="P162" s="46"/>
      <c r="Q162" s="47"/>
      <c r="R162" s="47"/>
      <c r="S162" s="47" t="n">
        <f>vehicles!N190</f>
        <v>0.0</v>
      </c>
      <c r="T162" s="206" t="s">
        <v>135</v>
      </c>
      <c r="U162" s="206" t="s">
        <v>135</v>
      </c>
      <c r="V162" s="206" t="s">
        <v>222</v>
      </c>
      <c r="W162" s="124" t="str">
        <f>paCoverages!I162</f>
        <v>500</v>
      </c>
      <c r="X162" s="206" t="s">
        <v>223</v>
      </c>
      <c r="Y162" s="206">
        <v>50</v>
      </c>
    </row>
    <row r="163" spans="1:25" x14ac:dyDescent="0.25">
      <c r="A163" s="4" t="s">
        <v>1043</v>
      </c>
      <c r="B163" s="40" t="str">
        <f>searchValues!F192</f>
        <v>ZuLcFkmYZ Automation</v>
      </c>
      <c r="C163" s="41" t="str">
        <f>policyInfo!H163</f>
        <v>Anchorage</v>
      </c>
      <c r="D163" s="40" t="str">
        <f>policyInfo!I163</f>
        <v>Home</v>
      </c>
      <c r="E163" s="40"/>
      <c r="F163" s="42" t="n">
        <f ca="1">policyInfo!B163</f>
        <v>44580.0</v>
      </c>
      <c r="G163" s="40" t="str">
        <f>searchValues!D192</f>
        <v>Personal Auto</v>
      </c>
      <c r="H163" s="42" t="n">
        <f ca="1">policyInfo!R163</f>
        <v>44580.0</v>
      </c>
      <c r="I163" s="42" t="n">
        <f ca="1">policyInfo!S163</f>
        <v>44761.0</v>
      </c>
      <c r="J163" s="43" t="s">
        <v>128</v>
      </c>
      <c r="K163" s="43" t="s">
        <v>126</v>
      </c>
      <c r="L163" s="44" t="s">
        <v>221</v>
      </c>
      <c r="M163" s="45">
        <v>5000</v>
      </c>
      <c r="N163" s="46"/>
      <c r="O163" s="46"/>
      <c r="P163" s="46"/>
      <c r="Q163" s="47"/>
      <c r="R163" s="47"/>
      <c r="S163" s="47" t="n">
        <f>vehicles!N191</f>
        <v>0.0</v>
      </c>
      <c r="T163" s="206" t="s">
        <v>135</v>
      </c>
      <c r="U163" s="206" t="s">
        <v>135</v>
      </c>
      <c r="V163" s="206" t="s">
        <v>222</v>
      </c>
      <c r="W163" s="124" t="str">
        <f>paCoverages!I163</f>
        <v>500</v>
      </c>
      <c r="X163" s="206" t="s">
        <v>223</v>
      </c>
      <c r="Y163" s="206">
        <v>50</v>
      </c>
    </row>
    <row r="164" spans="1:25" x14ac:dyDescent="0.25">
      <c r="A164" s="4" t="s">
        <v>1044</v>
      </c>
      <c r="B164" s="40" t="str">
        <f>searchValues!F193</f>
        <v>ZuLcFkmYZ Automation</v>
      </c>
      <c r="C164" s="41" t="str">
        <f>policyInfo!H164</f>
        <v>Anchorage</v>
      </c>
      <c r="D164" s="40" t="str">
        <f>policyInfo!I164</f>
        <v>Home</v>
      </c>
      <c r="E164" s="40"/>
      <c r="F164" s="42" t="n">
        <f ca="1">policyInfo!B164</f>
        <v>44580.0</v>
      </c>
      <c r="G164" s="40" t="str">
        <f>searchValues!D193</f>
        <v>Personal Auto</v>
      </c>
      <c r="H164" s="42" t="n">
        <f ca="1">policyInfo!R164</f>
        <v>44580.0</v>
      </c>
      <c r="I164" s="42" t="n">
        <f ca="1">policyInfo!S164</f>
        <v>44761.0</v>
      </c>
      <c r="J164" s="43" t="s">
        <v>128</v>
      </c>
      <c r="K164" s="43" t="s">
        <v>126</v>
      </c>
      <c r="L164" s="44" t="s">
        <v>221</v>
      </c>
      <c r="M164" s="45">
        <v>5000</v>
      </c>
      <c r="N164" s="46"/>
      <c r="O164" s="46"/>
      <c r="P164" s="46"/>
      <c r="Q164" s="47"/>
      <c r="R164" s="47"/>
      <c r="S164" s="47" t="n">
        <f>vehicles!N192</f>
        <v>0.0</v>
      </c>
      <c r="T164" s="206" t="s">
        <v>135</v>
      </c>
      <c r="U164" s="206" t="s">
        <v>135</v>
      </c>
      <c r="V164" s="206" t="s">
        <v>222</v>
      </c>
      <c r="W164" s="124" t="str">
        <f>paCoverages!I164</f>
        <v>500</v>
      </c>
      <c r="X164" s="206" t="s">
        <v>223</v>
      </c>
      <c r="Y164" s="206">
        <v>50</v>
      </c>
    </row>
    <row r="165" spans="1:25" x14ac:dyDescent="0.25">
      <c r="A165" s="2" t="s">
        <v>1045</v>
      </c>
      <c r="B165" s="40" t="str">
        <f>searchValues!F194</f>
        <v>ZuLcFkmYZ Automation</v>
      </c>
      <c r="C165" s="41" t="str">
        <f>policyInfo!H165</f>
        <v>Anchorage</v>
      </c>
      <c r="D165" s="40" t="str">
        <f>policyInfo!I165</f>
        <v>Home</v>
      </c>
      <c r="E165" s="40"/>
      <c r="F165" s="42" t="n">
        <f ca="1">policyInfo!B165</f>
        <v>44580.0</v>
      </c>
      <c r="G165" s="40" t="str">
        <f>searchValues!D194</f>
        <v>Personal Auto</v>
      </c>
      <c r="H165" s="42" t="n">
        <f ca="1">policyInfo!R165</f>
        <v>44580.0</v>
      </c>
      <c r="I165" s="42" t="n">
        <f ca="1">policyInfo!S165</f>
        <v>44761.0</v>
      </c>
      <c r="J165" s="43" t="s">
        <v>128</v>
      </c>
      <c r="K165" s="43" t="s">
        <v>126</v>
      </c>
      <c r="L165" s="44" t="s">
        <v>221</v>
      </c>
      <c r="M165" s="45">
        <v>5000</v>
      </c>
      <c r="N165" s="46"/>
      <c r="O165" s="46"/>
      <c r="P165" s="46"/>
      <c r="Q165" s="47"/>
      <c r="R165" s="47"/>
      <c r="S165" s="47" t="n">
        <f>vehicles!N193</f>
        <v>0.0</v>
      </c>
      <c r="T165" s="206" t="s">
        <v>135</v>
      </c>
      <c r="U165" s="206" t="s">
        <v>135</v>
      </c>
      <c r="V165" s="206" t="s">
        <v>222</v>
      </c>
      <c r="W165" s="124" t="str">
        <f>paCoverages!I165</f>
        <v>500</v>
      </c>
      <c r="X165" s="206" t="s">
        <v>223</v>
      </c>
      <c r="Y165" s="206">
        <v>50</v>
      </c>
    </row>
    <row r="166" spans="1:25" x14ac:dyDescent="0.25">
      <c r="A166" s="2" t="s">
        <v>1046</v>
      </c>
      <c r="B166" s="40" t="str">
        <f>searchValues!F195</f>
        <v>ZuLcFkmYZ Automation</v>
      </c>
      <c r="C166" s="41" t="str">
        <f>policyInfo!H166</f>
        <v>Anchorage</v>
      </c>
      <c r="D166" s="40" t="str">
        <f>policyInfo!I166</f>
        <v>Home</v>
      </c>
      <c r="E166" s="40"/>
      <c r="F166" s="42" t="n">
        <f ca="1">policyInfo!B166</f>
        <v>44580.0</v>
      </c>
      <c r="G166" s="40" t="str">
        <f>searchValues!D195</f>
        <v>Personal Auto</v>
      </c>
      <c r="H166" s="42" t="n">
        <f ca="1">policyInfo!R166</f>
        <v>44580.0</v>
      </c>
      <c r="I166" s="42" t="n">
        <f ca="1">policyInfo!S166</f>
        <v>44761.0</v>
      </c>
      <c r="J166" s="43" t="s">
        <v>128</v>
      </c>
      <c r="K166" s="43" t="s">
        <v>126</v>
      </c>
      <c r="L166" s="44" t="s">
        <v>221</v>
      </c>
      <c r="M166" s="45">
        <v>5000</v>
      </c>
      <c r="N166" s="46"/>
      <c r="O166" s="46"/>
      <c r="P166" s="46"/>
      <c r="Q166" s="47"/>
      <c r="R166" s="47"/>
      <c r="S166" s="47" t="n">
        <f>vehicles!N194</f>
        <v>0.0</v>
      </c>
      <c r="T166" s="206" t="s">
        <v>135</v>
      </c>
      <c r="U166" s="206" t="s">
        <v>135</v>
      </c>
      <c r="V166" s="206" t="s">
        <v>222</v>
      </c>
      <c r="W166" s="124" t="str">
        <f>paCoverages!I166</f>
        <v>500</v>
      </c>
      <c r="X166" s="206" t="s">
        <v>223</v>
      </c>
      <c r="Y166" s="206">
        <v>50</v>
      </c>
    </row>
    <row r="167" spans="1:25" x14ac:dyDescent="0.25">
      <c r="A167" s="2" t="s">
        <v>1047</v>
      </c>
      <c r="B167" s="40" t="str">
        <f>searchValues!F196</f>
        <v>ZuLcFkmYZ Automation</v>
      </c>
      <c r="C167" s="41" t="str">
        <f>policyInfo!H167</f>
        <v>Anchorage</v>
      </c>
      <c r="D167" s="40" t="str">
        <f>policyInfo!I167</f>
        <v>Home</v>
      </c>
      <c r="E167" s="40"/>
      <c r="F167" s="42" t="n">
        <f ca="1">policyInfo!B167</f>
        <v>44580.0</v>
      </c>
      <c r="G167" s="40" t="str">
        <f>searchValues!D196</f>
        <v>Personal Auto</v>
      </c>
      <c r="H167" s="42" t="n">
        <f ca="1">policyInfo!R167</f>
        <v>44580.0</v>
      </c>
      <c r="I167" s="42" t="n">
        <f ca="1">policyInfo!S167</f>
        <v>44761.0</v>
      </c>
      <c r="J167" s="43" t="s">
        <v>128</v>
      </c>
      <c r="K167" s="43" t="s">
        <v>126</v>
      </c>
      <c r="L167" s="44" t="s">
        <v>221</v>
      </c>
      <c r="M167" s="45">
        <v>5000</v>
      </c>
      <c r="N167" s="46"/>
      <c r="O167" s="46"/>
      <c r="P167" s="46"/>
      <c r="Q167" s="47"/>
      <c r="R167" s="47"/>
      <c r="S167" s="47" t="n">
        <f>vehicles!N195</f>
        <v>0.0</v>
      </c>
      <c r="T167" s="206" t="s">
        <v>135</v>
      </c>
      <c r="U167" s="206" t="s">
        <v>135</v>
      </c>
      <c r="V167" s="206" t="s">
        <v>222</v>
      </c>
      <c r="W167" s="124" t="str">
        <f>paCoverages!I167</f>
        <v>500</v>
      </c>
      <c r="X167" s="206" t="s">
        <v>223</v>
      </c>
      <c r="Y167" s="206">
        <v>50</v>
      </c>
    </row>
    <row r="168" spans="1:25" x14ac:dyDescent="0.25">
      <c r="A168" s="2" t="s">
        <v>778</v>
      </c>
      <c r="B168" s="40" t="str">
        <f>searchValues!F197</f>
        <v>xPNheCfYM Automation</v>
      </c>
      <c r="C168" s="41" t="str">
        <f>policyInfo!H168</f>
        <v>Anchorage</v>
      </c>
      <c r="D168" s="40" t="str">
        <f>policyInfo!I168</f>
        <v>Home</v>
      </c>
      <c r="E168" s="40"/>
      <c r="F168" s="42" t="n">
        <f ca="1">policyInfo!B168</f>
        <v>44580.0</v>
      </c>
      <c r="G168" s="40" t="str">
        <f>searchValues!D197</f>
        <v>Personal Auto</v>
      </c>
      <c r="H168" s="42" t="n">
        <f ca="1">policyInfo!R168</f>
        <v>44580.0</v>
      </c>
      <c r="I168" s="42" t="n">
        <f ca="1">policyInfo!S168</f>
        <v>44761.0</v>
      </c>
      <c r="J168" s="43" t="s">
        <v>128</v>
      </c>
      <c r="K168" s="43" t="s">
        <v>126</v>
      </c>
      <c r="L168" s="44" t="s">
        <v>221</v>
      </c>
      <c r="M168" s="45">
        <v>5000</v>
      </c>
      <c r="N168" s="46"/>
      <c r="O168" s="46"/>
      <c r="P168" s="46"/>
      <c r="Q168" s="47"/>
      <c r="R168" s="47"/>
      <c r="S168" s="47" t="n">
        <f>vehicles!N196</f>
        <v>0.0</v>
      </c>
      <c r="T168" s="206" t="s">
        <v>135</v>
      </c>
      <c r="U168" s="206" t="s">
        <v>135</v>
      </c>
      <c r="V168" s="206" t="s">
        <v>222</v>
      </c>
      <c r="W168" s="124" t="str">
        <f>paCoverages!I168</f>
        <v>500</v>
      </c>
      <c r="X168" s="206" t="s">
        <v>223</v>
      </c>
      <c r="Y168" s="206">
        <v>50</v>
      </c>
    </row>
    <row r="169" spans="1:25" x14ac:dyDescent="0.25">
      <c r="A169" s="2" t="s">
        <v>780</v>
      </c>
      <c r="B169" s="40" t="str">
        <f>searchValues!F198</f>
        <v>zYlKZREeT Automation</v>
      </c>
      <c r="C169" s="41" t="str">
        <f>policyInfo!H169</f>
        <v>Anchorage</v>
      </c>
      <c r="D169" s="40" t="str">
        <f>policyInfo!I169</f>
        <v>Home</v>
      </c>
      <c r="E169" s="40"/>
      <c r="F169" s="42" t="n">
        <f ca="1">policyInfo!B169</f>
        <v>44580.0</v>
      </c>
      <c r="G169" s="40" t="str">
        <f>searchValues!D198</f>
        <v>Personal Auto</v>
      </c>
      <c r="H169" s="42" t="n">
        <f ca="1">policyInfo!R169</f>
        <v>44580.0</v>
      </c>
      <c r="I169" s="42" t="n">
        <f ca="1">policyInfo!S169</f>
        <v>44761.0</v>
      </c>
      <c r="J169" s="43" t="s">
        <v>128</v>
      </c>
      <c r="K169" s="43" t="s">
        <v>126</v>
      </c>
      <c r="L169" s="44" t="s">
        <v>221</v>
      </c>
      <c r="M169" s="45">
        <v>5000</v>
      </c>
      <c r="N169" s="46"/>
      <c r="O169" s="46"/>
      <c r="P169" s="46"/>
      <c r="Q169" s="47"/>
      <c r="R169" s="47"/>
      <c r="S169" s="47" t="n">
        <f>vehicles!N197</f>
        <v>0.0</v>
      </c>
      <c r="T169" s="206" t="s">
        <v>135</v>
      </c>
      <c r="U169" s="206" t="s">
        <v>135</v>
      </c>
      <c r="V169" s="206" t="s">
        <v>222</v>
      </c>
      <c r="W169" s="124" t="str">
        <f>paCoverages!I169</f>
        <v>500</v>
      </c>
      <c r="X169" s="206" t="s">
        <v>223</v>
      </c>
      <c r="Y169" s="206">
        <v>50</v>
      </c>
    </row>
    <row r="170" spans="1:25" x14ac:dyDescent="0.25">
      <c r="A170" s="2" t="s">
        <v>777</v>
      </c>
      <c r="B170" s="40" t="str">
        <f>searchValues!F199</f>
        <v>oEgfYhHmP Automation</v>
      </c>
      <c r="C170" s="41" t="str">
        <f>policyInfo!H170</f>
        <v>Anchorage</v>
      </c>
      <c r="D170" s="40" t="str">
        <f>policyInfo!I170</f>
        <v>Home</v>
      </c>
      <c r="E170" s="40"/>
      <c r="F170" s="42" t="n">
        <f ca="1">policyInfo!B170</f>
        <v>44580.0</v>
      </c>
      <c r="G170" s="40" t="str">
        <f>searchValues!D199</f>
        <v>Personal Auto</v>
      </c>
      <c r="H170" s="42" t="n">
        <f ca="1">policyInfo!R170</f>
        <v>44580.0</v>
      </c>
      <c r="I170" s="42" t="n">
        <f ca="1">policyInfo!S170</f>
        <v>44761.0</v>
      </c>
      <c r="J170" s="43" t="s">
        <v>128</v>
      </c>
      <c r="K170" s="43" t="s">
        <v>126</v>
      </c>
      <c r="L170" s="44" t="s">
        <v>221</v>
      </c>
      <c r="M170" s="45">
        <v>5000</v>
      </c>
      <c r="N170" s="46"/>
      <c r="O170" s="46"/>
      <c r="P170" s="46"/>
      <c r="Q170" s="47"/>
      <c r="R170" s="47"/>
      <c r="S170" s="47" t="n">
        <f>vehicles!N198</f>
        <v>0.0</v>
      </c>
      <c r="T170" s="206" t="s">
        <v>135</v>
      </c>
      <c r="U170" s="206" t="s">
        <v>135</v>
      </c>
      <c r="V170" s="206" t="s">
        <v>222</v>
      </c>
      <c r="W170" s="124" t="str">
        <f>paCoverages!I170</f>
        <v>500</v>
      </c>
      <c r="X170" s="206" t="s">
        <v>223</v>
      </c>
      <c r="Y170" s="206">
        <v>50</v>
      </c>
    </row>
    <row r="171" spans="1:25" x14ac:dyDescent="0.25">
      <c r="A171" s="2" t="s">
        <v>779</v>
      </c>
      <c r="B171" s="40" t="str">
        <f>searchValues!F200</f>
        <v>XyohyvNsN Automation</v>
      </c>
      <c r="C171" s="41" t="str">
        <f>policyInfo!H171</f>
        <v>Anchorage</v>
      </c>
      <c r="D171" s="40" t="str">
        <f>policyInfo!I171</f>
        <v>Home</v>
      </c>
      <c r="E171" s="40"/>
      <c r="F171" s="42" t="n">
        <f ca="1">policyInfo!B171</f>
        <v>44580.0</v>
      </c>
      <c r="G171" s="40" t="str">
        <f>searchValues!D200</f>
        <v>Personal Auto</v>
      </c>
      <c r="H171" s="42" t="n">
        <f ca="1">policyInfo!R171</f>
        <v>44580.0</v>
      </c>
      <c r="I171" s="42" t="n">
        <f ca="1">policyInfo!S171</f>
        <v>44761.0</v>
      </c>
      <c r="J171" s="43" t="s">
        <v>128</v>
      </c>
      <c r="K171" s="43" t="s">
        <v>126</v>
      </c>
      <c r="L171" s="44" t="s">
        <v>221</v>
      </c>
      <c r="M171" s="45">
        <v>5000</v>
      </c>
      <c r="N171" s="46"/>
      <c r="O171" s="46"/>
      <c r="P171" s="46"/>
      <c r="Q171" s="47"/>
      <c r="R171" s="47"/>
      <c r="S171" s="47" t="n">
        <f>vehicles!N199</f>
        <v>0.0</v>
      </c>
      <c r="T171" s="206" t="s">
        <v>135</v>
      </c>
      <c r="U171" s="206" t="s">
        <v>135</v>
      </c>
      <c r="V171" s="206" t="s">
        <v>222</v>
      </c>
      <c r="W171" s="124" t="str">
        <f>paCoverages!I171</f>
        <v>500</v>
      </c>
      <c r="X171" s="206" t="s">
        <v>223</v>
      </c>
      <c r="Y171" s="206">
        <v>50</v>
      </c>
    </row>
    <row r="172" spans="1:25" x14ac:dyDescent="0.25">
      <c r="A172" s="2" t="s">
        <v>781</v>
      </c>
      <c r="B172" s="40" t="str">
        <f>searchValues!F201</f>
        <v>IVFgSVSpQ Automation</v>
      </c>
      <c r="C172" s="41" t="str">
        <f>policyInfo!H172</f>
        <v>Anchorage</v>
      </c>
      <c r="D172" s="40" t="str">
        <f>policyInfo!I172</f>
        <v>Home</v>
      </c>
      <c r="E172" s="40"/>
      <c r="F172" s="42" t="n">
        <f ca="1">policyInfo!B172</f>
        <v>44580.0</v>
      </c>
      <c r="G172" s="40" t="str">
        <f>searchValues!D201</f>
        <v>Personal Auto</v>
      </c>
      <c r="H172" s="42" t="n">
        <f ca="1">policyInfo!R172</f>
        <v>44580.0</v>
      </c>
      <c r="I172" s="42" t="n">
        <f ca="1">policyInfo!S172</f>
        <v>44761.0</v>
      </c>
      <c r="J172" s="43" t="s">
        <v>128</v>
      </c>
      <c r="K172" s="43" t="s">
        <v>126</v>
      </c>
      <c r="L172" s="44" t="s">
        <v>221</v>
      </c>
      <c r="M172" s="45">
        <v>5000</v>
      </c>
      <c r="N172" s="46"/>
      <c r="O172" s="46"/>
      <c r="P172" s="46"/>
      <c r="Q172" s="47"/>
      <c r="R172" s="47"/>
      <c r="S172" s="47" t="n">
        <f>vehicles!N200</f>
        <v>0.0</v>
      </c>
      <c r="T172" s="206" t="s">
        <v>135</v>
      </c>
      <c r="U172" s="206" t="s">
        <v>135</v>
      </c>
      <c r="V172" s="206" t="s">
        <v>222</v>
      </c>
      <c r="W172" s="124" t="str">
        <f>paCoverages!I172</f>
        <v>500</v>
      </c>
      <c r="X172" s="206" t="s">
        <v>223</v>
      </c>
      <c r="Y172" s="206">
        <v>50</v>
      </c>
    </row>
    <row r="173" spans="1:25" x14ac:dyDescent="0.25">
      <c r="A173" s="2" t="s">
        <v>783</v>
      </c>
      <c r="B173" s="40" t="str">
        <f>searchValues!F202</f>
        <v>iVIBUxkwg Automation</v>
      </c>
      <c r="C173" s="41" t="str">
        <f>policyInfo!H173</f>
        <v>Anchorage</v>
      </c>
      <c r="D173" s="40" t="str">
        <f>policyInfo!I173</f>
        <v>Home</v>
      </c>
      <c r="E173" s="40"/>
      <c r="F173" s="42" t="n">
        <f ca="1">policyInfo!B173</f>
        <v>44580.0</v>
      </c>
      <c r="G173" s="40" t="str">
        <f>searchValues!D202</f>
        <v>Personal Auto</v>
      </c>
      <c r="H173" s="42" t="n">
        <f ca="1">policyInfo!R173</f>
        <v>44578.0</v>
      </c>
      <c r="I173" s="42" t="n">
        <f ca="1">policyInfo!S173</f>
        <v>44759.0</v>
      </c>
      <c r="J173" s="43" t="s">
        <v>128</v>
      </c>
      <c r="K173" s="43" t="s">
        <v>126</v>
      </c>
      <c r="L173" s="44" t="s">
        <v>221</v>
      </c>
      <c r="M173" s="45">
        <v>5000</v>
      </c>
      <c r="N173" s="46"/>
      <c r="O173" s="46"/>
      <c r="P173" s="46"/>
      <c r="Q173" s="47"/>
      <c r="R173" s="47"/>
      <c r="S173" s="47" t="n">
        <f>vehicles!N201</f>
        <v>0.0</v>
      </c>
      <c r="T173" s="206" t="s">
        <v>135</v>
      </c>
      <c r="U173" s="206" t="s">
        <v>135</v>
      </c>
      <c r="V173" s="206" t="s">
        <v>222</v>
      </c>
      <c r="W173" s="124" t="str">
        <f>paCoverages!I173</f>
        <v>500</v>
      </c>
      <c r="X173" s="206" t="s">
        <v>223</v>
      </c>
      <c r="Y173" s="206">
        <v>50</v>
      </c>
    </row>
    <row r="174" spans="1:25" x14ac:dyDescent="0.25">
      <c r="A174" s="2" t="s">
        <v>782</v>
      </c>
      <c r="B174" s="40" t="str">
        <f>searchValues!F203</f>
        <v>HSrHKIQbY Automation</v>
      </c>
      <c r="C174" s="41" t="str">
        <f>policyInfo!H174</f>
        <v>Anchorage</v>
      </c>
      <c r="D174" s="40" t="str">
        <f>policyInfo!I174</f>
        <v>Home</v>
      </c>
      <c r="E174" s="40"/>
      <c r="F174" s="42" t="n">
        <f ca="1">policyInfo!B174</f>
        <v>44580.0</v>
      </c>
      <c r="G174" s="40" t="str">
        <f>searchValues!D203</f>
        <v>Personal Auto</v>
      </c>
      <c r="H174" s="42" t="n">
        <f ca="1">policyInfo!R174</f>
        <v>44578.0</v>
      </c>
      <c r="I174" s="42" t="n">
        <f ca="1">policyInfo!S174</f>
        <v>44759.0</v>
      </c>
      <c r="J174" s="43" t="s">
        <v>128</v>
      </c>
      <c r="K174" s="43" t="s">
        <v>126</v>
      </c>
      <c r="L174" s="44" t="s">
        <v>221</v>
      </c>
      <c r="M174" s="45">
        <v>5000</v>
      </c>
      <c r="N174" s="46"/>
      <c r="O174" s="46"/>
      <c r="P174" s="46"/>
      <c r="Q174" s="47"/>
      <c r="R174" s="47"/>
      <c r="S174" s="47" t="n">
        <f>vehicles!N202</f>
        <v>0.0</v>
      </c>
      <c r="T174" s="206" t="s">
        <v>135</v>
      </c>
      <c r="U174" s="206" t="s">
        <v>135</v>
      </c>
      <c r="V174" s="206" t="s">
        <v>222</v>
      </c>
      <c r="W174" s="124" t="str">
        <f>paCoverages!I174</f>
        <v>500</v>
      </c>
      <c r="X174" s="206" t="s">
        <v>223</v>
      </c>
      <c r="Y174" s="206">
        <v>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O174"/>
  <sheetViews>
    <sheetView showGridLines="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5" x14ac:dyDescent="0.25"/>
  <cols>
    <col min="1" max="1" bestFit="true" customWidth="true" style="39" width="82.28515625" collapsed="true"/>
    <col min="2" max="2" bestFit="true" customWidth="true" style="70" width="19.5703125" collapsed="true"/>
    <col min="3" max="3" bestFit="true" customWidth="true" style="70" width="11.0" collapsed="true"/>
    <col min="4" max="4" bestFit="true" customWidth="true" style="70" width="16.28515625" collapsed="true"/>
    <col min="5" max="5" bestFit="true" customWidth="true" style="72" width="14.28515625" collapsed="true"/>
    <col min="6" max="6" bestFit="true" customWidth="true" style="72" width="15.28515625" collapsed="true"/>
    <col min="7" max="7" bestFit="true" customWidth="true" style="72" width="16.140625" collapsed="true"/>
    <col min="8" max="8" bestFit="true" customWidth="true" style="72" width="18.5703125" collapsed="true"/>
    <col min="9" max="9" bestFit="true" customWidth="true" style="75" width="53.5703125" collapsed="true"/>
    <col min="10" max="10" bestFit="true" customWidth="true" style="75" width="26.140625" collapsed="true"/>
    <col min="11" max="11" bestFit="true" customWidth="true" style="75" width="35.140625" collapsed="true"/>
    <col min="12" max="12" bestFit="true" customWidth="true" style="75" width="23.85546875" collapsed="true"/>
    <col min="13" max="13" bestFit="true" customWidth="true" style="75" width="25.140625" collapsed="true"/>
    <col min="14" max="14" bestFit="true" customWidth="true" style="77" width="28.28515625" collapsed="true"/>
    <col min="15" max="15" bestFit="true" customWidth="true" style="77" width="17.85546875" collapsed="true"/>
    <col min="16" max="16384" style="39" width="9.140625" collapsed="true"/>
  </cols>
  <sheetData>
    <row r="1" spans="1:15" s="79" customFormat="1" x14ac:dyDescent="0.25">
      <c r="A1" s="78" t="s">
        <v>2</v>
      </c>
      <c r="B1" s="78" t="s">
        <v>483</v>
      </c>
      <c r="C1" s="78" t="s">
        <v>484</v>
      </c>
      <c r="D1" s="78" t="s">
        <v>485</v>
      </c>
      <c r="E1" s="78" t="s">
        <v>486</v>
      </c>
      <c r="F1" s="78" t="s">
        <v>487</v>
      </c>
      <c r="G1" s="78" t="s">
        <v>488</v>
      </c>
      <c r="H1" s="78" t="s">
        <v>489</v>
      </c>
      <c r="I1" s="78" t="s">
        <v>490</v>
      </c>
      <c r="J1" s="78" t="s">
        <v>492</v>
      </c>
      <c r="K1" s="78" t="s">
        <v>498</v>
      </c>
      <c r="L1" s="78" t="s">
        <v>499</v>
      </c>
      <c r="M1" s="78" t="s">
        <v>495</v>
      </c>
      <c r="N1" s="78" t="s">
        <v>493</v>
      </c>
      <c r="O1" s="78" t="s">
        <v>494</v>
      </c>
    </row>
    <row r="2" spans="1:15" ht="60" x14ac:dyDescent="0.25">
      <c r="A2" s="4" t="s">
        <v>884</v>
      </c>
      <c r="B2" s="69" t="str">
        <f>policyInfo!G2</f>
        <v>Suites
South Avenue
DownTown
Anchorage, AK 99501</v>
      </c>
      <c r="C2" s="69" t="str">
        <f>policyReview!C2</f>
        <v>Anchorage</v>
      </c>
      <c r="D2" s="69" t="str">
        <f>policyInfo!I2</f>
        <v>Home</v>
      </c>
      <c r="E2" s="71"/>
      <c r="F2" s="71"/>
      <c r="G2" s="71"/>
      <c r="H2" s="71"/>
      <c r="I2" s="73" t="s">
        <v>491</v>
      </c>
      <c r="J2" s="74"/>
      <c r="K2" s="73" t="s">
        <v>1077</v>
      </c>
      <c r="L2" s="74"/>
      <c r="M2" s="73"/>
      <c r="N2" s="76"/>
      <c r="O2" s="76"/>
    </row>
    <row r="3" spans="1:15" ht="60" x14ac:dyDescent="0.25">
      <c r="A3" s="4" t="s">
        <v>885</v>
      </c>
      <c r="B3" s="69" t="str">
        <f>policyInfo!G3</f>
        <v>Suites
South Avenue
DownTown
Anchorage, AK 99501</v>
      </c>
      <c r="C3" s="69" t="str">
        <f>policyReview!C3</f>
        <v>Anchorage</v>
      </c>
      <c r="D3" s="69" t="str">
        <f>policyInfo!I3</f>
        <v>Home</v>
      </c>
      <c r="E3" s="71"/>
      <c r="F3" s="71"/>
      <c r="G3" s="71"/>
      <c r="H3" s="71"/>
      <c r="I3" s="73" t="s">
        <v>491</v>
      </c>
      <c r="J3" s="74"/>
      <c r="K3" s="73" t="s">
        <v>1077</v>
      </c>
      <c r="L3" s="74"/>
      <c r="M3" s="73"/>
      <c r="N3" s="76"/>
      <c r="O3" s="76"/>
    </row>
    <row r="4" spans="1:15" ht="60" x14ac:dyDescent="0.25">
      <c r="A4" s="4" t="s">
        <v>886</v>
      </c>
      <c r="B4" s="69" t="str">
        <f>policyInfo!G4</f>
        <v>Suites
South Avenue
DownTown
Anchorage, AK 99501</v>
      </c>
      <c r="C4" s="69" t="str">
        <f>policyReview!C4</f>
        <v>Anchorage</v>
      </c>
      <c r="D4" s="69" t="str">
        <f>policyInfo!I4</f>
        <v>Home</v>
      </c>
      <c r="E4" s="71"/>
      <c r="F4" s="71"/>
      <c r="G4" s="71"/>
      <c r="H4" s="71"/>
      <c r="I4" s="73" t="s">
        <v>491</v>
      </c>
      <c r="J4" s="74"/>
      <c r="K4" s="73" t="s">
        <v>1077</v>
      </c>
      <c r="L4" s="74"/>
      <c r="M4" s="73"/>
      <c r="N4" s="76"/>
      <c r="O4" s="76"/>
    </row>
    <row r="5" spans="1:15" ht="60" x14ac:dyDescent="0.25">
      <c r="A5" s="4" t="s">
        <v>887</v>
      </c>
      <c r="B5" s="69" t="str">
        <f>policyInfo!G5</f>
        <v>Suites
South Avenue
DownTown
Anchorage, AK 99501</v>
      </c>
      <c r="C5" s="69" t="str">
        <f>policyReview!C5</f>
        <v>Anchorage</v>
      </c>
      <c r="D5" s="69" t="str">
        <f>policyInfo!I5</f>
        <v>Home</v>
      </c>
      <c r="E5" s="71"/>
      <c r="F5" s="71"/>
      <c r="G5" s="71"/>
      <c r="H5" s="71"/>
      <c r="I5" s="73" t="s">
        <v>491</v>
      </c>
      <c r="J5" s="74"/>
      <c r="K5" s="73" t="s">
        <v>1077</v>
      </c>
      <c r="L5" s="74"/>
      <c r="M5" s="73"/>
      <c r="N5" s="76"/>
      <c r="O5" s="76"/>
    </row>
    <row r="6" spans="1:15" ht="60" x14ac:dyDescent="0.25">
      <c r="A6" s="4" t="s">
        <v>888</v>
      </c>
      <c r="B6" s="69" t="str">
        <f>policyInfo!G6</f>
        <v>Suites
South Avenue
DownTown
Anchorage, AK 99501</v>
      </c>
      <c r="C6" s="69" t="str">
        <f>policyReview!C6</f>
        <v>Anchorage</v>
      </c>
      <c r="D6" s="69" t="str">
        <f>policyInfo!I6</f>
        <v>Home</v>
      </c>
      <c r="E6" s="71"/>
      <c r="F6" s="71"/>
      <c r="G6" s="71"/>
      <c r="H6" s="71"/>
      <c r="I6" s="73" t="s">
        <v>491</v>
      </c>
      <c r="J6" s="74"/>
      <c r="K6" s="73" t="s">
        <v>1077</v>
      </c>
      <c r="L6" s="74"/>
      <c r="M6" s="73"/>
      <c r="N6" s="76"/>
      <c r="O6" s="76"/>
    </row>
    <row r="7" spans="1:15" ht="60" x14ac:dyDescent="0.25">
      <c r="A7" s="4" t="s">
        <v>889</v>
      </c>
      <c r="B7" s="69" t="str">
        <f>policyInfo!G7</f>
        <v>Suites
South Avenue
DownTown
Anchorage, AK 99501</v>
      </c>
      <c r="C7" s="69" t="str">
        <f>policyReview!C7</f>
        <v>Anchorage</v>
      </c>
      <c r="D7" s="69" t="str">
        <f>policyInfo!I7</f>
        <v>Home</v>
      </c>
      <c r="E7" s="71"/>
      <c r="F7" s="71"/>
      <c r="G7" s="71"/>
      <c r="H7" s="71"/>
      <c r="I7" s="73" t="s">
        <v>491</v>
      </c>
      <c r="J7" s="74"/>
      <c r="K7" s="73" t="s">
        <v>1077</v>
      </c>
      <c r="L7" s="74"/>
      <c r="M7" s="73"/>
      <c r="N7" s="76"/>
      <c r="O7" s="76"/>
    </row>
    <row r="8" spans="1:15" ht="60" x14ac:dyDescent="0.25">
      <c r="A8" s="4" t="s">
        <v>890</v>
      </c>
      <c r="B8" s="69" t="str">
        <f>policyInfo!G8</f>
        <v>Suites
South Avenue
DownTown
Anchorage, AK 99501</v>
      </c>
      <c r="C8" s="69" t="str">
        <f>policyReview!C8</f>
        <v>Anchorage</v>
      </c>
      <c r="D8" s="69" t="str">
        <f>policyInfo!I8</f>
        <v>Home</v>
      </c>
      <c r="E8" s="71"/>
      <c r="F8" s="71"/>
      <c r="G8" s="71"/>
      <c r="H8" s="71"/>
      <c r="I8" s="73" t="s">
        <v>491</v>
      </c>
      <c r="J8" s="74"/>
      <c r="K8" s="73" t="s">
        <v>1077</v>
      </c>
      <c r="L8" s="74"/>
      <c r="M8" s="73"/>
      <c r="N8" s="76"/>
      <c r="O8" s="76"/>
    </row>
    <row r="9" spans="1:15" ht="60" x14ac:dyDescent="0.25">
      <c r="A9" s="4" t="s">
        <v>891</v>
      </c>
      <c r="B9" s="69" t="str">
        <f>policyInfo!G9</f>
        <v>Suites
South Avenue
DownTown
Anchorage, AK 99501</v>
      </c>
      <c r="C9" s="69" t="str">
        <f>policyReview!C9</f>
        <v>Anchorage</v>
      </c>
      <c r="D9" s="69" t="str">
        <f>policyInfo!I9</f>
        <v>Home</v>
      </c>
      <c r="E9" s="71"/>
      <c r="F9" s="71"/>
      <c r="G9" s="71"/>
      <c r="H9" s="71"/>
      <c r="I9" s="73" t="s">
        <v>491</v>
      </c>
      <c r="J9" s="74"/>
      <c r="K9" s="73" t="s">
        <v>1077</v>
      </c>
      <c r="L9" s="74"/>
      <c r="M9" s="73"/>
      <c r="N9" s="76"/>
      <c r="O9" s="76"/>
    </row>
    <row r="10" spans="1:15" ht="60" x14ac:dyDescent="0.25">
      <c r="A10" s="4" t="s">
        <v>892</v>
      </c>
      <c r="B10" s="69" t="str">
        <f>policyInfo!G10</f>
        <v>Suites
South Avenue
DownTown
Anchorage, AK 99501</v>
      </c>
      <c r="C10" s="69" t="str">
        <f>policyReview!C10</f>
        <v>Anchorage</v>
      </c>
      <c r="D10" s="69" t="str">
        <f>policyInfo!I10</f>
        <v>Home</v>
      </c>
      <c r="E10" s="71"/>
      <c r="F10" s="71"/>
      <c r="G10" s="71"/>
      <c r="H10" s="71"/>
      <c r="I10" s="73" t="s">
        <v>491</v>
      </c>
      <c r="J10" s="74"/>
      <c r="K10" s="73" t="s">
        <v>1077</v>
      </c>
      <c r="L10" s="74"/>
      <c r="M10" s="73"/>
      <c r="N10" s="76"/>
      <c r="O10" s="76"/>
    </row>
    <row r="11" spans="1:15" ht="60" x14ac:dyDescent="0.25">
      <c r="A11" s="4" t="s">
        <v>893</v>
      </c>
      <c r="B11" s="69" t="str">
        <f>policyInfo!G11</f>
        <v>Suites
South Avenue
DownTown
Anchorage, AK 99501</v>
      </c>
      <c r="C11" s="69" t="str">
        <f>policyReview!C11</f>
        <v>Anchorage</v>
      </c>
      <c r="D11" s="69" t="str">
        <f>policyInfo!I11</f>
        <v>Home</v>
      </c>
      <c r="E11" s="71"/>
      <c r="F11" s="71"/>
      <c r="G11" s="71"/>
      <c r="H11" s="71"/>
      <c r="I11" s="73" t="s">
        <v>491</v>
      </c>
      <c r="J11" s="74"/>
      <c r="K11" s="73" t="s">
        <v>1077</v>
      </c>
      <c r="L11" s="74"/>
      <c r="M11" s="73"/>
      <c r="N11" s="76"/>
      <c r="O11" s="76"/>
    </row>
    <row r="12" spans="1:15" ht="60" x14ac:dyDescent="0.25">
      <c r="A12" s="4" t="s">
        <v>894</v>
      </c>
      <c r="B12" s="69" t="str">
        <f>policyInfo!G12</f>
        <v>Suites
South Avenue
DownTown
Anchorage, AK 99501</v>
      </c>
      <c r="C12" s="69" t="str">
        <f>policyReview!C12</f>
        <v>Anchorage</v>
      </c>
      <c r="D12" s="69" t="str">
        <f>policyInfo!I12</f>
        <v>Home</v>
      </c>
      <c r="E12" s="71"/>
      <c r="F12" s="71"/>
      <c r="G12" s="71"/>
      <c r="H12" s="71"/>
      <c r="I12" s="73" t="s">
        <v>491</v>
      </c>
      <c r="J12" s="74"/>
      <c r="K12" s="73" t="s">
        <v>1077</v>
      </c>
      <c r="L12" s="74"/>
      <c r="M12" s="73"/>
      <c r="N12" s="76"/>
      <c r="O12" s="76"/>
    </row>
    <row r="13" spans="1:15" ht="60" x14ac:dyDescent="0.25">
      <c r="A13" s="4" t="s">
        <v>895</v>
      </c>
      <c r="B13" s="69" t="str">
        <f>policyInfo!G13</f>
        <v>Suites
South Avenue
DownTown
Anchorage, AK 99501</v>
      </c>
      <c r="C13" s="69" t="str">
        <f>policyReview!C13</f>
        <v>Anchorage</v>
      </c>
      <c r="D13" s="69" t="str">
        <f>policyInfo!I13</f>
        <v>Home</v>
      </c>
      <c r="E13" s="71"/>
      <c r="F13" s="71"/>
      <c r="G13" s="71"/>
      <c r="H13" s="71"/>
      <c r="I13" s="73" t="s">
        <v>491</v>
      </c>
      <c r="J13" s="74"/>
      <c r="K13" s="73" t="s">
        <v>1077</v>
      </c>
      <c r="L13" s="74"/>
      <c r="M13" s="73"/>
      <c r="N13" s="76"/>
      <c r="O13" s="76"/>
    </row>
    <row r="14" spans="1:15" ht="60" x14ac:dyDescent="0.25">
      <c r="A14" s="4" t="s">
        <v>896</v>
      </c>
      <c r="B14" s="69" t="str">
        <f>policyInfo!G14</f>
        <v>Suites
South Avenue
DownTown
Anchorage, AK 99501</v>
      </c>
      <c r="C14" s="69" t="str">
        <f>policyReview!C14</f>
        <v>Anchorage</v>
      </c>
      <c r="D14" s="69" t="str">
        <f>policyInfo!I14</f>
        <v>Home</v>
      </c>
      <c r="E14" s="71"/>
      <c r="F14" s="71"/>
      <c r="G14" s="71"/>
      <c r="H14" s="71"/>
      <c r="I14" s="73" t="s">
        <v>491</v>
      </c>
      <c r="J14" s="74"/>
      <c r="K14" s="73" t="s">
        <v>1077</v>
      </c>
      <c r="L14" s="74"/>
      <c r="M14" s="73"/>
      <c r="N14" s="76"/>
      <c r="O14" s="76"/>
    </row>
    <row r="15" spans="1:15" ht="60" x14ac:dyDescent="0.25">
      <c r="A15" s="4" t="s">
        <v>897</v>
      </c>
      <c r="B15" s="69" t="str">
        <f>policyInfo!G15</f>
        <v>Suites
South Avenue
DownTown
Anchorage, AK 99501</v>
      </c>
      <c r="C15" s="69" t="str">
        <f>policyReview!C15</f>
        <v>Anchorage</v>
      </c>
      <c r="D15" s="69" t="str">
        <f>policyInfo!I15</f>
        <v>Home</v>
      </c>
      <c r="E15" s="71"/>
      <c r="F15" s="71"/>
      <c r="G15" s="71"/>
      <c r="H15" s="71"/>
      <c r="I15" s="73" t="s">
        <v>491</v>
      </c>
      <c r="J15" s="74"/>
      <c r="K15" s="73" t="s">
        <v>1077</v>
      </c>
      <c r="L15" s="74"/>
      <c r="M15" s="73"/>
      <c r="N15" s="76"/>
      <c r="O15" s="76"/>
    </row>
    <row r="16" spans="1:15" ht="60" x14ac:dyDescent="0.25">
      <c r="A16" s="4" t="s">
        <v>898</v>
      </c>
      <c r="B16" s="69" t="str">
        <f>policyInfo!G16</f>
        <v>Suites
South Avenue
DownTown
Anchorage, AK 99501</v>
      </c>
      <c r="C16" s="69" t="str">
        <f>policyReview!C16</f>
        <v>Anchorage</v>
      </c>
      <c r="D16" s="69" t="str">
        <f>policyInfo!I16</f>
        <v>Home</v>
      </c>
      <c r="E16" s="71"/>
      <c r="F16" s="71"/>
      <c r="G16" s="71"/>
      <c r="H16" s="71"/>
      <c r="I16" s="73" t="s">
        <v>491</v>
      </c>
      <c r="J16" s="74"/>
      <c r="K16" s="73" t="s">
        <v>1077</v>
      </c>
      <c r="L16" s="74"/>
      <c r="M16" s="73"/>
      <c r="N16" s="76"/>
      <c r="O16" s="76"/>
    </row>
    <row r="17" spans="1:15" ht="60" x14ac:dyDescent="0.25">
      <c r="A17" s="4" t="s">
        <v>899</v>
      </c>
      <c r="B17" s="69" t="str">
        <f>policyInfo!G17</f>
        <v>Suites
South Avenue
DownTown
Anchorage, AK 99501</v>
      </c>
      <c r="C17" s="69" t="str">
        <f>policyReview!C17</f>
        <v>Anchorage</v>
      </c>
      <c r="D17" s="69" t="str">
        <f>policyInfo!I17</f>
        <v>Home</v>
      </c>
      <c r="E17" s="71"/>
      <c r="F17" s="71"/>
      <c r="G17" s="71"/>
      <c r="H17" s="71"/>
      <c r="I17" s="73" t="s">
        <v>491</v>
      </c>
      <c r="J17" s="74"/>
      <c r="K17" s="73" t="s">
        <v>1077</v>
      </c>
      <c r="L17" s="74"/>
      <c r="M17" s="73"/>
      <c r="N17" s="76"/>
      <c r="O17" s="76"/>
    </row>
    <row r="18" spans="1:15" ht="60" x14ac:dyDescent="0.25">
      <c r="A18" s="4" t="s">
        <v>900</v>
      </c>
      <c r="B18" s="69" t="str">
        <f>policyInfo!G18</f>
        <v>Suites
South Avenue
DownTown
Anchorage, AK 99501</v>
      </c>
      <c r="C18" s="69" t="str">
        <f>policyReview!C18</f>
        <v>Anchorage</v>
      </c>
      <c r="D18" s="69" t="str">
        <f>policyInfo!I18</f>
        <v>Home</v>
      </c>
      <c r="E18" s="71"/>
      <c r="F18" s="71"/>
      <c r="G18" s="71"/>
      <c r="H18" s="71"/>
      <c r="I18" s="73" t="s">
        <v>491</v>
      </c>
      <c r="J18" s="74"/>
      <c r="K18" s="73" t="s">
        <v>1077</v>
      </c>
      <c r="L18" s="74"/>
      <c r="M18" s="73"/>
      <c r="N18" s="76"/>
      <c r="O18" s="76"/>
    </row>
    <row r="19" spans="1:15" ht="60" x14ac:dyDescent="0.25">
      <c r="A19" s="4" t="s">
        <v>901</v>
      </c>
      <c r="B19" s="69" t="str">
        <f>policyInfo!G19</f>
        <v>Suites
South Avenue
DownTown
Anchorage, AK 99501</v>
      </c>
      <c r="C19" s="69" t="str">
        <f>policyReview!C19</f>
        <v>Anchorage</v>
      </c>
      <c r="D19" s="69" t="str">
        <f>policyInfo!I19</f>
        <v>Home</v>
      </c>
      <c r="E19" s="71"/>
      <c r="F19" s="71"/>
      <c r="G19" s="71"/>
      <c r="H19" s="71"/>
      <c r="I19" s="73" t="s">
        <v>491</v>
      </c>
      <c r="J19" s="74"/>
      <c r="K19" s="73" t="s">
        <v>1077</v>
      </c>
      <c r="L19" s="74"/>
      <c r="M19" s="73"/>
      <c r="N19" s="76"/>
      <c r="O19" s="76"/>
    </row>
    <row r="20" spans="1:15" ht="60" x14ac:dyDescent="0.25">
      <c r="A20" s="4" t="s">
        <v>902</v>
      </c>
      <c r="B20" s="69" t="str">
        <f>policyInfo!G20</f>
        <v>Suites
South Avenue
DownTown
Anchorage, AK 99501</v>
      </c>
      <c r="C20" s="69" t="str">
        <f>policyReview!C20</f>
        <v>Anchorage</v>
      </c>
      <c r="D20" s="69" t="str">
        <f>policyInfo!I20</f>
        <v>Home</v>
      </c>
      <c r="E20" s="71"/>
      <c r="F20" s="71"/>
      <c r="G20" s="71"/>
      <c r="H20" s="71"/>
      <c r="I20" s="73" t="s">
        <v>491</v>
      </c>
      <c r="J20" s="74"/>
      <c r="K20" s="73" t="s">
        <v>1077</v>
      </c>
      <c r="L20" s="74"/>
      <c r="M20" s="73"/>
      <c r="N20" s="76"/>
      <c r="O20" s="76"/>
    </row>
    <row r="21" spans="1:15" ht="60" x14ac:dyDescent="0.25">
      <c r="A21" s="4" t="s">
        <v>903</v>
      </c>
      <c r="B21" s="69" t="str">
        <f>policyInfo!G21</f>
        <v>Suites
South Avenue
DownTown
Anchorage, AK 99501</v>
      </c>
      <c r="C21" s="69" t="str">
        <f>policyReview!C21</f>
        <v>Anchorage</v>
      </c>
      <c r="D21" s="69" t="str">
        <f>policyInfo!I21</f>
        <v>Home</v>
      </c>
      <c r="E21" s="71"/>
      <c r="F21" s="71"/>
      <c r="G21" s="71"/>
      <c r="H21" s="71"/>
      <c r="I21" s="73" t="s">
        <v>491</v>
      </c>
      <c r="J21" s="74"/>
      <c r="K21" s="73" t="s">
        <v>1077</v>
      </c>
      <c r="L21" s="74"/>
      <c r="M21" s="73"/>
      <c r="N21" s="76"/>
      <c r="O21" s="76"/>
    </row>
    <row r="22" spans="1:15" ht="60" x14ac:dyDescent="0.25">
      <c r="A22" s="4" t="s">
        <v>904</v>
      </c>
      <c r="B22" s="69" t="str">
        <f>policyInfo!G22</f>
        <v>Suites
South Avenue
DownTown
Anchorage, AK 99501</v>
      </c>
      <c r="C22" s="69" t="str">
        <f>policyReview!C22</f>
        <v>Anchorage</v>
      </c>
      <c r="D22" s="69" t="str">
        <f>policyInfo!I22</f>
        <v>Home</v>
      </c>
      <c r="E22" s="71"/>
      <c r="F22" s="71"/>
      <c r="G22" s="71"/>
      <c r="H22" s="71"/>
      <c r="I22" s="73" t="s">
        <v>491</v>
      </c>
      <c r="J22" s="74"/>
      <c r="K22" s="73" t="s">
        <v>1077</v>
      </c>
      <c r="L22" s="74"/>
      <c r="M22" s="73"/>
      <c r="N22" s="76"/>
      <c r="O22" s="76"/>
    </row>
    <row r="23" spans="1:15" ht="60" x14ac:dyDescent="0.25">
      <c r="A23" s="4" t="s">
        <v>905</v>
      </c>
      <c r="B23" s="69" t="str">
        <f>policyInfo!G23</f>
        <v>Suites
South Avenue
DownTown
Anchorage, AK 99501</v>
      </c>
      <c r="C23" s="69" t="str">
        <f>policyReview!C23</f>
        <v>Anchorage</v>
      </c>
      <c r="D23" s="69" t="str">
        <f>policyInfo!I23</f>
        <v>Home</v>
      </c>
      <c r="E23" s="71"/>
      <c r="F23" s="71"/>
      <c r="G23" s="71"/>
      <c r="H23" s="71"/>
      <c r="I23" s="73" t="s">
        <v>491</v>
      </c>
      <c r="J23" s="74"/>
      <c r="K23" s="73" t="s">
        <v>1077</v>
      </c>
      <c r="L23" s="74"/>
      <c r="M23" s="73"/>
      <c r="N23" s="76"/>
      <c r="O23" s="76"/>
    </row>
    <row r="24" spans="1:15" ht="60" x14ac:dyDescent="0.25">
      <c r="A24" s="4" t="s">
        <v>906</v>
      </c>
      <c r="B24" s="69" t="str">
        <f>policyInfo!G24</f>
        <v>Suites
South Avenue
DownTown
Anchorage, AK 99501</v>
      </c>
      <c r="C24" s="69" t="str">
        <f>policyReview!C24</f>
        <v>Anchorage</v>
      </c>
      <c r="D24" s="69" t="str">
        <f>policyInfo!I24</f>
        <v>Home</v>
      </c>
      <c r="E24" s="71"/>
      <c r="F24" s="71"/>
      <c r="G24" s="71"/>
      <c r="H24" s="71"/>
      <c r="I24" s="73" t="s">
        <v>491</v>
      </c>
      <c r="J24" s="74"/>
      <c r="K24" s="73" t="s">
        <v>1077</v>
      </c>
      <c r="L24" s="74"/>
      <c r="M24" s="73"/>
      <c r="N24" s="76"/>
      <c r="O24" s="76"/>
    </row>
    <row r="25" spans="1:15" ht="60" x14ac:dyDescent="0.25">
      <c r="A25" s="4" t="s">
        <v>907</v>
      </c>
      <c r="B25" s="69" t="str">
        <f>policyInfo!G25</f>
        <v>Suites
South Avenue
DownTown
Anchorage, AK 99501</v>
      </c>
      <c r="C25" s="69" t="str">
        <f>policyReview!C25</f>
        <v>Anchorage</v>
      </c>
      <c r="D25" s="69" t="str">
        <f>policyInfo!I25</f>
        <v>Home</v>
      </c>
      <c r="E25" s="71"/>
      <c r="F25" s="71"/>
      <c r="G25" s="71"/>
      <c r="H25" s="71"/>
      <c r="I25" s="73" t="s">
        <v>491</v>
      </c>
      <c r="J25" s="74"/>
      <c r="K25" s="73" t="s">
        <v>1077</v>
      </c>
      <c r="L25" s="74"/>
      <c r="M25" s="73"/>
      <c r="N25" s="76"/>
      <c r="O25" s="76"/>
    </row>
    <row r="26" spans="1:15" ht="60" x14ac:dyDescent="0.25">
      <c r="A26" s="4" t="s">
        <v>908</v>
      </c>
      <c r="B26" s="69" t="str">
        <f>policyInfo!G26</f>
        <v>Suites
South Avenue
DownTown
Anchorage, AK 99501</v>
      </c>
      <c r="C26" s="69" t="str">
        <f>policyReview!C26</f>
        <v>Anchorage</v>
      </c>
      <c r="D26" s="69" t="str">
        <f>policyInfo!I26</f>
        <v>Home</v>
      </c>
      <c r="E26" s="71"/>
      <c r="F26" s="71"/>
      <c r="G26" s="71"/>
      <c r="H26" s="71"/>
      <c r="I26" s="73" t="s">
        <v>491</v>
      </c>
      <c r="J26" s="74"/>
      <c r="K26" s="73" t="s">
        <v>1077</v>
      </c>
      <c r="L26" s="74"/>
      <c r="M26" s="73"/>
      <c r="N26" s="76"/>
      <c r="O26" s="76"/>
    </row>
    <row r="27" spans="1:15" ht="60" x14ac:dyDescent="0.25">
      <c r="A27" s="4" t="s">
        <v>909</v>
      </c>
      <c r="B27" s="69" t="str">
        <f>policyInfo!G27</f>
        <v>Suites
South Avenue
DownTown
Anchorage, AK 99501</v>
      </c>
      <c r="C27" s="69" t="str">
        <f>policyReview!C27</f>
        <v>Anchorage</v>
      </c>
      <c r="D27" s="69" t="str">
        <f>policyInfo!I27</f>
        <v>Home</v>
      </c>
      <c r="E27" s="71"/>
      <c r="F27" s="71"/>
      <c r="G27" s="71"/>
      <c r="H27" s="71"/>
      <c r="I27" s="73" t="s">
        <v>491</v>
      </c>
      <c r="J27" s="74"/>
      <c r="K27" s="73" t="s">
        <v>1077</v>
      </c>
      <c r="L27" s="74"/>
      <c r="M27" s="73"/>
      <c r="N27" s="76"/>
      <c r="O27" s="76"/>
    </row>
    <row r="28" spans="1:15" ht="60" x14ac:dyDescent="0.25">
      <c r="A28" s="4" t="s">
        <v>910</v>
      </c>
      <c r="B28" s="69" t="str">
        <f>policyInfo!G28</f>
        <v>Suites
South Avenue
DownTown
Anchorage, AK 99501</v>
      </c>
      <c r="C28" s="69" t="str">
        <f>policyReview!C28</f>
        <v>Anchorage</v>
      </c>
      <c r="D28" s="69" t="str">
        <f>policyInfo!I28</f>
        <v>Home</v>
      </c>
      <c r="E28" s="71"/>
      <c r="F28" s="71"/>
      <c r="G28" s="71"/>
      <c r="H28" s="71"/>
      <c r="I28" s="73" t="s">
        <v>491</v>
      </c>
      <c r="J28" s="74"/>
      <c r="K28" s="73" t="s">
        <v>1077</v>
      </c>
      <c r="L28" s="74"/>
      <c r="M28" s="73"/>
      <c r="N28" s="76"/>
      <c r="O28" s="76"/>
    </row>
    <row r="29" spans="1:15" ht="60" x14ac:dyDescent="0.25">
      <c r="A29" s="4" t="s">
        <v>911</v>
      </c>
      <c r="B29" s="69" t="str">
        <f>policyInfo!G29</f>
        <v>Suites
South Avenue
DownTown
Anchorage, AK 99501</v>
      </c>
      <c r="C29" s="69" t="str">
        <f>policyReview!C29</f>
        <v>Anchorage</v>
      </c>
      <c r="D29" s="69" t="str">
        <f>policyInfo!I29</f>
        <v>Home</v>
      </c>
      <c r="E29" s="71"/>
      <c r="F29" s="71"/>
      <c r="G29" s="71"/>
      <c r="H29" s="71"/>
      <c r="I29" s="73" t="s">
        <v>491</v>
      </c>
      <c r="J29" s="74"/>
      <c r="K29" s="73" t="s">
        <v>1077</v>
      </c>
      <c r="L29" s="74"/>
      <c r="M29" s="73"/>
      <c r="N29" s="76"/>
      <c r="O29" s="76"/>
    </row>
    <row r="30" spans="1:15" ht="60" x14ac:dyDescent="0.25">
      <c r="A30" s="4" t="s">
        <v>912</v>
      </c>
      <c r="B30" s="69" t="str">
        <f>policyInfo!G30</f>
        <v>Suites
South Avenue
DownTown
Anchorage, AK 99501</v>
      </c>
      <c r="C30" s="69" t="str">
        <f>policyReview!C30</f>
        <v>Anchorage</v>
      </c>
      <c r="D30" s="69" t="str">
        <f>policyInfo!I30</f>
        <v>Home</v>
      </c>
      <c r="E30" s="71"/>
      <c r="F30" s="71"/>
      <c r="G30" s="71"/>
      <c r="H30" s="71"/>
      <c r="I30" s="73" t="s">
        <v>491</v>
      </c>
      <c r="J30" s="74"/>
      <c r="K30" s="73" t="s">
        <v>1077</v>
      </c>
      <c r="L30" s="74"/>
      <c r="M30" s="73"/>
      <c r="N30" s="76"/>
      <c r="O30" s="76"/>
    </row>
    <row r="31" spans="1:15" ht="60" x14ac:dyDescent="0.25">
      <c r="A31" s="4" t="s">
        <v>913</v>
      </c>
      <c r="B31" s="69" t="str">
        <f>policyInfo!G31</f>
        <v>Suites
South Avenue
DownTown
Anchorage, AK 99501</v>
      </c>
      <c r="C31" s="69" t="str">
        <f>policyReview!C31</f>
        <v>Anchorage</v>
      </c>
      <c r="D31" s="69" t="str">
        <f>policyInfo!I31</f>
        <v>Home</v>
      </c>
      <c r="E31" s="71"/>
      <c r="F31" s="71"/>
      <c r="G31" s="71"/>
      <c r="H31" s="71"/>
      <c r="I31" s="73" t="s">
        <v>491</v>
      </c>
      <c r="J31" s="74"/>
      <c r="K31" s="73" t="s">
        <v>1077</v>
      </c>
      <c r="L31" s="74"/>
      <c r="M31" s="73"/>
      <c r="N31" s="76"/>
      <c r="O31" s="76"/>
    </row>
    <row r="32" spans="1:15" ht="60" x14ac:dyDescent="0.25">
      <c r="A32" s="4" t="s">
        <v>914</v>
      </c>
      <c r="B32" s="69" t="str">
        <f>policyInfo!G32</f>
        <v>Suites
South Avenue
DownTown
Anchorage, AK 99501</v>
      </c>
      <c r="C32" s="69" t="str">
        <f>policyReview!C32</f>
        <v>Anchorage</v>
      </c>
      <c r="D32" s="69" t="str">
        <f>policyInfo!I32</f>
        <v>Home</v>
      </c>
      <c r="E32" s="71"/>
      <c r="F32" s="71"/>
      <c r="G32" s="71"/>
      <c r="H32" s="71"/>
      <c r="I32" s="73" t="s">
        <v>491</v>
      </c>
      <c r="J32" s="74"/>
      <c r="K32" s="73" t="s">
        <v>1077</v>
      </c>
      <c r="L32" s="74"/>
      <c r="M32" s="73"/>
      <c r="N32" s="76"/>
      <c r="O32" s="76"/>
    </row>
    <row r="33" spans="1:15" ht="60" x14ac:dyDescent="0.25">
      <c r="A33" s="4" t="s">
        <v>915</v>
      </c>
      <c r="B33" s="69" t="str">
        <f>policyInfo!G33</f>
        <v>Suites
South Avenue
DownTown
Anchorage, AK 99501</v>
      </c>
      <c r="C33" s="69" t="str">
        <f>policyReview!C33</f>
        <v>Anchorage</v>
      </c>
      <c r="D33" s="69" t="str">
        <f>policyInfo!I33</f>
        <v>Home</v>
      </c>
      <c r="E33" s="71"/>
      <c r="F33" s="71"/>
      <c r="G33" s="71"/>
      <c r="H33" s="71"/>
      <c r="I33" s="73" t="s">
        <v>491</v>
      </c>
      <c r="J33" s="74"/>
      <c r="K33" s="73" t="s">
        <v>1077</v>
      </c>
      <c r="L33" s="74"/>
      <c r="M33" s="73"/>
      <c r="N33" s="76"/>
      <c r="O33" s="76"/>
    </row>
    <row r="34" spans="1:15" ht="60" x14ac:dyDescent="0.25">
      <c r="A34" s="4" t="s">
        <v>916</v>
      </c>
      <c r="B34" s="69" t="str">
        <f>policyInfo!G34</f>
        <v>Suites
South Avenue
DownTown
Anchorage, AK 99501</v>
      </c>
      <c r="C34" s="69" t="str">
        <f>policyReview!C34</f>
        <v>Anchorage</v>
      </c>
      <c r="D34" s="69" t="str">
        <f>policyInfo!I34</f>
        <v>Home</v>
      </c>
      <c r="E34" s="71"/>
      <c r="F34" s="71"/>
      <c r="G34" s="71"/>
      <c r="H34" s="71"/>
      <c r="I34" s="73" t="s">
        <v>491</v>
      </c>
      <c r="J34" s="74"/>
      <c r="K34" s="73" t="s">
        <v>1077</v>
      </c>
      <c r="L34" s="74"/>
      <c r="M34" s="73"/>
      <c r="N34" s="76"/>
      <c r="O34" s="76"/>
    </row>
    <row r="35" spans="1:15" ht="60" x14ac:dyDescent="0.25">
      <c r="A35" s="4" t="s">
        <v>917</v>
      </c>
      <c r="B35" s="69" t="str">
        <f>policyInfo!G35</f>
        <v>Suites
South Avenue
DownTown
Anchorage, AK 99501</v>
      </c>
      <c r="C35" s="69" t="str">
        <f>policyReview!C35</f>
        <v>Anchorage</v>
      </c>
      <c r="D35" s="69" t="str">
        <f>policyInfo!I35</f>
        <v>Home</v>
      </c>
      <c r="E35" s="71"/>
      <c r="F35" s="71"/>
      <c r="G35" s="71"/>
      <c r="H35" s="71"/>
      <c r="I35" s="73" t="s">
        <v>491</v>
      </c>
      <c r="J35" s="74"/>
      <c r="K35" s="73" t="s">
        <v>1077</v>
      </c>
      <c r="L35" s="74"/>
      <c r="M35" s="73"/>
      <c r="N35" s="76"/>
      <c r="O35" s="76"/>
    </row>
    <row r="36" spans="1:15" ht="60" x14ac:dyDescent="0.25">
      <c r="A36" s="4" t="s">
        <v>918</v>
      </c>
      <c r="B36" s="69" t="str">
        <f>policyInfo!G36</f>
        <v>Suites
South Avenue
DownTown
Anchorage, AK 99501</v>
      </c>
      <c r="C36" s="69" t="str">
        <f>policyReview!C36</f>
        <v>Anchorage</v>
      </c>
      <c r="D36" s="69" t="str">
        <f>policyInfo!I36</f>
        <v>Home</v>
      </c>
      <c r="E36" s="71"/>
      <c r="F36" s="71"/>
      <c r="G36" s="71"/>
      <c r="H36" s="71"/>
      <c r="I36" s="73" t="s">
        <v>491</v>
      </c>
      <c r="J36" s="74"/>
      <c r="K36" s="73" t="s">
        <v>1077</v>
      </c>
      <c r="L36" s="74"/>
      <c r="M36" s="73"/>
      <c r="N36" s="76"/>
      <c r="O36" s="76"/>
    </row>
    <row r="37" spans="1:15" ht="60" x14ac:dyDescent="0.25">
      <c r="A37" s="4" t="s">
        <v>919</v>
      </c>
      <c r="B37" s="69" t="str">
        <f>policyInfo!G37</f>
        <v>Suites
South Avenue
DownTown
Anchorage, AK 99501</v>
      </c>
      <c r="C37" s="69" t="str">
        <f>policyReview!C37</f>
        <v>Anchorage</v>
      </c>
      <c r="D37" s="69" t="str">
        <f>policyInfo!I37</f>
        <v>Home</v>
      </c>
      <c r="E37" s="71"/>
      <c r="F37" s="71"/>
      <c r="G37" s="71"/>
      <c r="H37" s="71"/>
      <c r="I37" s="73" t="s">
        <v>491</v>
      </c>
      <c r="J37" s="74"/>
      <c r="K37" s="73" t="s">
        <v>1077</v>
      </c>
      <c r="L37" s="74"/>
      <c r="M37" s="73"/>
      <c r="N37" s="76"/>
      <c r="O37" s="76"/>
    </row>
    <row r="38" spans="1:15" ht="60" x14ac:dyDescent="0.25">
      <c r="A38" s="4" t="s">
        <v>920</v>
      </c>
      <c r="B38" s="69" t="str">
        <f>policyInfo!G38</f>
        <v>Suites
South Avenue
DownTown
Anchorage, AK 99501</v>
      </c>
      <c r="C38" s="69" t="str">
        <f>policyReview!C38</f>
        <v>Anchorage</v>
      </c>
      <c r="D38" s="69" t="str">
        <f>policyInfo!I38</f>
        <v>Home</v>
      </c>
      <c r="E38" s="71"/>
      <c r="F38" s="71"/>
      <c r="G38" s="71"/>
      <c r="H38" s="71"/>
      <c r="I38" s="73" t="s">
        <v>491</v>
      </c>
      <c r="J38" s="74"/>
      <c r="K38" s="73" t="s">
        <v>1077</v>
      </c>
      <c r="L38" s="74"/>
      <c r="M38" s="73"/>
      <c r="N38" s="76"/>
      <c r="O38" s="76"/>
    </row>
    <row r="39" spans="1:15" ht="60" x14ac:dyDescent="0.25">
      <c r="A39" s="4" t="s">
        <v>921</v>
      </c>
      <c r="B39" s="69" t="str">
        <f>policyInfo!G39</f>
        <v>Suites
South Avenue
DownTown
Anchorage, AK 99501</v>
      </c>
      <c r="C39" s="69" t="str">
        <f>policyReview!C39</f>
        <v>Anchorage</v>
      </c>
      <c r="D39" s="69" t="str">
        <f>policyInfo!I39</f>
        <v>Home</v>
      </c>
      <c r="E39" s="71"/>
      <c r="F39" s="71"/>
      <c r="G39" s="71"/>
      <c r="H39" s="71"/>
      <c r="I39" s="73" t="s">
        <v>491</v>
      </c>
      <c r="J39" s="74"/>
      <c r="K39" s="73" t="s">
        <v>1077</v>
      </c>
      <c r="L39" s="74"/>
      <c r="M39" s="73"/>
      <c r="N39" s="76"/>
      <c r="O39" s="76"/>
    </row>
    <row r="40" spans="1:15" ht="60" x14ac:dyDescent="0.25">
      <c r="A40" s="4" t="s">
        <v>922</v>
      </c>
      <c r="B40" s="69" t="str">
        <f>policyInfo!G40</f>
        <v>Suites
South Avenue
DownTown
Anchorage, AK 99501</v>
      </c>
      <c r="C40" s="69" t="str">
        <f>policyReview!C40</f>
        <v>Anchorage</v>
      </c>
      <c r="D40" s="69" t="str">
        <f>policyInfo!I40</f>
        <v>Home</v>
      </c>
      <c r="E40" s="71"/>
      <c r="F40" s="71"/>
      <c r="G40" s="71"/>
      <c r="H40" s="71"/>
      <c r="I40" s="73" t="s">
        <v>491</v>
      </c>
      <c r="J40" s="74"/>
      <c r="K40" s="73" t="s">
        <v>1077</v>
      </c>
      <c r="L40" s="74"/>
      <c r="M40" s="73"/>
      <c r="N40" s="76"/>
      <c r="O40" s="76"/>
    </row>
    <row r="41" spans="1:15" ht="60" x14ac:dyDescent="0.25">
      <c r="A41" s="4" t="s">
        <v>923</v>
      </c>
      <c r="B41" s="69" t="str">
        <f>policyInfo!G41</f>
        <v>Suites
South Avenue
DownTown
Anchorage, AK 99501</v>
      </c>
      <c r="C41" s="69" t="str">
        <f>policyReview!C41</f>
        <v>Anchorage</v>
      </c>
      <c r="D41" s="69" t="str">
        <f>policyInfo!I41</f>
        <v>Home</v>
      </c>
      <c r="E41" s="71"/>
      <c r="F41" s="71"/>
      <c r="G41" s="71"/>
      <c r="H41" s="71"/>
      <c r="I41" s="73" t="s">
        <v>491</v>
      </c>
      <c r="J41" s="74"/>
      <c r="K41" s="73" t="s">
        <v>1077</v>
      </c>
      <c r="L41" s="74"/>
      <c r="M41" s="73"/>
      <c r="N41" s="76"/>
      <c r="O41" s="76"/>
    </row>
    <row r="42" spans="1:15" ht="60" x14ac:dyDescent="0.25">
      <c r="A42" s="4" t="s">
        <v>924</v>
      </c>
      <c r="B42" s="69" t="str">
        <f>policyInfo!G42</f>
        <v>Suites
South Avenue
DownTown
Anchorage, AK 99501</v>
      </c>
      <c r="C42" s="69" t="str">
        <f>policyReview!C42</f>
        <v>Anchorage</v>
      </c>
      <c r="D42" s="69" t="str">
        <f>policyInfo!I42</f>
        <v>Home</v>
      </c>
      <c r="E42" s="71"/>
      <c r="F42" s="71"/>
      <c r="G42" s="71"/>
      <c r="H42" s="71"/>
      <c r="I42" s="73" t="s">
        <v>491</v>
      </c>
      <c r="J42" s="74"/>
      <c r="K42" s="73" t="s">
        <v>1077</v>
      </c>
      <c r="L42" s="74"/>
      <c r="M42" s="73"/>
      <c r="N42" s="76"/>
      <c r="O42" s="76"/>
    </row>
    <row r="43" spans="1:15" ht="60" x14ac:dyDescent="0.25">
      <c r="A43" s="4" t="s">
        <v>925</v>
      </c>
      <c r="B43" s="69" t="str">
        <f>policyInfo!G43</f>
        <v>Suites
South Avenue
DownTown
Anchorage, AK 99501</v>
      </c>
      <c r="C43" s="69" t="str">
        <f>policyReview!C43</f>
        <v>Anchorage</v>
      </c>
      <c r="D43" s="69" t="str">
        <f>policyInfo!I43</f>
        <v>Home</v>
      </c>
      <c r="E43" s="71"/>
      <c r="F43" s="71"/>
      <c r="G43" s="71"/>
      <c r="H43" s="71"/>
      <c r="I43" s="73" t="s">
        <v>491</v>
      </c>
      <c r="J43" s="74"/>
      <c r="K43" s="73" t="s">
        <v>1077</v>
      </c>
      <c r="L43" s="74"/>
      <c r="M43" s="73"/>
      <c r="N43" s="76"/>
      <c r="O43" s="76"/>
    </row>
    <row r="44" spans="1:15" ht="60" x14ac:dyDescent="0.25">
      <c r="A44" s="4" t="s">
        <v>926</v>
      </c>
      <c r="B44" s="69" t="str">
        <f>policyInfo!G44</f>
        <v>Suites
South Avenue
DownTown
Anchorage, AK 99501</v>
      </c>
      <c r="C44" s="69" t="str">
        <f>policyReview!C44</f>
        <v>Anchorage</v>
      </c>
      <c r="D44" s="69" t="str">
        <f>policyInfo!I44</f>
        <v>Home</v>
      </c>
      <c r="E44" s="71"/>
      <c r="F44" s="71"/>
      <c r="G44" s="71"/>
      <c r="H44" s="71"/>
      <c r="I44" s="73" t="s">
        <v>491</v>
      </c>
      <c r="J44" s="74"/>
      <c r="K44" s="73" t="s">
        <v>1077</v>
      </c>
      <c r="L44" s="74"/>
      <c r="M44" s="73"/>
      <c r="N44" s="76"/>
      <c r="O44" s="76"/>
    </row>
    <row r="45" spans="1:15" ht="60" x14ac:dyDescent="0.25">
      <c r="A45" s="4" t="s">
        <v>927</v>
      </c>
      <c r="B45" s="69" t="str">
        <f>policyInfo!G45</f>
        <v>Suites
South Avenue
DownTown
Anchorage, AK 99501</v>
      </c>
      <c r="C45" s="69" t="str">
        <f>policyReview!C45</f>
        <v>Anchorage</v>
      </c>
      <c r="D45" s="69" t="str">
        <f>policyInfo!I45</f>
        <v>Home</v>
      </c>
      <c r="E45" s="71"/>
      <c r="F45" s="71"/>
      <c r="G45" s="71"/>
      <c r="H45" s="71"/>
      <c r="I45" s="73" t="s">
        <v>491</v>
      </c>
      <c r="J45" s="74"/>
      <c r="K45" s="73" t="s">
        <v>1077</v>
      </c>
      <c r="L45" s="74"/>
      <c r="M45" s="73"/>
      <c r="N45" s="76"/>
      <c r="O45" s="76"/>
    </row>
    <row r="46" spans="1:15" ht="60" x14ac:dyDescent="0.25">
      <c r="A46" s="4" t="s">
        <v>928</v>
      </c>
      <c r="B46" s="69" t="str">
        <f>policyInfo!G46</f>
        <v>Suites
South Avenue
DownTown
Anchorage, AK 99501</v>
      </c>
      <c r="C46" s="69" t="str">
        <f>policyReview!C46</f>
        <v>Anchorage</v>
      </c>
      <c r="D46" s="69" t="str">
        <f>policyInfo!I46</f>
        <v>Home</v>
      </c>
      <c r="E46" s="71"/>
      <c r="F46" s="71"/>
      <c r="G46" s="71"/>
      <c r="H46" s="71"/>
      <c r="I46" s="73" t="s">
        <v>491</v>
      </c>
      <c r="J46" s="74"/>
      <c r="K46" s="73" t="s">
        <v>1077</v>
      </c>
      <c r="L46" s="74"/>
      <c r="M46" s="73"/>
      <c r="N46" s="76"/>
      <c r="O46" s="76"/>
    </row>
    <row r="47" spans="1:15" ht="60" x14ac:dyDescent="0.25">
      <c r="A47" s="4" t="s">
        <v>929</v>
      </c>
      <c r="B47" s="69" t="str">
        <f>policyInfo!G47</f>
        <v>Suites
South Avenue
DownTown
Anchorage, AK 99501</v>
      </c>
      <c r="C47" s="69" t="str">
        <f>policyReview!C47</f>
        <v>Anchorage</v>
      </c>
      <c r="D47" s="69" t="str">
        <f>policyInfo!I47</f>
        <v>Home</v>
      </c>
      <c r="E47" s="71"/>
      <c r="F47" s="71"/>
      <c r="G47" s="71"/>
      <c r="H47" s="71"/>
      <c r="I47" s="73" t="s">
        <v>491</v>
      </c>
      <c r="J47" s="74"/>
      <c r="K47" s="73" t="s">
        <v>1077</v>
      </c>
      <c r="L47" s="74"/>
      <c r="M47" s="73"/>
      <c r="N47" s="76"/>
      <c r="O47" s="76"/>
    </row>
    <row r="48" spans="1:15" ht="60" x14ac:dyDescent="0.25">
      <c r="A48" s="4" t="s">
        <v>930</v>
      </c>
      <c r="B48" s="69" t="str">
        <f>policyInfo!G48</f>
        <v>Suites
South Avenue
DownTown
Anchorage, AK 99501</v>
      </c>
      <c r="C48" s="69" t="str">
        <f>policyReview!C48</f>
        <v>Anchorage</v>
      </c>
      <c r="D48" s="69" t="str">
        <f>policyInfo!I48</f>
        <v>Home</v>
      </c>
      <c r="E48" s="71"/>
      <c r="F48" s="71"/>
      <c r="G48" s="71"/>
      <c r="H48" s="71"/>
      <c r="I48" s="73" t="s">
        <v>491</v>
      </c>
      <c r="J48" s="74"/>
      <c r="K48" s="73" t="s">
        <v>1077</v>
      </c>
      <c r="L48" s="74"/>
      <c r="M48" s="73"/>
      <c r="N48" s="76"/>
      <c r="O48" s="76"/>
    </row>
    <row r="49" spans="1:15" ht="60" x14ac:dyDescent="0.25">
      <c r="A49" s="4" t="s">
        <v>931</v>
      </c>
      <c r="B49" s="69" t="str">
        <f>policyInfo!G49</f>
        <v>Suites
South Avenue
DownTown
Anchorage, AK 99501</v>
      </c>
      <c r="C49" s="69" t="str">
        <f>policyReview!C49</f>
        <v>Anchorage</v>
      </c>
      <c r="D49" s="69" t="str">
        <f>policyInfo!I49</f>
        <v>Home</v>
      </c>
      <c r="E49" s="71"/>
      <c r="F49" s="71"/>
      <c r="G49" s="71"/>
      <c r="H49" s="71"/>
      <c r="I49" s="73" t="s">
        <v>491</v>
      </c>
      <c r="J49" s="74"/>
      <c r="K49" s="73" t="s">
        <v>1077</v>
      </c>
      <c r="L49" s="74"/>
      <c r="M49" s="73"/>
      <c r="N49" s="76"/>
      <c r="O49" s="76"/>
    </row>
    <row r="50" spans="1:15" ht="60" x14ac:dyDescent="0.25">
      <c r="A50" s="4" t="s">
        <v>932</v>
      </c>
      <c r="B50" s="69" t="str">
        <f>policyInfo!G50</f>
        <v>Suites
South Avenue
DownTown
Anchorage, AK 99501</v>
      </c>
      <c r="C50" s="69" t="str">
        <f>policyReview!C50</f>
        <v>Anchorage</v>
      </c>
      <c r="D50" s="69" t="str">
        <f>policyInfo!I50</f>
        <v>Home</v>
      </c>
      <c r="E50" s="71"/>
      <c r="F50" s="71"/>
      <c r="G50" s="71"/>
      <c r="H50" s="71"/>
      <c r="I50" s="73" t="s">
        <v>491</v>
      </c>
      <c r="J50" s="74"/>
      <c r="K50" s="73" t="s">
        <v>1077</v>
      </c>
      <c r="L50" s="74"/>
      <c r="M50" s="73"/>
      <c r="N50" s="76"/>
      <c r="O50" s="76"/>
    </row>
    <row r="51" spans="1:15" ht="60" x14ac:dyDescent="0.25">
      <c r="A51" s="4" t="s">
        <v>933</v>
      </c>
      <c r="B51" s="69" t="str">
        <f>policyInfo!G51</f>
        <v>Suites
South Avenue
DownTown
Anchorage, AK 99501</v>
      </c>
      <c r="C51" s="69" t="str">
        <f>policyReview!C51</f>
        <v>Anchorage</v>
      </c>
      <c r="D51" s="69" t="str">
        <f>policyInfo!I51</f>
        <v>Home</v>
      </c>
      <c r="E51" s="71"/>
      <c r="F51" s="71"/>
      <c r="G51" s="71"/>
      <c r="H51" s="71"/>
      <c r="I51" s="73" t="s">
        <v>491</v>
      </c>
      <c r="J51" s="74"/>
      <c r="K51" s="73" t="s">
        <v>1077</v>
      </c>
      <c r="L51" s="74"/>
      <c r="M51" s="73"/>
      <c r="N51" s="76"/>
      <c r="O51" s="76"/>
    </row>
    <row r="52" spans="1:15" ht="60" x14ac:dyDescent="0.25">
      <c r="A52" s="4" t="s">
        <v>934</v>
      </c>
      <c r="B52" s="69" t="str">
        <f>policyInfo!G52</f>
        <v>Suites
South Avenue
DownTown
Anchorage, AK 99501</v>
      </c>
      <c r="C52" s="69" t="str">
        <f>policyReview!C52</f>
        <v>Anchorage</v>
      </c>
      <c r="D52" s="69" t="str">
        <f>policyInfo!I52</f>
        <v>Home</v>
      </c>
      <c r="E52" s="71"/>
      <c r="F52" s="71"/>
      <c r="G52" s="71"/>
      <c r="H52" s="71"/>
      <c r="I52" s="73" t="s">
        <v>491</v>
      </c>
      <c r="J52" s="74"/>
      <c r="K52" s="73" t="s">
        <v>1077</v>
      </c>
      <c r="L52" s="74"/>
      <c r="M52" s="73"/>
      <c r="N52" s="76"/>
      <c r="O52" s="76"/>
    </row>
    <row r="53" spans="1:15" ht="60" x14ac:dyDescent="0.25">
      <c r="A53" s="4" t="s">
        <v>935</v>
      </c>
      <c r="B53" s="69" t="str">
        <f>policyInfo!G53</f>
        <v>Suites
South Avenue
DownTown
Anchorage, AK 99501</v>
      </c>
      <c r="C53" s="69" t="str">
        <f>policyReview!C53</f>
        <v>Anchorage</v>
      </c>
      <c r="D53" s="69" t="str">
        <f>policyInfo!I53</f>
        <v>Home</v>
      </c>
      <c r="E53" s="71"/>
      <c r="F53" s="71"/>
      <c r="G53" s="71"/>
      <c r="H53" s="71"/>
      <c r="I53" s="73" t="s">
        <v>491</v>
      </c>
      <c r="J53" s="74"/>
      <c r="K53" s="73" t="s">
        <v>1077</v>
      </c>
      <c r="L53" s="74"/>
      <c r="M53" s="73"/>
      <c r="N53" s="76"/>
      <c r="O53" s="76"/>
    </row>
    <row r="54" spans="1:15" ht="60" x14ac:dyDescent="0.25">
      <c r="A54" s="4" t="s">
        <v>936</v>
      </c>
      <c r="B54" s="69" t="str">
        <f>policyInfo!G54</f>
        <v>Suites
South Avenue
DownTown
Anchorage, AK 99501</v>
      </c>
      <c r="C54" s="69" t="str">
        <f>policyReview!C54</f>
        <v>Anchorage</v>
      </c>
      <c r="D54" s="69" t="str">
        <f>policyInfo!I54</f>
        <v>Home</v>
      </c>
      <c r="E54" s="71"/>
      <c r="F54" s="71"/>
      <c r="G54" s="71"/>
      <c r="H54" s="71"/>
      <c r="I54" s="73" t="s">
        <v>491</v>
      </c>
      <c r="J54" s="74"/>
      <c r="K54" s="73" t="s">
        <v>1077</v>
      </c>
      <c r="L54" s="74"/>
      <c r="M54" s="73"/>
      <c r="N54" s="76"/>
      <c r="O54" s="76"/>
    </row>
    <row r="55" spans="1:15" ht="60" x14ac:dyDescent="0.25">
      <c r="A55" s="4" t="s">
        <v>937</v>
      </c>
      <c r="B55" s="69" t="str">
        <f>policyInfo!G55</f>
        <v>Suites
South Avenue
DownTown
Anchorage, AK 99501</v>
      </c>
      <c r="C55" s="69" t="str">
        <f>policyReview!C55</f>
        <v>Anchorage</v>
      </c>
      <c r="D55" s="69" t="str">
        <f>policyInfo!I55</f>
        <v>Home</v>
      </c>
      <c r="E55" s="71"/>
      <c r="F55" s="71"/>
      <c r="G55" s="71"/>
      <c r="H55" s="71"/>
      <c r="I55" s="73" t="s">
        <v>491</v>
      </c>
      <c r="J55" s="74"/>
      <c r="K55" s="73" t="s">
        <v>1077</v>
      </c>
      <c r="L55" s="74"/>
      <c r="M55" s="73"/>
      <c r="N55" s="76"/>
      <c r="O55" s="76"/>
    </row>
    <row r="56" spans="1:15" ht="60" x14ac:dyDescent="0.25">
      <c r="A56" s="4" t="s">
        <v>938</v>
      </c>
      <c r="B56" s="69" t="str">
        <f>policyInfo!G56</f>
        <v>Suites
South Avenue
DownTown
Anchorage, AK 99501</v>
      </c>
      <c r="C56" s="69" t="str">
        <f>policyReview!C56</f>
        <v>Anchorage</v>
      </c>
      <c r="D56" s="69" t="str">
        <f>policyInfo!I56</f>
        <v>Home</v>
      </c>
      <c r="E56" s="71"/>
      <c r="F56" s="71"/>
      <c r="G56" s="71"/>
      <c r="H56" s="71"/>
      <c r="I56" s="73" t="s">
        <v>491</v>
      </c>
      <c r="J56" s="74"/>
      <c r="K56" s="73" t="s">
        <v>1077</v>
      </c>
      <c r="L56" s="74"/>
      <c r="M56" s="73"/>
      <c r="N56" s="76"/>
      <c r="O56" s="76"/>
    </row>
    <row r="57" spans="1:15" ht="60" x14ac:dyDescent="0.25">
      <c r="A57" s="4" t="s">
        <v>939</v>
      </c>
      <c r="B57" s="69" t="str">
        <f>policyInfo!G57</f>
        <v>Suites
South Avenue
DownTown
Anchorage, AK 99501</v>
      </c>
      <c r="C57" s="69" t="str">
        <f>policyReview!C57</f>
        <v>Anchorage</v>
      </c>
      <c r="D57" s="69" t="str">
        <f>policyInfo!I57</f>
        <v>Home</v>
      </c>
      <c r="E57" s="71"/>
      <c r="F57" s="71"/>
      <c r="G57" s="71"/>
      <c r="H57" s="71"/>
      <c r="I57" s="73" t="s">
        <v>491</v>
      </c>
      <c r="J57" s="74"/>
      <c r="K57" s="73" t="s">
        <v>1077</v>
      </c>
      <c r="L57" s="74"/>
      <c r="M57" s="73"/>
      <c r="N57" s="76"/>
      <c r="O57" s="76"/>
    </row>
    <row r="58" spans="1:15" ht="60" x14ac:dyDescent="0.25">
      <c r="A58" s="4" t="s">
        <v>940</v>
      </c>
      <c r="B58" s="69" t="str">
        <f>policyInfo!G58</f>
        <v>Suites
South Avenue
DownTown
Anchorage, AK 99501</v>
      </c>
      <c r="C58" s="69" t="str">
        <f>policyReview!C58</f>
        <v>Anchorage</v>
      </c>
      <c r="D58" s="69" t="str">
        <f>policyInfo!I58</f>
        <v>Home</v>
      </c>
      <c r="E58" s="71"/>
      <c r="F58" s="71"/>
      <c r="G58" s="71"/>
      <c r="H58" s="71"/>
      <c r="I58" s="73" t="s">
        <v>491</v>
      </c>
      <c r="J58" s="74"/>
      <c r="K58" s="73" t="s">
        <v>1077</v>
      </c>
      <c r="L58" s="74"/>
      <c r="M58" s="73"/>
      <c r="N58" s="76"/>
      <c r="O58" s="76"/>
    </row>
    <row r="59" spans="1:15" ht="60" x14ac:dyDescent="0.25">
      <c r="A59" s="4" t="s">
        <v>941</v>
      </c>
      <c r="B59" s="69" t="str">
        <f>policyInfo!G59</f>
        <v>Suites
South Avenue
DownTown
Anchorage, AK 99501</v>
      </c>
      <c r="C59" s="69" t="str">
        <f>policyReview!C59</f>
        <v>Anchorage</v>
      </c>
      <c r="D59" s="69" t="str">
        <f>policyInfo!I59</f>
        <v>Home</v>
      </c>
      <c r="E59" s="71"/>
      <c r="F59" s="71"/>
      <c r="G59" s="71"/>
      <c r="H59" s="71"/>
      <c r="I59" s="73" t="s">
        <v>491</v>
      </c>
      <c r="J59" s="74"/>
      <c r="K59" s="73" t="s">
        <v>1077</v>
      </c>
      <c r="L59" s="74"/>
      <c r="M59" s="73"/>
      <c r="N59" s="76"/>
      <c r="O59" s="76"/>
    </row>
    <row r="60" spans="1:15" ht="60" x14ac:dyDescent="0.25">
      <c r="A60" s="4" t="s">
        <v>942</v>
      </c>
      <c r="B60" s="69" t="str">
        <f>policyInfo!G60</f>
        <v>Suites
South Avenue
DownTown
Anchorage, AK 99501</v>
      </c>
      <c r="C60" s="69" t="str">
        <f>policyReview!C60</f>
        <v>Anchorage</v>
      </c>
      <c r="D60" s="69" t="str">
        <f>policyInfo!I60</f>
        <v>Home</v>
      </c>
      <c r="E60" s="71"/>
      <c r="F60" s="71"/>
      <c r="G60" s="71"/>
      <c r="H60" s="71"/>
      <c r="I60" s="73" t="s">
        <v>491</v>
      </c>
      <c r="J60" s="74"/>
      <c r="K60" s="73" t="s">
        <v>1077</v>
      </c>
      <c r="L60" s="74"/>
      <c r="M60" s="73"/>
      <c r="N60" s="76"/>
      <c r="O60" s="76"/>
    </row>
    <row r="61" spans="1:15" ht="60" x14ac:dyDescent="0.25">
      <c r="A61" s="4" t="s">
        <v>943</v>
      </c>
      <c r="B61" s="69" t="str">
        <f>policyInfo!G61</f>
        <v>Suites
South Avenue
DownTown
Anchorage, AK 99501</v>
      </c>
      <c r="C61" s="69" t="str">
        <f>policyReview!C61</f>
        <v>Anchorage</v>
      </c>
      <c r="D61" s="69" t="str">
        <f>policyInfo!I61</f>
        <v>Home</v>
      </c>
      <c r="E61" s="71"/>
      <c r="F61" s="71"/>
      <c r="G61" s="71"/>
      <c r="H61" s="71"/>
      <c r="I61" s="73" t="s">
        <v>491</v>
      </c>
      <c r="J61" s="74"/>
      <c r="K61" s="73" t="s">
        <v>1077</v>
      </c>
      <c r="L61" s="74"/>
      <c r="M61" s="73"/>
      <c r="N61" s="76"/>
      <c r="O61" s="76"/>
    </row>
    <row r="62" spans="1:15" ht="60" x14ac:dyDescent="0.25">
      <c r="A62" s="4" t="s">
        <v>944</v>
      </c>
      <c r="B62" s="69" t="str">
        <f>policyInfo!G62</f>
        <v>Suites
South Avenue
DownTown
Anchorage, AK 99501</v>
      </c>
      <c r="C62" s="69" t="str">
        <f>policyReview!C62</f>
        <v>Anchorage</v>
      </c>
      <c r="D62" s="69" t="str">
        <f>policyInfo!I62</f>
        <v>Home</v>
      </c>
      <c r="E62" s="71"/>
      <c r="F62" s="71"/>
      <c r="G62" s="71"/>
      <c r="H62" s="71"/>
      <c r="I62" s="73" t="s">
        <v>491</v>
      </c>
      <c r="J62" s="74"/>
      <c r="K62" s="73" t="s">
        <v>1077</v>
      </c>
      <c r="L62" s="74"/>
      <c r="M62" s="73"/>
      <c r="N62" s="76"/>
      <c r="O62" s="76"/>
    </row>
    <row r="63" spans="1:15" ht="60" x14ac:dyDescent="0.25">
      <c r="A63" s="4" t="s">
        <v>945</v>
      </c>
      <c r="B63" s="69" t="str">
        <f>policyInfo!G63</f>
        <v>Suites
South Avenue
DownTown
Anchorage, AK 99501</v>
      </c>
      <c r="C63" s="69" t="str">
        <f>policyReview!C63</f>
        <v>Anchorage</v>
      </c>
      <c r="D63" s="69" t="str">
        <f>policyInfo!I63</f>
        <v>Home</v>
      </c>
      <c r="E63" s="71"/>
      <c r="F63" s="71"/>
      <c r="G63" s="71"/>
      <c r="H63" s="71"/>
      <c r="I63" s="73" t="s">
        <v>491</v>
      </c>
      <c r="J63" s="74"/>
      <c r="K63" s="73" t="s">
        <v>1077</v>
      </c>
      <c r="L63" s="74"/>
      <c r="M63" s="73"/>
      <c r="N63" s="76"/>
      <c r="O63" s="76"/>
    </row>
    <row r="64" spans="1:15" ht="60" x14ac:dyDescent="0.25">
      <c r="A64" s="4" t="s">
        <v>946</v>
      </c>
      <c r="B64" s="69" t="str">
        <f>policyInfo!G64</f>
        <v>Suites
South Avenue
DownTown
Anchorage, AK 99501</v>
      </c>
      <c r="C64" s="69" t="str">
        <f>policyReview!C64</f>
        <v>Anchorage</v>
      </c>
      <c r="D64" s="69" t="str">
        <f>policyInfo!I64</f>
        <v>Home</v>
      </c>
      <c r="E64" s="71"/>
      <c r="F64" s="71"/>
      <c r="G64" s="71"/>
      <c r="H64" s="71"/>
      <c r="I64" s="73" t="s">
        <v>491</v>
      </c>
      <c r="J64" s="74"/>
      <c r="K64" s="73" t="s">
        <v>1077</v>
      </c>
      <c r="L64" s="74"/>
      <c r="M64" s="73"/>
      <c r="N64" s="76"/>
      <c r="O64" s="76"/>
    </row>
    <row r="65" spans="1:15" ht="60" x14ac:dyDescent="0.25">
      <c r="A65" s="4" t="s">
        <v>947</v>
      </c>
      <c r="B65" s="69" t="str">
        <f>policyInfo!G65</f>
        <v>Suites
South Avenue
DownTown
Anchorage, AK 99501</v>
      </c>
      <c r="C65" s="69" t="str">
        <f>policyReview!C65</f>
        <v>Anchorage</v>
      </c>
      <c r="D65" s="69" t="str">
        <f>policyInfo!I65</f>
        <v>Home</v>
      </c>
      <c r="E65" s="71"/>
      <c r="F65" s="71"/>
      <c r="G65" s="71"/>
      <c r="H65" s="71"/>
      <c r="I65" s="73" t="s">
        <v>491</v>
      </c>
      <c r="J65" s="74"/>
      <c r="K65" s="73" t="s">
        <v>1077</v>
      </c>
      <c r="L65" s="74"/>
      <c r="M65" s="73"/>
      <c r="N65" s="76"/>
      <c r="O65" s="76"/>
    </row>
    <row r="66" spans="1:15" ht="60" x14ac:dyDescent="0.25">
      <c r="A66" s="4" t="s">
        <v>948</v>
      </c>
      <c r="B66" s="69" t="str">
        <f>policyInfo!G66</f>
        <v>Suites
South Avenue
DownTown
Anchorage, AK 99501</v>
      </c>
      <c r="C66" s="69" t="str">
        <f>policyReview!C66</f>
        <v>Anchorage</v>
      </c>
      <c r="D66" s="69" t="str">
        <f>policyInfo!I66</f>
        <v>Home</v>
      </c>
      <c r="E66" s="71"/>
      <c r="F66" s="71"/>
      <c r="G66" s="71"/>
      <c r="H66" s="71"/>
      <c r="I66" s="73" t="s">
        <v>491</v>
      </c>
      <c r="J66" s="74"/>
      <c r="K66" s="73" t="s">
        <v>1077</v>
      </c>
      <c r="L66" s="74"/>
      <c r="M66" s="73"/>
      <c r="N66" s="76"/>
      <c r="O66" s="76"/>
    </row>
    <row r="67" spans="1:15" ht="60" x14ac:dyDescent="0.25">
      <c r="A67" s="4" t="s">
        <v>949</v>
      </c>
      <c r="B67" s="69" t="str">
        <f>policyInfo!G67</f>
        <v>Suites
South Avenue
DownTown
Anchorage, AK 99501</v>
      </c>
      <c r="C67" s="69" t="str">
        <f>policyReview!C67</f>
        <v>Anchorage</v>
      </c>
      <c r="D67" s="69" t="str">
        <f>policyInfo!I67</f>
        <v>Home</v>
      </c>
      <c r="E67" s="71"/>
      <c r="F67" s="71"/>
      <c r="G67" s="71"/>
      <c r="H67" s="71"/>
      <c r="I67" s="73" t="s">
        <v>491</v>
      </c>
      <c r="J67" s="74"/>
      <c r="K67" s="73" t="s">
        <v>1077</v>
      </c>
      <c r="L67" s="74"/>
      <c r="M67" s="73"/>
      <c r="N67" s="76"/>
      <c r="O67" s="76"/>
    </row>
    <row r="68" spans="1:15" ht="60" x14ac:dyDescent="0.25">
      <c r="A68" s="4" t="s">
        <v>950</v>
      </c>
      <c r="B68" s="69" t="str">
        <f>policyInfo!G68</f>
        <v>Suites
South Avenue
DownTown
Anchorage, AK 99501</v>
      </c>
      <c r="C68" s="69" t="str">
        <f>policyReview!C68</f>
        <v>Anchorage</v>
      </c>
      <c r="D68" s="69" t="str">
        <f>policyInfo!I68</f>
        <v>Home</v>
      </c>
      <c r="E68" s="71"/>
      <c r="F68" s="71"/>
      <c r="G68" s="71"/>
      <c r="H68" s="71"/>
      <c r="I68" s="73" t="s">
        <v>491</v>
      </c>
      <c r="J68" s="74"/>
      <c r="K68" s="73" t="s">
        <v>1077</v>
      </c>
      <c r="L68" s="74"/>
      <c r="M68" s="73"/>
      <c r="N68" s="76"/>
      <c r="O68" s="76"/>
    </row>
    <row r="69" spans="1:15" ht="60" x14ac:dyDescent="0.25">
      <c r="A69" s="4" t="s">
        <v>951</v>
      </c>
      <c r="B69" s="69" t="str">
        <f>policyInfo!G69</f>
        <v>Suites
South Avenue
DownTown
Anchorage, AK 99501</v>
      </c>
      <c r="C69" s="69" t="str">
        <f>policyReview!C69</f>
        <v>Anchorage</v>
      </c>
      <c r="D69" s="69" t="str">
        <f>policyInfo!I69</f>
        <v>Home</v>
      </c>
      <c r="E69" s="71"/>
      <c r="F69" s="71"/>
      <c r="G69" s="71"/>
      <c r="H69" s="71"/>
      <c r="I69" s="73" t="s">
        <v>491</v>
      </c>
      <c r="J69" s="74"/>
      <c r="K69" s="73" t="s">
        <v>1077</v>
      </c>
      <c r="L69" s="74"/>
      <c r="M69" s="73"/>
      <c r="N69" s="76"/>
      <c r="O69" s="76"/>
    </row>
    <row r="70" spans="1:15" ht="60" x14ac:dyDescent="0.25">
      <c r="A70" s="4" t="s">
        <v>952</v>
      </c>
      <c r="B70" s="69" t="str">
        <f>policyInfo!G70</f>
        <v>Suites
South Avenue
DownTown
Anchorage, AK 99501</v>
      </c>
      <c r="C70" s="69" t="str">
        <f>policyReview!C70</f>
        <v>Anchorage</v>
      </c>
      <c r="D70" s="69" t="str">
        <f>policyInfo!I70</f>
        <v>Home</v>
      </c>
      <c r="E70" s="71"/>
      <c r="F70" s="71"/>
      <c r="G70" s="71"/>
      <c r="H70" s="71"/>
      <c r="I70" s="73" t="s">
        <v>491</v>
      </c>
      <c r="J70" s="74"/>
      <c r="K70" s="73" t="s">
        <v>1077</v>
      </c>
      <c r="L70" s="74"/>
      <c r="M70" s="73"/>
      <c r="N70" s="76"/>
      <c r="O70" s="76"/>
    </row>
    <row r="71" spans="1:15" ht="60" x14ac:dyDescent="0.25">
      <c r="A71" s="4" t="s">
        <v>953</v>
      </c>
      <c r="B71" s="69" t="str">
        <f>policyInfo!G71</f>
        <v>Suites
South Avenue
DownTown
Anchorage, AK 99501</v>
      </c>
      <c r="C71" s="69" t="str">
        <f>policyReview!C71</f>
        <v>Anchorage</v>
      </c>
      <c r="D71" s="69" t="str">
        <f>policyInfo!I71</f>
        <v>Home</v>
      </c>
      <c r="E71" s="71"/>
      <c r="F71" s="71"/>
      <c r="G71" s="71"/>
      <c r="H71" s="71"/>
      <c r="I71" s="73" t="s">
        <v>491</v>
      </c>
      <c r="J71" s="74"/>
      <c r="K71" s="73" t="s">
        <v>1077</v>
      </c>
      <c r="L71" s="74"/>
      <c r="M71" s="73"/>
      <c r="N71" s="76"/>
      <c r="O71" s="76"/>
    </row>
    <row r="72" spans="1:15" ht="60" x14ac:dyDescent="0.25">
      <c r="A72" s="4" t="s">
        <v>954</v>
      </c>
      <c r="B72" s="69" t="str">
        <f>policyInfo!G72</f>
        <v>Suites
South Avenue
DownTown
Anchorage, AK 99501</v>
      </c>
      <c r="C72" s="69" t="str">
        <f>policyReview!C72</f>
        <v>Anchorage</v>
      </c>
      <c r="D72" s="69" t="str">
        <f>policyInfo!I72</f>
        <v>Home</v>
      </c>
      <c r="E72" s="71"/>
      <c r="F72" s="71"/>
      <c r="G72" s="71"/>
      <c r="H72" s="71"/>
      <c r="I72" s="73" t="s">
        <v>491</v>
      </c>
      <c r="J72" s="74"/>
      <c r="K72" s="73" t="s">
        <v>1077</v>
      </c>
      <c r="L72" s="74"/>
      <c r="M72" s="73"/>
      <c r="N72" s="76"/>
      <c r="O72" s="76"/>
    </row>
    <row r="73" spans="1:15" ht="60" x14ac:dyDescent="0.25">
      <c r="A73" s="4" t="s">
        <v>955</v>
      </c>
      <c r="B73" s="69" t="str">
        <f>policyInfo!G73</f>
        <v>Suites
South Avenue
DownTown
Anchorage, AK 99501</v>
      </c>
      <c r="C73" s="69" t="str">
        <f>policyReview!C73</f>
        <v>Anchorage</v>
      </c>
      <c r="D73" s="69" t="str">
        <f>policyInfo!I73</f>
        <v>Home</v>
      </c>
      <c r="E73" s="71"/>
      <c r="F73" s="71"/>
      <c r="G73" s="71"/>
      <c r="H73" s="71"/>
      <c r="I73" s="73" t="s">
        <v>491</v>
      </c>
      <c r="J73" s="74"/>
      <c r="K73" s="73" t="s">
        <v>1077</v>
      </c>
      <c r="L73" s="74"/>
      <c r="M73" s="73"/>
      <c r="N73" s="76"/>
      <c r="O73" s="76"/>
    </row>
    <row r="74" spans="1:15" ht="60" x14ac:dyDescent="0.25">
      <c r="A74" s="4" t="s">
        <v>956</v>
      </c>
      <c r="B74" s="69" t="str">
        <f>policyInfo!G74</f>
        <v>Suites
South Avenue
DownTown
Anchorage, AK 99501</v>
      </c>
      <c r="C74" s="69" t="str">
        <f>policyReview!C74</f>
        <v>Anchorage</v>
      </c>
      <c r="D74" s="69" t="str">
        <f>policyInfo!I74</f>
        <v>Home</v>
      </c>
      <c r="E74" s="71"/>
      <c r="F74" s="71"/>
      <c r="G74" s="71"/>
      <c r="H74" s="71"/>
      <c r="I74" s="73" t="s">
        <v>491</v>
      </c>
      <c r="J74" s="74"/>
      <c r="K74" s="73" t="s">
        <v>1077</v>
      </c>
      <c r="L74" s="74"/>
      <c r="M74" s="73"/>
      <c r="N74" s="76"/>
      <c r="O74" s="76"/>
    </row>
    <row r="75" spans="1:15" ht="60" x14ac:dyDescent="0.25">
      <c r="A75" s="4" t="s">
        <v>957</v>
      </c>
      <c r="B75" s="69" t="str">
        <f>policyInfo!G75</f>
        <v>Suites
South Avenue
DownTown
Anchorage, AK 99501</v>
      </c>
      <c r="C75" s="69" t="str">
        <f>policyReview!C75</f>
        <v>Anchorage</v>
      </c>
      <c r="D75" s="69" t="str">
        <f>policyInfo!I75</f>
        <v>Home</v>
      </c>
      <c r="E75" s="71"/>
      <c r="F75" s="71"/>
      <c r="G75" s="71"/>
      <c r="H75" s="71"/>
      <c r="I75" s="73" t="s">
        <v>491</v>
      </c>
      <c r="J75" s="74"/>
      <c r="K75" s="73" t="s">
        <v>1077</v>
      </c>
      <c r="L75" s="74"/>
      <c r="M75" s="73"/>
      <c r="N75" s="76"/>
      <c r="O75" s="76"/>
    </row>
    <row r="76" spans="1:15" ht="60" x14ac:dyDescent="0.25">
      <c r="A76" s="4" t="s">
        <v>958</v>
      </c>
      <c r="B76" s="69" t="str">
        <f>policyInfo!G76</f>
        <v>Suites
South Avenue
DownTown
Anchorage, AK 99501</v>
      </c>
      <c r="C76" s="69" t="str">
        <f>policyReview!C76</f>
        <v>Anchorage</v>
      </c>
      <c r="D76" s="69" t="str">
        <f>policyInfo!I76</f>
        <v>Home</v>
      </c>
      <c r="E76" s="71"/>
      <c r="F76" s="71"/>
      <c r="G76" s="71"/>
      <c r="H76" s="71"/>
      <c r="I76" s="73" t="s">
        <v>491</v>
      </c>
      <c r="J76" s="74"/>
      <c r="K76" s="73" t="s">
        <v>1077</v>
      </c>
      <c r="L76" s="74"/>
      <c r="M76" s="73"/>
      <c r="N76" s="76"/>
      <c r="O76" s="76"/>
    </row>
    <row r="77" spans="1:15" ht="60" x14ac:dyDescent="0.25">
      <c r="A77" s="4" t="s">
        <v>959</v>
      </c>
      <c r="B77" s="69" t="str">
        <f>policyInfo!G77</f>
        <v>Suites
South Avenue
DownTown
Anchorage, AK 99501</v>
      </c>
      <c r="C77" s="69" t="str">
        <f>policyReview!C77</f>
        <v>Anchorage</v>
      </c>
      <c r="D77" s="69" t="str">
        <f>policyInfo!I77</f>
        <v>Home</v>
      </c>
      <c r="E77" s="71"/>
      <c r="F77" s="71"/>
      <c r="G77" s="71"/>
      <c r="H77" s="71"/>
      <c r="I77" s="73" t="s">
        <v>491</v>
      </c>
      <c r="J77" s="74"/>
      <c r="K77" s="73" t="s">
        <v>1077</v>
      </c>
      <c r="L77" s="74"/>
      <c r="M77" s="73"/>
      <c r="N77" s="76"/>
      <c r="O77" s="76"/>
    </row>
    <row r="78" spans="1:15" ht="60" x14ac:dyDescent="0.25">
      <c r="A78" s="4" t="s">
        <v>960</v>
      </c>
      <c r="B78" s="69" t="str">
        <f>policyInfo!G78</f>
        <v>Suites
South Avenue
DownTown
Anchorage, AK 99501</v>
      </c>
      <c r="C78" s="69" t="str">
        <f>policyReview!C78</f>
        <v>Anchorage</v>
      </c>
      <c r="D78" s="69" t="str">
        <f>policyInfo!I78</f>
        <v>Home</v>
      </c>
      <c r="E78" s="71"/>
      <c r="F78" s="71"/>
      <c r="G78" s="71"/>
      <c r="H78" s="71"/>
      <c r="I78" s="73" t="s">
        <v>491</v>
      </c>
      <c r="J78" s="74"/>
      <c r="K78" s="73" t="s">
        <v>1077</v>
      </c>
      <c r="L78" s="74"/>
      <c r="M78" s="73"/>
      <c r="N78" s="76"/>
      <c r="O78" s="76"/>
    </row>
    <row r="79" spans="1:15" ht="60" x14ac:dyDescent="0.25">
      <c r="A79" s="4" t="s">
        <v>961</v>
      </c>
      <c r="B79" s="69" t="str">
        <f>policyInfo!G79</f>
        <v>Suites
South Avenue
DownTown
Anchorage, AK 99501</v>
      </c>
      <c r="C79" s="69" t="str">
        <f>policyReview!C79</f>
        <v>Anchorage</v>
      </c>
      <c r="D79" s="69" t="str">
        <f>policyInfo!I79</f>
        <v>Home</v>
      </c>
      <c r="E79" s="71"/>
      <c r="F79" s="71"/>
      <c r="G79" s="71"/>
      <c r="H79" s="71"/>
      <c r="I79" s="73" t="s">
        <v>491</v>
      </c>
      <c r="J79" s="74"/>
      <c r="K79" s="73" t="s">
        <v>1077</v>
      </c>
      <c r="L79" s="74"/>
      <c r="M79" s="73"/>
      <c r="N79" s="76"/>
      <c r="O79" s="76"/>
    </row>
    <row r="80" spans="1:15" ht="60" x14ac:dyDescent="0.25">
      <c r="A80" s="4" t="s">
        <v>962</v>
      </c>
      <c r="B80" s="69" t="str">
        <f>policyInfo!G80</f>
        <v>Suites
South Avenue
DownTown
Anchorage, AK 99501</v>
      </c>
      <c r="C80" s="69" t="str">
        <f>policyReview!C80</f>
        <v>Anchorage</v>
      </c>
      <c r="D80" s="69" t="str">
        <f>policyInfo!I80</f>
        <v>Home</v>
      </c>
      <c r="E80" s="71"/>
      <c r="F80" s="71"/>
      <c r="G80" s="71"/>
      <c r="H80" s="71"/>
      <c r="I80" s="73" t="s">
        <v>491</v>
      </c>
      <c r="J80" s="74"/>
      <c r="K80" s="73" t="s">
        <v>1077</v>
      </c>
      <c r="L80" s="74"/>
      <c r="M80" s="73"/>
      <c r="N80" s="76"/>
      <c r="O80" s="76"/>
    </row>
    <row r="81" spans="1:15" ht="60" x14ac:dyDescent="0.25">
      <c r="A81" s="4" t="s">
        <v>963</v>
      </c>
      <c r="B81" s="69" t="str">
        <f>policyInfo!G81</f>
        <v>Suites
South Avenue
DownTown
Anchorage, AK 99501</v>
      </c>
      <c r="C81" s="69" t="str">
        <f>policyReview!C81</f>
        <v>Anchorage</v>
      </c>
      <c r="D81" s="69" t="str">
        <f>policyInfo!I81</f>
        <v>Home</v>
      </c>
      <c r="E81" s="71"/>
      <c r="F81" s="71"/>
      <c r="G81" s="71"/>
      <c r="H81" s="71"/>
      <c r="I81" s="73" t="s">
        <v>491</v>
      </c>
      <c r="J81" s="74"/>
      <c r="K81" s="73" t="s">
        <v>1077</v>
      </c>
      <c r="L81" s="74"/>
      <c r="M81" s="73"/>
      <c r="N81" s="76"/>
      <c r="O81" s="76"/>
    </row>
    <row r="82" spans="1:15" ht="60" x14ac:dyDescent="0.25">
      <c r="A82" s="4" t="s">
        <v>964</v>
      </c>
      <c r="B82" s="69" t="str">
        <f>policyInfo!G82</f>
        <v>Suites
South Avenue
DownTown
Anchorage, AK 99501</v>
      </c>
      <c r="C82" s="69" t="str">
        <f>policyReview!C82</f>
        <v>Anchorage</v>
      </c>
      <c r="D82" s="69" t="str">
        <f>policyInfo!I82</f>
        <v>Home</v>
      </c>
      <c r="E82" s="71"/>
      <c r="F82" s="71"/>
      <c r="G82" s="71"/>
      <c r="H82" s="71"/>
      <c r="I82" s="73" t="s">
        <v>491</v>
      </c>
      <c r="J82" s="74"/>
      <c r="K82" s="73" t="s">
        <v>1077</v>
      </c>
      <c r="L82" s="74"/>
      <c r="M82" s="73"/>
      <c r="N82" s="76"/>
      <c r="O82" s="76"/>
    </row>
    <row r="83" spans="1:15" ht="60" x14ac:dyDescent="0.25">
      <c r="A83" s="4" t="s">
        <v>965</v>
      </c>
      <c r="B83" s="69" t="str">
        <f>policyInfo!G83</f>
        <v>Suites
South Avenue
DownTown
Anchorage, AK 99501</v>
      </c>
      <c r="C83" s="69" t="str">
        <f>policyReview!C83</f>
        <v>Anchorage</v>
      </c>
      <c r="D83" s="69" t="str">
        <f>policyInfo!I83</f>
        <v>Home</v>
      </c>
      <c r="E83" s="71"/>
      <c r="F83" s="71"/>
      <c r="G83" s="71"/>
      <c r="H83" s="71"/>
      <c r="I83" s="73" t="s">
        <v>491</v>
      </c>
      <c r="J83" s="74"/>
      <c r="K83" s="73" t="s">
        <v>1077</v>
      </c>
      <c r="L83" s="74"/>
      <c r="M83" s="73"/>
      <c r="N83" s="76"/>
      <c r="O83" s="76"/>
    </row>
    <row r="84" spans="1:15" ht="60" x14ac:dyDescent="0.25">
      <c r="A84" s="4" t="s">
        <v>966</v>
      </c>
      <c r="B84" s="69" t="str">
        <f>policyInfo!G84</f>
        <v>Suites
South Avenue
DownTown
Anchorage, AK 99501</v>
      </c>
      <c r="C84" s="69" t="str">
        <f>policyReview!C84</f>
        <v>Anchorage</v>
      </c>
      <c r="D84" s="69" t="str">
        <f>policyInfo!I84</f>
        <v>Home</v>
      </c>
      <c r="E84" s="71"/>
      <c r="F84" s="71"/>
      <c r="G84" s="71"/>
      <c r="H84" s="71"/>
      <c r="I84" s="73" t="s">
        <v>491</v>
      </c>
      <c r="J84" s="74"/>
      <c r="K84" s="73" t="s">
        <v>1077</v>
      </c>
      <c r="L84" s="74"/>
      <c r="M84" s="73"/>
      <c r="N84" s="76"/>
      <c r="O84" s="76"/>
    </row>
    <row r="85" spans="1:15" ht="60" x14ac:dyDescent="0.25">
      <c r="A85" s="4" t="s">
        <v>967</v>
      </c>
      <c r="B85" s="69" t="str">
        <f>policyInfo!G85</f>
        <v>Suites
South Avenue
DownTown
Anchorage, AK 99501</v>
      </c>
      <c r="C85" s="69" t="str">
        <f>policyReview!C85</f>
        <v>Anchorage</v>
      </c>
      <c r="D85" s="69" t="str">
        <f>policyInfo!I85</f>
        <v>Home</v>
      </c>
      <c r="E85" s="71"/>
      <c r="F85" s="71"/>
      <c r="G85" s="71"/>
      <c r="H85" s="71"/>
      <c r="I85" s="73" t="s">
        <v>491</v>
      </c>
      <c r="J85" s="74"/>
      <c r="K85" s="73" t="s">
        <v>1077</v>
      </c>
      <c r="L85" s="74"/>
      <c r="M85" s="73"/>
      <c r="N85" s="76"/>
      <c r="O85" s="76"/>
    </row>
    <row r="86" spans="1:15" ht="60" x14ac:dyDescent="0.25">
      <c r="A86" s="4" t="s">
        <v>968</v>
      </c>
      <c r="B86" s="69" t="str">
        <f>policyInfo!G86</f>
        <v>Suites
South Avenue
DownTown
Anchorage, AK 99501</v>
      </c>
      <c r="C86" s="69" t="str">
        <f>policyReview!C86</f>
        <v>Anchorage</v>
      </c>
      <c r="D86" s="69" t="str">
        <f>policyInfo!I86</f>
        <v>Home</v>
      </c>
      <c r="E86" s="71"/>
      <c r="F86" s="71"/>
      <c r="G86" s="71"/>
      <c r="H86" s="71"/>
      <c r="I86" s="73" t="s">
        <v>491</v>
      </c>
      <c r="J86" s="74"/>
      <c r="K86" s="73" t="s">
        <v>1077</v>
      </c>
      <c r="L86" s="74"/>
      <c r="M86" s="73"/>
      <c r="N86" s="76"/>
      <c r="O86" s="76"/>
    </row>
    <row r="87" spans="1:15" ht="60" x14ac:dyDescent="0.25">
      <c r="A87" s="4" t="s">
        <v>969</v>
      </c>
      <c r="B87" s="69" t="str">
        <f>policyInfo!G87</f>
        <v>Suites
South Avenue
DownTown
Anchorage, AK 99501</v>
      </c>
      <c r="C87" s="69" t="str">
        <f>policyReview!C87</f>
        <v>Anchorage</v>
      </c>
      <c r="D87" s="69" t="str">
        <f>policyInfo!I87</f>
        <v>Home</v>
      </c>
      <c r="E87" s="71"/>
      <c r="F87" s="71"/>
      <c r="G87" s="71"/>
      <c r="H87" s="71"/>
      <c r="I87" s="73" t="s">
        <v>491</v>
      </c>
      <c r="J87" s="74"/>
      <c r="K87" s="73" t="s">
        <v>1077</v>
      </c>
      <c r="L87" s="74"/>
      <c r="M87" s="73"/>
      <c r="N87" s="76"/>
      <c r="O87" s="76"/>
    </row>
    <row r="88" spans="1:15" ht="60" x14ac:dyDescent="0.25">
      <c r="A88" s="4" t="s">
        <v>970</v>
      </c>
      <c r="B88" s="69" t="str">
        <f>policyInfo!G88</f>
        <v>Suites
South Avenue
DownTown
Anchorage, AK 99501</v>
      </c>
      <c r="C88" s="69" t="str">
        <f>policyReview!C88</f>
        <v>Anchorage</v>
      </c>
      <c r="D88" s="69" t="str">
        <f>policyInfo!I88</f>
        <v>Home</v>
      </c>
      <c r="E88" s="71"/>
      <c r="F88" s="71"/>
      <c r="G88" s="71"/>
      <c r="H88" s="71"/>
      <c r="I88" s="73" t="s">
        <v>491</v>
      </c>
      <c r="J88" s="74"/>
      <c r="K88" s="73" t="s">
        <v>1077</v>
      </c>
      <c r="L88" s="74"/>
      <c r="M88" s="73"/>
      <c r="N88" s="76"/>
      <c r="O88" s="76"/>
    </row>
    <row r="89" spans="1:15" ht="60" x14ac:dyDescent="0.25">
      <c r="A89" s="4" t="s">
        <v>971</v>
      </c>
      <c r="B89" s="69" t="str">
        <f>policyInfo!G89</f>
        <v>Suites
South Avenue
DownTown
Anchorage, AK 99501</v>
      </c>
      <c r="C89" s="69" t="str">
        <f>policyReview!C89</f>
        <v>Anchorage</v>
      </c>
      <c r="D89" s="69" t="str">
        <f>policyInfo!I89</f>
        <v>Home</v>
      </c>
      <c r="E89" s="71"/>
      <c r="F89" s="71"/>
      <c r="G89" s="71"/>
      <c r="H89" s="71"/>
      <c r="I89" s="73" t="s">
        <v>491</v>
      </c>
      <c r="J89" s="74"/>
      <c r="K89" s="73" t="s">
        <v>1077</v>
      </c>
      <c r="L89" s="74"/>
      <c r="M89" s="73"/>
      <c r="N89" s="76"/>
      <c r="O89" s="76"/>
    </row>
    <row r="90" spans="1:15" ht="60" x14ac:dyDescent="0.25">
      <c r="A90" s="4" t="s">
        <v>972</v>
      </c>
      <c r="B90" s="69" t="str">
        <f>policyInfo!G90</f>
        <v>Suites
South Avenue
DownTown
Anchorage, AK 99501</v>
      </c>
      <c r="C90" s="69" t="str">
        <f>policyReview!C90</f>
        <v>Anchorage</v>
      </c>
      <c r="D90" s="69" t="str">
        <f>policyInfo!I90</f>
        <v>Home</v>
      </c>
      <c r="E90" s="71"/>
      <c r="F90" s="71"/>
      <c r="G90" s="71"/>
      <c r="H90" s="71"/>
      <c r="I90" s="73" t="s">
        <v>491</v>
      </c>
      <c r="J90" s="74"/>
      <c r="K90" s="73" t="s">
        <v>1077</v>
      </c>
      <c r="L90" s="74"/>
      <c r="M90" s="73"/>
      <c r="N90" s="76"/>
      <c r="O90" s="76"/>
    </row>
    <row r="91" spans="1:15" ht="60" x14ac:dyDescent="0.25">
      <c r="A91" s="4" t="s">
        <v>973</v>
      </c>
      <c r="B91" s="69" t="str">
        <f>policyInfo!G91</f>
        <v>Suites
South Avenue
DownTown
Anchorage, AK 99501</v>
      </c>
      <c r="C91" s="69" t="str">
        <f>policyReview!C91</f>
        <v>Anchorage</v>
      </c>
      <c r="D91" s="69" t="str">
        <f>policyInfo!I91</f>
        <v>Home</v>
      </c>
      <c r="E91" s="71"/>
      <c r="F91" s="71"/>
      <c r="G91" s="71"/>
      <c r="H91" s="71"/>
      <c r="I91" s="73" t="s">
        <v>491</v>
      </c>
      <c r="J91" s="74"/>
      <c r="K91" s="73" t="s">
        <v>1077</v>
      </c>
      <c r="L91" s="74"/>
      <c r="M91" s="73"/>
      <c r="N91" s="76"/>
      <c r="O91" s="76"/>
    </row>
    <row r="92" spans="1:15" ht="60" x14ac:dyDescent="0.25">
      <c r="A92" s="4" t="s">
        <v>974</v>
      </c>
      <c r="B92" s="69" t="str">
        <f>policyInfo!G92</f>
        <v>Suites
South Avenue
DownTown
Anchorage, AK 99501</v>
      </c>
      <c r="C92" s="69" t="str">
        <f>policyReview!C92</f>
        <v>Anchorage</v>
      </c>
      <c r="D92" s="69" t="str">
        <f>policyInfo!I92</f>
        <v>Home</v>
      </c>
      <c r="E92" s="71"/>
      <c r="F92" s="71"/>
      <c r="G92" s="71"/>
      <c r="H92" s="71"/>
      <c r="I92" s="73" t="s">
        <v>491</v>
      </c>
      <c r="J92" s="74"/>
      <c r="K92" s="73" t="s">
        <v>1077</v>
      </c>
      <c r="L92" s="74"/>
      <c r="M92" s="73"/>
      <c r="N92" s="76"/>
      <c r="O92" s="76"/>
    </row>
    <row r="93" spans="1:15" ht="60" x14ac:dyDescent="0.25">
      <c r="A93" s="4" t="s">
        <v>975</v>
      </c>
      <c r="B93" s="69" t="str">
        <f>policyInfo!G93</f>
        <v>Suites
South Avenue
DownTown
Anchorage, AK 99501</v>
      </c>
      <c r="C93" s="69" t="str">
        <f>policyReview!C93</f>
        <v>Anchorage</v>
      </c>
      <c r="D93" s="69" t="str">
        <f>policyInfo!I93</f>
        <v>Home</v>
      </c>
      <c r="E93" s="71"/>
      <c r="F93" s="71"/>
      <c r="G93" s="71"/>
      <c r="H93" s="71"/>
      <c r="I93" s="73" t="s">
        <v>491</v>
      </c>
      <c r="J93" s="74"/>
      <c r="K93" s="73" t="s">
        <v>1077</v>
      </c>
      <c r="L93" s="74"/>
      <c r="M93" s="73"/>
      <c r="N93" s="76"/>
      <c r="O93" s="76"/>
    </row>
    <row r="94" spans="1:15" ht="60" x14ac:dyDescent="0.25">
      <c r="A94" s="4" t="s">
        <v>976</v>
      </c>
      <c r="B94" s="69" t="str">
        <f>policyInfo!G94</f>
        <v>Suites
South Avenue
DownTown
Anchorage, AK 99501</v>
      </c>
      <c r="C94" s="69" t="str">
        <f>policyReview!C94</f>
        <v>Anchorage</v>
      </c>
      <c r="D94" s="69" t="str">
        <f>policyInfo!I94</f>
        <v>Home</v>
      </c>
      <c r="E94" s="71"/>
      <c r="F94" s="71"/>
      <c r="G94" s="71"/>
      <c r="H94" s="71"/>
      <c r="I94" s="73" t="s">
        <v>491</v>
      </c>
      <c r="J94" s="74"/>
      <c r="K94" s="73" t="s">
        <v>1077</v>
      </c>
      <c r="L94" s="74"/>
      <c r="M94" s="73"/>
      <c r="N94" s="76"/>
      <c r="O94" s="76"/>
    </row>
    <row r="95" spans="1:15" ht="60" x14ac:dyDescent="0.25">
      <c r="A95" s="4" t="s">
        <v>977</v>
      </c>
      <c r="B95" s="69" t="str">
        <f>policyInfo!G95</f>
        <v>Suites
South Avenue
DownTown
Anchorage, AK 99501</v>
      </c>
      <c r="C95" s="69" t="str">
        <f>policyReview!C95</f>
        <v>Anchorage</v>
      </c>
      <c r="D95" s="69" t="str">
        <f>policyInfo!I95</f>
        <v>Home</v>
      </c>
      <c r="E95" s="71"/>
      <c r="F95" s="71"/>
      <c r="G95" s="71"/>
      <c r="H95" s="71"/>
      <c r="I95" s="73" t="s">
        <v>491</v>
      </c>
      <c r="J95" s="74"/>
      <c r="K95" s="73" t="s">
        <v>1077</v>
      </c>
      <c r="L95" s="74"/>
      <c r="M95" s="73"/>
      <c r="N95" s="76"/>
      <c r="O95" s="76"/>
    </row>
    <row r="96" spans="1:15" ht="60" x14ac:dyDescent="0.25">
      <c r="A96" s="4" t="s">
        <v>978</v>
      </c>
      <c r="B96" s="69" t="str">
        <f>policyInfo!G96</f>
        <v>Suites
South Avenue
DownTown
Anchorage, AK 99501</v>
      </c>
      <c r="C96" s="69" t="str">
        <f>policyReview!C96</f>
        <v>Anchorage</v>
      </c>
      <c r="D96" s="69" t="str">
        <f>policyInfo!I96</f>
        <v>Home</v>
      </c>
      <c r="E96" s="71"/>
      <c r="F96" s="71"/>
      <c r="G96" s="71"/>
      <c r="H96" s="71"/>
      <c r="I96" s="73" t="s">
        <v>491</v>
      </c>
      <c r="J96" s="74"/>
      <c r="K96" s="73" t="s">
        <v>1077</v>
      </c>
      <c r="L96" s="74"/>
      <c r="M96" s="73"/>
      <c r="N96" s="76"/>
      <c r="O96" s="76"/>
    </row>
    <row r="97" spans="1:15" ht="60" x14ac:dyDescent="0.25">
      <c r="A97" s="4" t="s">
        <v>979</v>
      </c>
      <c r="B97" s="69" t="str">
        <f>policyInfo!G97</f>
        <v>Suites
South Avenue
DownTown
Anchorage, AK 99501</v>
      </c>
      <c r="C97" s="69" t="str">
        <f>policyReview!C97</f>
        <v>Anchorage</v>
      </c>
      <c r="D97" s="69" t="str">
        <f>policyInfo!I97</f>
        <v>Home</v>
      </c>
      <c r="E97" s="71"/>
      <c r="F97" s="71"/>
      <c r="G97" s="71"/>
      <c r="H97" s="71"/>
      <c r="I97" s="73" t="s">
        <v>491</v>
      </c>
      <c r="J97" s="74"/>
      <c r="K97" s="73" t="s">
        <v>1077</v>
      </c>
      <c r="L97" s="74"/>
      <c r="M97" s="73"/>
      <c r="N97" s="76"/>
      <c r="O97" s="76"/>
    </row>
    <row r="98" spans="1:15" ht="60" x14ac:dyDescent="0.25">
      <c r="A98" s="4" t="s">
        <v>980</v>
      </c>
      <c r="B98" s="69" t="str">
        <f>policyInfo!G98</f>
        <v>Suites
South Avenue
DownTown
Anchorage, AK 99501</v>
      </c>
      <c r="C98" s="69" t="str">
        <f>policyReview!C98</f>
        <v>Anchorage</v>
      </c>
      <c r="D98" s="69" t="str">
        <f>policyInfo!I98</f>
        <v>Home</v>
      </c>
      <c r="E98" s="71"/>
      <c r="F98" s="71"/>
      <c r="G98" s="71"/>
      <c r="H98" s="71"/>
      <c r="I98" s="73" t="s">
        <v>491</v>
      </c>
      <c r="J98" s="74"/>
      <c r="K98" s="73" t="s">
        <v>1077</v>
      </c>
      <c r="L98" s="74"/>
      <c r="M98" s="73"/>
      <c r="N98" s="76"/>
      <c r="O98" s="76"/>
    </row>
    <row r="99" spans="1:15" ht="60" x14ac:dyDescent="0.25">
      <c r="A99" s="4" t="s">
        <v>981</v>
      </c>
      <c r="B99" s="69" t="str">
        <f>policyInfo!G99</f>
        <v>Suites
South Avenue
DownTown
Anchorage, AK 99501</v>
      </c>
      <c r="C99" s="69" t="str">
        <f>policyReview!C99</f>
        <v>Anchorage</v>
      </c>
      <c r="D99" s="69" t="str">
        <f>policyInfo!I99</f>
        <v>Home</v>
      </c>
      <c r="E99" s="71"/>
      <c r="F99" s="71"/>
      <c r="G99" s="71"/>
      <c r="H99" s="71"/>
      <c r="I99" s="73" t="s">
        <v>491</v>
      </c>
      <c r="J99" s="74"/>
      <c r="K99" s="73" t="s">
        <v>1077</v>
      </c>
      <c r="L99" s="74"/>
      <c r="M99" s="73"/>
      <c r="N99" s="76"/>
      <c r="O99" s="76"/>
    </row>
    <row r="100" spans="1:15" ht="60" x14ac:dyDescent="0.25">
      <c r="A100" s="4" t="s">
        <v>982</v>
      </c>
      <c r="B100" s="69" t="str">
        <f>policyInfo!G100</f>
        <v>Suites
South Avenue
DownTown
Anchorage, AK 99501</v>
      </c>
      <c r="C100" s="69" t="str">
        <f>policyReview!C100</f>
        <v>Anchorage</v>
      </c>
      <c r="D100" s="69" t="str">
        <f>policyInfo!I100</f>
        <v>Home</v>
      </c>
      <c r="E100" s="71"/>
      <c r="F100" s="71"/>
      <c r="G100" s="71"/>
      <c r="H100" s="71"/>
      <c r="I100" s="73" t="s">
        <v>491</v>
      </c>
      <c r="J100" s="74"/>
      <c r="K100" s="73" t="s">
        <v>1077</v>
      </c>
      <c r="L100" s="74"/>
      <c r="M100" s="73"/>
      <c r="N100" s="76"/>
      <c r="O100" s="76"/>
    </row>
    <row r="101" spans="1:15" ht="60" x14ac:dyDescent="0.25">
      <c r="A101" s="4" t="s">
        <v>983</v>
      </c>
      <c r="B101" s="69" t="str">
        <f>policyInfo!G101</f>
        <v>Suites
South Avenue
DownTown
Anchorage, AK 99501</v>
      </c>
      <c r="C101" s="69" t="str">
        <f>policyReview!C101</f>
        <v>Anchorage</v>
      </c>
      <c r="D101" s="69" t="str">
        <f>policyInfo!I101</f>
        <v>Home</v>
      </c>
      <c r="E101" s="71"/>
      <c r="F101" s="71"/>
      <c r="G101" s="71"/>
      <c r="H101" s="71"/>
      <c r="I101" s="73" t="s">
        <v>491</v>
      </c>
      <c r="J101" s="74"/>
      <c r="K101" s="73" t="s">
        <v>1077</v>
      </c>
      <c r="L101" s="74"/>
      <c r="M101" s="73"/>
      <c r="N101" s="76"/>
      <c r="O101" s="76"/>
    </row>
    <row r="102" spans="1:15" ht="60" x14ac:dyDescent="0.25">
      <c r="A102" s="4" t="s">
        <v>984</v>
      </c>
      <c r="B102" s="69" t="str">
        <f>policyInfo!G102</f>
        <v>Suites
South Avenue
DownTown
Anchorage, AK 99501</v>
      </c>
      <c r="C102" s="69" t="str">
        <f>policyReview!C102</f>
        <v>Anchorage</v>
      </c>
      <c r="D102" s="69" t="str">
        <f>policyInfo!I102</f>
        <v>Home</v>
      </c>
      <c r="E102" s="71"/>
      <c r="F102" s="71"/>
      <c r="G102" s="71"/>
      <c r="H102" s="71"/>
      <c r="I102" s="73" t="s">
        <v>491</v>
      </c>
      <c r="J102" s="74"/>
      <c r="K102" s="73" t="s">
        <v>1077</v>
      </c>
      <c r="L102" s="74"/>
      <c r="M102" s="73"/>
      <c r="N102" s="76"/>
      <c r="O102" s="76"/>
    </row>
    <row r="103" spans="1:15" ht="60" x14ac:dyDescent="0.25">
      <c r="A103" s="4" t="s">
        <v>985</v>
      </c>
      <c r="B103" s="69" t="str">
        <f>policyInfo!G103</f>
        <v>Suites
South Avenue
DownTown
Anchorage, AK 99501</v>
      </c>
      <c r="C103" s="69" t="str">
        <f>policyReview!C103</f>
        <v>Anchorage</v>
      </c>
      <c r="D103" s="69" t="str">
        <f>policyInfo!I103</f>
        <v>Home</v>
      </c>
      <c r="E103" s="71"/>
      <c r="F103" s="71"/>
      <c r="G103" s="71"/>
      <c r="H103" s="71"/>
      <c r="I103" s="73" t="s">
        <v>491</v>
      </c>
      <c r="J103" s="74"/>
      <c r="K103" s="73" t="s">
        <v>1077</v>
      </c>
      <c r="L103" s="74"/>
      <c r="M103" s="73"/>
      <c r="N103" s="76"/>
      <c r="O103" s="76"/>
    </row>
    <row r="104" spans="1:15" ht="60" x14ac:dyDescent="0.25">
      <c r="A104" s="4" t="s">
        <v>986</v>
      </c>
      <c r="B104" s="69" t="str">
        <f>policyInfo!G104</f>
        <v>Suites
South Avenue
DownTown
Anchorage, AK 99501</v>
      </c>
      <c r="C104" s="69" t="str">
        <f>policyReview!C104</f>
        <v>Anchorage</v>
      </c>
      <c r="D104" s="69" t="str">
        <f>policyInfo!I104</f>
        <v>Home</v>
      </c>
      <c r="E104" s="71"/>
      <c r="F104" s="71"/>
      <c r="G104" s="71"/>
      <c r="H104" s="71"/>
      <c r="I104" s="73" t="s">
        <v>491</v>
      </c>
      <c r="J104" s="74"/>
      <c r="K104" s="73" t="s">
        <v>1077</v>
      </c>
      <c r="L104" s="74"/>
      <c r="M104" s="73"/>
      <c r="N104" s="76"/>
      <c r="O104" s="76"/>
    </row>
    <row r="105" spans="1:15" ht="60" x14ac:dyDescent="0.25">
      <c r="A105" s="4" t="s">
        <v>987</v>
      </c>
      <c r="B105" s="69" t="str">
        <f>policyInfo!G105</f>
        <v>Suites
South Avenue
DownTown
Anchorage, AK 99501</v>
      </c>
      <c r="C105" s="69" t="str">
        <f>policyReview!C105</f>
        <v>Anchorage</v>
      </c>
      <c r="D105" s="69" t="str">
        <f>policyInfo!I105</f>
        <v>Home</v>
      </c>
      <c r="E105" s="71"/>
      <c r="F105" s="71"/>
      <c r="G105" s="71"/>
      <c r="H105" s="71"/>
      <c r="I105" s="73" t="s">
        <v>491</v>
      </c>
      <c r="J105" s="74"/>
      <c r="K105" s="73" t="s">
        <v>1077</v>
      </c>
      <c r="L105" s="74"/>
      <c r="M105" s="73"/>
      <c r="N105" s="76"/>
      <c r="O105" s="76"/>
    </row>
    <row r="106" spans="1:15" ht="60" x14ac:dyDescent="0.25">
      <c r="A106" s="4" t="s">
        <v>988</v>
      </c>
      <c r="B106" s="69" t="str">
        <f>policyInfo!G106</f>
        <v>Suites
South Avenue
DownTown
Anchorage, AK 99501</v>
      </c>
      <c r="C106" s="69" t="str">
        <f>policyReview!C106</f>
        <v>Anchorage</v>
      </c>
      <c r="D106" s="69" t="str">
        <f>policyInfo!I106</f>
        <v>Home</v>
      </c>
      <c r="E106" s="71"/>
      <c r="F106" s="71"/>
      <c r="G106" s="71"/>
      <c r="H106" s="71"/>
      <c r="I106" s="73" t="s">
        <v>491</v>
      </c>
      <c r="J106" s="74"/>
      <c r="K106" s="73" t="s">
        <v>1077</v>
      </c>
      <c r="L106" s="74"/>
      <c r="M106" s="73"/>
      <c r="N106" s="76"/>
      <c r="O106" s="76"/>
    </row>
    <row r="107" spans="1:15" ht="60" x14ac:dyDescent="0.25">
      <c r="A107" s="4" t="s">
        <v>989</v>
      </c>
      <c r="B107" s="69" t="str">
        <f>policyInfo!G107</f>
        <v>Suites
South Avenue
DownTown
Anchorage, AK 99501</v>
      </c>
      <c r="C107" s="69" t="str">
        <f>policyReview!C107</f>
        <v>Anchorage</v>
      </c>
      <c r="D107" s="69" t="str">
        <f>policyInfo!I107</f>
        <v>Home</v>
      </c>
      <c r="E107" s="71"/>
      <c r="F107" s="71"/>
      <c r="G107" s="71"/>
      <c r="H107" s="71"/>
      <c r="I107" s="73" t="s">
        <v>491</v>
      </c>
      <c r="J107" s="74"/>
      <c r="K107" s="73" t="s">
        <v>1077</v>
      </c>
      <c r="L107" s="74"/>
      <c r="M107" s="73"/>
      <c r="N107" s="76"/>
      <c r="O107" s="76"/>
    </row>
    <row r="108" spans="1:15" ht="60" x14ac:dyDescent="0.25">
      <c r="A108" s="4" t="s">
        <v>990</v>
      </c>
      <c r="B108" s="69" t="str">
        <f>policyInfo!G108</f>
        <v>Suites
South Avenue
DownTown
Anchorage, AK 99501</v>
      </c>
      <c r="C108" s="69" t="str">
        <f>policyReview!C108</f>
        <v>Anchorage</v>
      </c>
      <c r="D108" s="69" t="str">
        <f>policyInfo!I108</f>
        <v>Home</v>
      </c>
      <c r="E108" s="71"/>
      <c r="F108" s="71"/>
      <c r="G108" s="71"/>
      <c r="H108" s="71"/>
      <c r="I108" s="73" t="s">
        <v>491</v>
      </c>
      <c r="J108" s="74"/>
      <c r="K108" s="73" t="s">
        <v>1077</v>
      </c>
      <c r="L108" s="74"/>
      <c r="M108" s="73"/>
      <c r="N108" s="76"/>
      <c r="O108" s="76"/>
    </row>
    <row r="109" spans="1:15" ht="60" x14ac:dyDescent="0.25">
      <c r="A109" s="4" t="s">
        <v>991</v>
      </c>
      <c r="B109" s="69" t="str">
        <f>policyInfo!G109</f>
        <v>Suites
South Avenue
DownTown
Anchorage, AK 99501</v>
      </c>
      <c r="C109" s="69" t="str">
        <f>policyReview!C109</f>
        <v>Anchorage</v>
      </c>
      <c r="D109" s="69" t="str">
        <f>policyInfo!I109</f>
        <v>Home</v>
      </c>
      <c r="E109" s="71"/>
      <c r="F109" s="71"/>
      <c r="G109" s="71"/>
      <c r="H109" s="71"/>
      <c r="I109" s="73" t="s">
        <v>491</v>
      </c>
      <c r="J109" s="74"/>
      <c r="K109" s="73" t="s">
        <v>1077</v>
      </c>
      <c r="L109" s="74"/>
      <c r="M109" s="73"/>
      <c r="N109" s="76"/>
      <c r="O109" s="76"/>
    </row>
    <row r="110" spans="1:15" ht="60" x14ac:dyDescent="0.25">
      <c r="A110" s="4" t="s">
        <v>992</v>
      </c>
      <c r="B110" s="69" t="str">
        <f>policyInfo!G110</f>
        <v>Suites
South Avenue
DownTown
Anchorage, AK 99501</v>
      </c>
      <c r="C110" s="69" t="str">
        <f>policyReview!C110</f>
        <v>Anchorage</v>
      </c>
      <c r="D110" s="69" t="str">
        <f>policyInfo!I110</f>
        <v>Home</v>
      </c>
      <c r="E110" s="71"/>
      <c r="F110" s="71"/>
      <c r="G110" s="71"/>
      <c r="H110" s="71"/>
      <c r="I110" s="73" t="s">
        <v>491</v>
      </c>
      <c r="J110" s="74"/>
      <c r="K110" s="73" t="s">
        <v>1077</v>
      </c>
      <c r="L110" s="74"/>
      <c r="M110" s="73"/>
      <c r="N110" s="76"/>
      <c r="O110" s="76"/>
    </row>
    <row r="111" spans="1:15" ht="60" x14ac:dyDescent="0.25">
      <c r="A111" s="4" t="s">
        <v>993</v>
      </c>
      <c r="B111" s="69" t="str">
        <f>policyInfo!G111</f>
        <v>Suites
South Avenue
DownTown
Anchorage, AK 99501</v>
      </c>
      <c r="C111" s="69" t="str">
        <f>policyReview!C111</f>
        <v>Anchorage</v>
      </c>
      <c r="D111" s="69" t="str">
        <f>policyInfo!I111</f>
        <v>Home</v>
      </c>
      <c r="E111" s="71"/>
      <c r="F111" s="71"/>
      <c r="G111" s="71"/>
      <c r="H111" s="71"/>
      <c r="I111" s="73" t="s">
        <v>491</v>
      </c>
      <c r="J111" s="74"/>
      <c r="K111" s="73" t="s">
        <v>1077</v>
      </c>
      <c r="L111" s="74"/>
      <c r="M111" s="73"/>
      <c r="N111" s="76"/>
      <c r="O111" s="76"/>
    </row>
    <row r="112" spans="1:15" ht="60" x14ac:dyDescent="0.25">
      <c r="A112" s="4" t="s">
        <v>994</v>
      </c>
      <c r="B112" s="69" t="str">
        <f>policyInfo!G112</f>
        <v>Suites
South Avenue
DownTown
Anchorage, AK 99501</v>
      </c>
      <c r="C112" s="69" t="str">
        <f>policyReview!C112</f>
        <v>Anchorage</v>
      </c>
      <c r="D112" s="69" t="str">
        <f>policyInfo!I112</f>
        <v>Home</v>
      </c>
      <c r="E112" s="71"/>
      <c r="F112" s="71"/>
      <c r="G112" s="71"/>
      <c r="H112" s="71"/>
      <c r="I112" s="73" t="s">
        <v>491</v>
      </c>
      <c r="J112" s="74"/>
      <c r="K112" s="73" t="s">
        <v>1077</v>
      </c>
      <c r="L112" s="74"/>
      <c r="M112" s="73"/>
      <c r="N112" s="76"/>
      <c r="O112" s="76"/>
    </row>
    <row r="113" spans="1:15" ht="60" x14ac:dyDescent="0.25">
      <c r="A113" s="4" t="s">
        <v>995</v>
      </c>
      <c r="B113" s="69" t="str">
        <f>policyInfo!G113</f>
        <v>Suites
South Avenue
DownTown
Anchorage, AK 99501</v>
      </c>
      <c r="C113" s="69" t="str">
        <f>policyReview!C113</f>
        <v>Anchorage</v>
      </c>
      <c r="D113" s="69" t="str">
        <f>policyInfo!I113</f>
        <v>Home</v>
      </c>
      <c r="E113" s="71"/>
      <c r="F113" s="71"/>
      <c r="G113" s="71"/>
      <c r="H113" s="71"/>
      <c r="I113" s="73" t="s">
        <v>491</v>
      </c>
      <c r="J113" s="74"/>
      <c r="K113" s="73" t="s">
        <v>1077</v>
      </c>
      <c r="L113" s="74"/>
      <c r="M113" s="73"/>
      <c r="N113" s="76"/>
      <c r="O113" s="76"/>
    </row>
    <row r="114" spans="1:15" ht="60" x14ac:dyDescent="0.25">
      <c r="A114" s="4" t="s">
        <v>996</v>
      </c>
      <c r="B114" s="69" t="str">
        <f>policyInfo!G114</f>
        <v>Suites
South Avenue
DownTown
Anchorage, AK 99501</v>
      </c>
      <c r="C114" s="69" t="str">
        <f>policyReview!C114</f>
        <v>Anchorage</v>
      </c>
      <c r="D114" s="69" t="str">
        <f>policyInfo!I114</f>
        <v>Home</v>
      </c>
      <c r="E114" s="71"/>
      <c r="F114" s="71"/>
      <c r="G114" s="71"/>
      <c r="H114" s="71"/>
      <c r="I114" s="73" t="s">
        <v>491</v>
      </c>
      <c r="J114" s="74"/>
      <c r="K114" s="73" t="s">
        <v>1077</v>
      </c>
      <c r="L114" s="74"/>
      <c r="M114" s="73"/>
      <c r="N114" s="76"/>
      <c r="O114" s="76"/>
    </row>
    <row r="115" spans="1:15" ht="60" x14ac:dyDescent="0.25">
      <c r="A115" s="4" t="s">
        <v>997</v>
      </c>
      <c r="B115" s="69" t="str">
        <f>policyInfo!G115</f>
        <v>Suites
South Avenue
DownTown
Anchorage, AK 99501</v>
      </c>
      <c r="C115" s="69" t="str">
        <f>policyReview!C115</f>
        <v>Anchorage</v>
      </c>
      <c r="D115" s="69" t="str">
        <f>policyInfo!I115</f>
        <v>Home</v>
      </c>
      <c r="E115" s="71"/>
      <c r="F115" s="71"/>
      <c r="G115" s="71"/>
      <c r="H115" s="71"/>
      <c r="I115" s="73" t="s">
        <v>491</v>
      </c>
      <c r="J115" s="74"/>
      <c r="K115" s="73" t="s">
        <v>1077</v>
      </c>
      <c r="L115" s="74"/>
      <c r="M115" s="73"/>
      <c r="N115" s="76"/>
      <c r="O115" s="76"/>
    </row>
    <row r="116" spans="1:15" ht="60" x14ac:dyDescent="0.25">
      <c r="A116" s="4" t="s">
        <v>998</v>
      </c>
      <c r="B116" s="69" t="str">
        <f>policyInfo!G116</f>
        <v>Suites
South Avenue
DownTown
Anchorage, AK 99501</v>
      </c>
      <c r="C116" s="69" t="str">
        <f>policyReview!C116</f>
        <v>Anchorage</v>
      </c>
      <c r="D116" s="69" t="str">
        <f>policyInfo!I116</f>
        <v>Home</v>
      </c>
      <c r="E116" s="71"/>
      <c r="F116" s="71"/>
      <c r="G116" s="71"/>
      <c r="H116" s="71"/>
      <c r="I116" s="73" t="s">
        <v>491</v>
      </c>
      <c r="J116" s="74"/>
      <c r="K116" s="73" t="s">
        <v>1077</v>
      </c>
      <c r="L116" s="74"/>
      <c r="M116" s="73"/>
      <c r="N116" s="76"/>
      <c r="O116" s="76"/>
    </row>
    <row r="117" spans="1:15" ht="60" x14ac:dyDescent="0.25">
      <c r="A117" s="4" t="s">
        <v>999</v>
      </c>
      <c r="B117" s="69" t="str">
        <f>policyInfo!G117</f>
        <v>Suites
South Avenue
DownTown
Anchorage, AK 99501</v>
      </c>
      <c r="C117" s="69" t="str">
        <f>policyReview!C117</f>
        <v>Anchorage</v>
      </c>
      <c r="D117" s="69" t="str">
        <f>policyInfo!I117</f>
        <v>Home</v>
      </c>
      <c r="E117" s="71"/>
      <c r="F117" s="71"/>
      <c r="G117" s="71"/>
      <c r="H117" s="71"/>
      <c r="I117" s="73" t="s">
        <v>491</v>
      </c>
      <c r="J117" s="74"/>
      <c r="K117" s="73" t="s">
        <v>1077</v>
      </c>
      <c r="L117" s="74"/>
      <c r="M117" s="73"/>
      <c r="N117" s="76"/>
      <c r="O117" s="76"/>
    </row>
    <row r="118" spans="1:15" ht="60" x14ac:dyDescent="0.25">
      <c r="A118" s="4" t="s">
        <v>1000</v>
      </c>
      <c r="B118" s="69" t="str">
        <f>policyInfo!G118</f>
        <v>Suites
South Avenue
DownTown
Anchorage, AK 99501</v>
      </c>
      <c r="C118" s="69" t="str">
        <f>policyReview!C118</f>
        <v>Anchorage</v>
      </c>
      <c r="D118" s="69" t="str">
        <f>policyInfo!I118</f>
        <v>Home</v>
      </c>
      <c r="E118" s="71"/>
      <c r="F118" s="71"/>
      <c r="G118" s="71"/>
      <c r="H118" s="71"/>
      <c r="I118" s="73" t="s">
        <v>491</v>
      </c>
      <c r="J118" s="74"/>
      <c r="K118" s="73" t="s">
        <v>1077</v>
      </c>
      <c r="L118" s="74"/>
      <c r="M118" s="73"/>
      <c r="N118" s="76"/>
      <c r="O118" s="76"/>
    </row>
    <row r="119" spans="1:15" ht="60" x14ac:dyDescent="0.25">
      <c r="A119" s="4" t="s">
        <v>1001</v>
      </c>
      <c r="B119" s="69" t="str">
        <f>policyInfo!G119</f>
        <v>Suites
South Avenue
DownTown
Anchorage, AK 99501</v>
      </c>
      <c r="C119" s="69" t="str">
        <f>policyReview!C119</f>
        <v>Anchorage</v>
      </c>
      <c r="D119" s="69" t="str">
        <f>policyInfo!I119</f>
        <v>Home</v>
      </c>
      <c r="E119" s="71"/>
      <c r="F119" s="71"/>
      <c r="G119" s="71"/>
      <c r="H119" s="71"/>
      <c r="I119" s="73" t="s">
        <v>491</v>
      </c>
      <c r="J119" s="74"/>
      <c r="K119" s="73" t="s">
        <v>1077</v>
      </c>
      <c r="L119" s="74"/>
      <c r="M119" s="73"/>
      <c r="N119" s="76"/>
      <c r="O119" s="76"/>
    </row>
    <row r="120" spans="1:15" ht="60" x14ac:dyDescent="0.25">
      <c r="A120" s="4" t="s">
        <v>1002</v>
      </c>
      <c r="B120" s="69" t="str">
        <f>policyInfo!G120</f>
        <v>Suites
South Avenue
DownTown
Anchorage, AK 99501</v>
      </c>
      <c r="C120" s="69" t="str">
        <f>policyReview!C120</f>
        <v>Anchorage</v>
      </c>
      <c r="D120" s="69" t="str">
        <f>policyInfo!I120</f>
        <v>Home</v>
      </c>
      <c r="E120" s="71"/>
      <c r="F120" s="71"/>
      <c r="G120" s="71"/>
      <c r="H120" s="71"/>
      <c r="I120" s="73" t="s">
        <v>491</v>
      </c>
      <c r="J120" s="74"/>
      <c r="K120" s="73" t="s">
        <v>1077</v>
      </c>
      <c r="L120" s="74"/>
      <c r="M120" s="73"/>
      <c r="N120" s="76"/>
      <c r="O120" s="76"/>
    </row>
    <row r="121" spans="1:15" ht="60" x14ac:dyDescent="0.25">
      <c r="A121" s="4" t="s">
        <v>1003</v>
      </c>
      <c r="B121" s="69" t="str">
        <f>policyInfo!G121</f>
        <v>Suites
South Avenue
DownTown
Anchorage, AK 99501</v>
      </c>
      <c r="C121" s="69" t="str">
        <f>policyReview!C121</f>
        <v>Anchorage</v>
      </c>
      <c r="D121" s="69" t="str">
        <f>policyInfo!I121</f>
        <v>Home</v>
      </c>
      <c r="E121" s="71"/>
      <c r="F121" s="71"/>
      <c r="G121" s="71"/>
      <c r="H121" s="71"/>
      <c r="I121" s="73" t="s">
        <v>491</v>
      </c>
      <c r="J121" s="74"/>
      <c r="K121" s="73" t="s">
        <v>1077</v>
      </c>
      <c r="L121" s="74"/>
      <c r="M121" s="73"/>
      <c r="N121" s="76"/>
      <c r="O121" s="76"/>
    </row>
    <row r="122" spans="1:15" ht="60" x14ac:dyDescent="0.25">
      <c r="A122" s="4" t="s">
        <v>1004</v>
      </c>
      <c r="B122" s="69" t="str">
        <f>policyInfo!G122</f>
        <v>Suites
South Avenue
DownTown
Anchorage, AK 99501</v>
      </c>
      <c r="C122" s="69" t="str">
        <f>policyReview!C122</f>
        <v>Anchorage</v>
      </c>
      <c r="D122" s="69" t="str">
        <f>policyInfo!I122</f>
        <v>Home</v>
      </c>
      <c r="E122" s="71"/>
      <c r="F122" s="71"/>
      <c r="G122" s="71"/>
      <c r="H122" s="71"/>
      <c r="I122" s="73" t="s">
        <v>491</v>
      </c>
      <c r="J122" s="74"/>
      <c r="K122" s="73" t="s">
        <v>1077</v>
      </c>
      <c r="L122" s="74"/>
      <c r="M122" s="73"/>
      <c r="N122" s="76"/>
      <c r="O122" s="76"/>
    </row>
    <row r="123" spans="1:15" ht="60" x14ac:dyDescent="0.25">
      <c r="A123" s="4" t="s">
        <v>1005</v>
      </c>
      <c r="B123" s="69" t="str">
        <f>policyInfo!G123</f>
        <v>Suites
South Avenue
DownTown
Anchorage, AK 99501</v>
      </c>
      <c r="C123" s="69" t="str">
        <f>policyReview!C123</f>
        <v>Anchorage</v>
      </c>
      <c r="D123" s="69" t="str">
        <f>policyInfo!I123</f>
        <v>Home</v>
      </c>
      <c r="E123" s="71"/>
      <c r="F123" s="71"/>
      <c r="G123" s="71"/>
      <c r="H123" s="71"/>
      <c r="I123" s="73" t="s">
        <v>491</v>
      </c>
      <c r="J123" s="74"/>
      <c r="K123" s="73" t="s">
        <v>1077</v>
      </c>
      <c r="L123" s="74"/>
      <c r="M123" s="73"/>
      <c r="N123" s="76"/>
      <c r="O123" s="76"/>
    </row>
    <row r="124" spans="1:15" ht="60" x14ac:dyDescent="0.25">
      <c r="A124" s="4" t="s">
        <v>1006</v>
      </c>
      <c r="B124" s="69" t="str">
        <f>policyInfo!G124</f>
        <v>Suites
South Avenue
DownTown
Anchorage, AK 99501</v>
      </c>
      <c r="C124" s="69" t="str">
        <f>policyReview!C124</f>
        <v>Anchorage</v>
      </c>
      <c r="D124" s="69" t="str">
        <f>policyInfo!I124</f>
        <v>Home</v>
      </c>
      <c r="E124" s="71"/>
      <c r="F124" s="71"/>
      <c r="G124" s="71"/>
      <c r="H124" s="71"/>
      <c r="I124" s="73" t="s">
        <v>491</v>
      </c>
      <c r="J124" s="74"/>
      <c r="K124" s="73" t="s">
        <v>1077</v>
      </c>
      <c r="L124" s="74"/>
      <c r="M124" s="73"/>
      <c r="N124" s="76"/>
      <c r="O124" s="76"/>
    </row>
    <row r="125" spans="1:15" ht="60" x14ac:dyDescent="0.25">
      <c r="A125" s="4" t="s">
        <v>1007</v>
      </c>
      <c r="B125" s="69" t="str">
        <f>policyInfo!G125</f>
        <v>Suites
South Avenue
DownTown
Anchorage, AK 99501</v>
      </c>
      <c r="C125" s="69" t="str">
        <f>policyReview!C125</f>
        <v>Anchorage</v>
      </c>
      <c r="D125" s="69" t="str">
        <f>policyInfo!I125</f>
        <v>Home</v>
      </c>
      <c r="E125" s="71"/>
      <c r="F125" s="71"/>
      <c r="G125" s="71"/>
      <c r="H125" s="71"/>
      <c r="I125" s="73" t="s">
        <v>491</v>
      </c>
      <c r="J125" s="74"/>
      <c r="K125" s="73" t="s">
        <v>1077</v>
      </c>
      <c r="L125" s="74"/>
      <c r="M125" s="73"/>
      <c r="N125" s="76"/>
      <c r="O125" s="76"/>
    </row>
    <row r="126" spans="1:15" ht="60" x14ac:dyDescent="0.25">
      <c r="A126" s="4" t="s">
        <v>1008</v>
      </c>
      <c r="B126" s="69" t="str">
        <f>policyInfo!G126</f>
        <v>Suites
South Avenue
DownTown
Anchorage, AK 99501</v>
      </c>
      <c r="C126" s="69" t="str">
        <f>policyReview!C126</f>
        <v>Anchorage</v>
      </c>
      <c r="D126" s="69" t="str">
        <f>policyInfo!I126</f>
        <v>Home</v>
      </c>
      <c r="E126" s="71"/>
      <c r="F126" s="71"/>
      <c r="G126" s="71"/>
      <c r="H126" s="71"/>
      <c r="I126" s="73" t="s">
        <v>491</v>
      </c>
      <c r="J126" s="74"/>
      <c r="K126" s="73" t="s">
        <v>1077</v>
      </c>
      <c r="L126" s="74"/>
      <c r="M126" s="73"/>
      <c r="N126" s="76"/>
      <c r="O126" s="76"/>
    </row>
    <row r="127" spans="1:15" ht="60" x14ac:dyDescent="0.25">
      <c r="A127" s="4" t="s">
        <v>1009</v>
      </c>
      <c r="B127" s="69" t="str">
        <f>policyInfo!G127</f>
        <v>Suites
South Avenue
DownTown
Anchorage, AK 99501</v>
      </c>
      <c r="C127" s="69" t="str">
        <f>policyReview!C127</f>
        <v>Anchorage</v>
      </c>
      <c r="D127" s="69" t="str">
        <f>policyInfo!I127</f>
        <v>Home</v>
      </c>
      <c r="E127" s="71"/>
      <c r="F127" s="71"/>
      <c r="G127" s="71"/>
      <c r="H127" s="71"/>
      <c r="I127" s="73" t="s">
        <v>491</v>
      </c>
      <c r="J127" s="74"/>
      <c r="K127" s="73" t="s">
        <v>1077</v>
      </c>
      <c r="L127" s="74"/>
      <c r="M127" s="73"/>
      <c r="N127" s="76"/>
      <c r="O127" s="76"/>
    </row>
    <row r="128" spans="1:15" ht="60" x14ac:dyDescent="0.25">
      <c r="A128" s="4" t="s">
        <v>1010</v>
      </c>
      <c r="B128" s="69" t="str">
        <f>policyInfo!G128</f>
        <v>Suites
South Avenue
DownTown
Anchorage, AK 99501</v>
      </c>
      <c r="C128" s="69" t="str">
        <f>policyReview!C128</f>
        <v>Anchorage</v>
      </c>
      <c r="D128" s="69" t="str">
        <f>policyInfo!I128</f>
        <v>Home</v>
      </c>
      <c r="E128" s="71"/>
      <c r="F128" s="71"/>
      <c r="G128" s="71"/>
      <c r="H128" s="71"/>
      <c r="I128" s="73" t="s">
        <v>491</v>
      </c>
      <c r="J128" s="74"/>
      <c r="K128" s="73" t="s">
        <v>1077</v>
      </c>
      <c r="L128" s="74"/>
      <c r="M128" s="73"/>
      <c r="N128" s="76"/>
      <c r="O128" s="76"/>
    </row>
    <row r="129" spans="1:15" ht="60" x14ac:dyDescent="0.25">
      <c r="A129" s="4" t="s">
        <v>1011</v>
      </c>
      <c r="B129" s="69" t="str">
        <f>policyInfo!G129</f>
        <v>Suites
South Avenue
DownTown
Anchorage, AK 99501</v>
      </c>
      <c r="C129" s="69" t="str">
        <f>policyReview!C129</f>
        <v>Anchorage</v>
      </c>
      <c r="D129" s="69" t="str">
        <f>policyInfo!I129</f>
        <v>Home</v>
      </c>
      <c r="E129" s="71"/>
      <c r="F129" s="71"/>
      <c r="G129" s="71"/>
      <c r="H129" s="71"/>
      <c r="I129" s="73" t="s">
        <v>491</v>
      </c>
      <c r="J129" s="74"/>
      <c r="K129" s="73" t="s">
        <v>1077</v>
      </c>
      <c r="L129" s="74"/>
      <c r="M129" s="73"/>
      <c r="N129" s="76"/>
      <c r="O129" s="76"/>
    </row>
    <row r="130" spans="1:15" ht="60" x14ac:dyDescent="0.25">
      <c r="A130" s="4" t="s">
        <v>1012</v>
      </c>
      <c r="B130" s="69" t="str">
        <f>policyInfo!G130</f>
        <v>Suites
South Avenue
DownTown
Anchorage, AK 99501</v>
      </c>
      <c r="C130" s="69" t="str">
        <f>policyReview!C130</f>
        <v>Anchorage</v>
      </c>
      <c r="D130" s="69" t="str">
        <f>policyInfo!I130</f>
        <v>Home</v>
      </c>
      <c r="E130" s="71"/>
      <c r="F130" s="71"/>
      <c r="G130" s="71"/>
      <c r="H130" s="71"/>
      <c r="I130" s="73" t="s">
        <v>491</v>
      </c>
      <c r="J130" s="74"/>
      <c r="K130" s="73" t="s">
        <v>1077</v>
      </c>
      <c r="L130" s="74"/>
      <c r="M130" s="73"/>
      <c r="N130" s="76"/>
      <c r="O130" s="76"/>
    </row>
    <row r="131" spans="1:15" ht="60" x14ac:dyDescent="0.25">
      <c r="A131" s="4" t="s">
        <v>1013</v>
      </c>
      <c r="B131" s="69" t="str">
        <f>policyInfo!G131</f>
        <v>Suites
South Avenue
DownTown
Anchorage, AK 99501</v>
      </c>
      <c r="C131" s="69" t="str">
        <f>policyReview!C131</f>
        <v>Anchorage</v>
      </c>
      <c r="D131" s="69" t="str">
        <f>policyInfo!I131</f>
        <v>Home</v>
      </c>
      <c r="E131" s="71"/>
      <c r="F131" s="71"/>
      <c r="G131" s="71"/>
      <c r="H131" s="71"/>
      <c r="I131" s="73" t="s">
        <v>491</v>
      </c>
      <c r="J131" s="74"/>
      <c r="K131" s="73" t="s">
        <v>1077</v>
      </c>
      <c r="L131" s="74"/>
      <c r="M131" s="73"/>
      <c r="N131" s="76"/>
      <c r="O131" s="76"/>
    </row>
    <row r="132" spans="1:15" ht="60" x14ac:dyDescent="0.25">
      <c r="A132" s="4" t="s">
        <v>1014</v>
      </c>
      <c r="B132" s="69" t="str">
        <f>policyInfo!G132</f>
        <v>Suites
South Avenue
DownTown
Anchorage, AK 99501</v>
      </c>
      <c r="C132" s="69" t="str">
        <f>policyReview!C132</f>
        <v>Anchorage</v>
      </c>
      <c r="D132" s="69" t="str">
        <f>policyInfo!I132</f>
        <v>Home</v>
      </c>
      <c r="E132" s="71"/>
      <c r="F132" s="71"/>
      <c r="G132" s="71"/>
      <c r="H132" s="71"/>
      <c r="I132" s="73" t="s">
        <v>491</v>
      </c>
      <c r="J132" s="74"/>
      <c r="K132" s="73" t="s">
        <v>1077</v>
      </c>
      <c r="L132" s="74"/>
      <c r="M132" s="73"/>
      <c r="N132" s="76"/>
      <c r="O132" s="76"/>
    </row>
    <row r="133" spans="1:15" ht="60" x14ac:dyDescent="0.25">
      <c r="A133" s="4" t="s">
        <v>1015</v>
      </c>
      <c r="B133" s="69" t="str">
        <f>policyInfo!G133</f>
        <v>Suites
South Avenue
DownTown
Anchorage, AK 99501</v>
      </c>
      <c r="C133" s="69" t="str">
        <f>policyReview!C133</f>
        <v>Anchorage</v>
      </c>
      <c r="D133" s="69" t="str">
        <f>policyInfo!I133</f>
        <v>Home</v>
      </c>
      <c r="E133" s="71"/>
      <c r="F133" s="71"/>
      <c r="G133" s="71"/>
      <c r="H133" s="71"/>
      <c r="I133" s="73" t="s">
        <v>491</v>
      </c>
      <c r="J133" s="74"/>
      <c r="K133" s="73" t="s">
        <v>1077</v>
      </c>
      <c r="L133" s="74"/>
      <c r="M133" s="73"/>
      <c r="N133" s="76"/>
      <c r="O133" s="76"/>
    </row>
    <row r="134" spans="1:15" ht="60" x14ac:dyDescent="0.25">
      <c r="A134" s="4" t="s">
        <v>1016</v>
      </c>
      <c r="B134" s="69" t="str">
        <f>policyInfo!G134</f>
        <v>Suites
South Avenue
DownTown
Anchorage, AK 99501</v>
      </c>
      <c r="C134" s="69" t="str">
        <f>policyReview!C134</f>
        <v>Anchorage</v>
      </c>
      <c r="D134" s="69" t="str">
        <f>policyInfo!I134</f>
        <v>Home</v>
      </c>
      <c r="E134" s="71"/>
      <c r="F134" s="71"/>
      <c r="G134" s="71"/>
      <c r="H134" s="71"/>
      <c r="I134" s="73" t="s">
        <v>491</v>
      </c>
      <c r="J134" s="74"/>
      <c r="K134" s="73" t="s">
        <v>1077</v>
      </c>
      <c r="L134" s="74"/>
      <c r="M134" s="73"/>
      <c r="N134" s="76"/>
      <c r="O134" s="76"/>
    </row>
    <row r="135" spans="1:15" ht="60" x14ac:dyDescent="0.25">
      <c r="A135" s="4" t="s">
        <v>1017</v>
      </c>
      <c r="B135" s="69" t="str">
        <f>policyInfo!G135</f>
        <v>Suites
South Avenue
DownTown
Anchorage, AK 99501</v>
      </c>
      <c r="C135" s="69" t="str">
        <f>policyReview!C135</f>
        <v>Anchorage</v>
      </c>
      <c r="D135" s="69" t="str">
        <f>policyInfo!I135</f>
        <v>Home</v>
      </c>
      <c r="E135" s="71"/>
      <c r="F135" s="71"/>
      <c r="G135" s="71"/>
      <c r="H135" s="71"/>
      <c r="I135" s="73" t="s">
        <v>491</v>
      </c>
      <c r="J135" s="74"/>
      <c r="K135" s="73" t="s">
        <v>1077</v>
      </c>
      <c r="L135" s="74"/>
      <c r="M135" s="73"/>
      <c r="N135" s="76"/>
      <c r="O135" s="76"/>
    </row>
    <row r="136" spans="1:15" ht="60" x14ac:dyDescent="0.25">
      <c r="A136" s="4" t="s">
        <v>1018</v>
      </c>
      <c r="B136" s="69" t="str">
        <f>policyInfo!G136</f>
        <v>Suites
South Avenue
DownTown
Anchorage, AK 99501</v>
      </c>
      <c r="C136" s="69" t="str">
        <f>policyReview!C136</f>
        <v>Anchorage</v>
      </c>
      <c r="D136" s="69" t="str">
        <f>policyInfo!I136</f>
        <v>Home</v>
      </c>
      <c r="E136" s="71"/>
      <c r="F136" s="71"/>
      <c r="G136" s="71"/>
      <c r="H136" s="71"/>
      <c r="I136" s="73" t="s">
        <v>491</v>
      </c>
      <c r="J136" s="74"/>
      <c r="K136" s="73" t="s">
        <v>1077</v>
      </c>
      <c r="L136" s="74"/>
      <c r="M136" s="73"/>
      <c r="N136" s="76"/>
      <c r="O136" s="76"/>
    </row>
    <row r="137" spans="1:15" ht="60" x14ac:dyDescent="0.25">
      <c r="A137" s="4" t="s">
        <v>1019</v>
      </c>
      <c r="B137" s="69" t="str">
        <f>policyInfo!G137</f>
        <v>Suites
South Avenue
DownTown
Anchorage, AK 99501</v>
      </c>
      <c r="C137" s="69" t="str">
        <f>policyReview!C137</f>
        <v>Anchorage</v>
      </c>
      <c r="D137" s="69" t="str">
        <f>policyInfo!I137</f>
        <v>Home</v>
      </c>
      <c r="E137" s="71"/>
      <c r="F137" s="71"/>
      <c r="G137" s="71"/>
      <c r="H137" s="71"/>
      <c r="I137" s="73" t="s">
        <v>491</v>
      </c>
      <c r="J137" s="74"/>
      <c r="K137" s="73" t="s">
        <v>1077</v>
      </c>
      <c r="L137" s="74"/>
      <c r="M137" s="73"/>
      <c r="N137" s="76"/>
      <c r="O137" s="76"/>
    </row>
    <row r="138" spans="1:15" ht="60" x14ac:dyDescent="0.25">
      <c r="A138" s="4" t="s">
        <v>1020</v>
      </c>
      <c r="B138" s="69" t="str">
        <f>policyInfo!G138</f>
        <v>Suites
South Avenue
DownTown
Anchorage, AK 99501</v>
      </c>
      <c r="C138" s="69" t="str">
        <f>policyReview!C138</f>
        <v>Anchorage</v>
      </c>
      <c r="D138" s="69" t="str">
        <f>policyInfo!I138</f>
        <v>Home</v>
      </c>
      <c r="E138" s="71"/>
      <c r="F138" s="71"/>
      <c r="G138" s="71"/>
      <c r="H138" s="71"/>
      <c r="I138" s="73" t="s">
        <v>491</v>
      </c>
      <c r="J138" s="74"/>
      <c r="K138" s="73" t="s">
        <v>1077</v>
      </c>
      <c r="L138" s="74"/>
      <c r="M138" s="73"/>
      <c r="N138" s="76"/>
      <c r="O138" s="76"/>
    </row>
    <row r="139" spans="1:15" ht="60" x14ac:dyDescent="0.25">
      <c r="A139" s="4" t="s">
        <v>1157</v>
      </c>
      <c r="B139" s="69" t="str">
        <f>policyInfo!G139</f>
        <v>Suites
South Avenue
DownTown
Anchorage, AK 99501</v>
      </c>
      <c r="C139" s="69" t="str">
        <f>policyReview!C139</f>
        <v>Anchorage</v>
      </c>
      <c r="D139" s="69" t="str">
        <f>policyInfo!I139</f>
        <v>Home</v>
      </c>
      <c r="E139" s="71"/>
      <c r="F139" s="71"/>
      <c r="G139" s="71"/>
      <c r="H139" s="71"/>
      <c r="I139" s="73" t="s">
        <v>491</v>
      </c>
      <c r="J139" s="74"/>
      <c r="K139" s="73" t="s">
        <v>1077</v>
      </c>
      <c r="L139" s="74"/>
      <c r="M139" s="73"/>
      <c r="N139" s="76"/>
      <c r="O139" s="76"/>
    </row>
    <row r="140" spans="1:15" ht="60" x14ac:dyDescent="0.25">
      <c r="A140" s="4" t="s">
        <v>1158</v>
      </c>
      <c r="B140" s="69" t="str">
        <f>policyInfo!G140</f>
        <v>Suites
South Avenue
DownTown
Anchorage, AK 99501</v>
      </c>
      <c r="C140" s="69" t="str">
        <f>policyReview!C140</f>
        <v>Anchorage</v>
      </c>
      <c r="D140" s="69" t="str">
        <f>policyInfo!I140</f>
        <v>Home</v>
      </c>
      <c r="E140" s="71"/>
      <c r="F140" s="71"/>
      <c r="G140" s="71"/>
      <c r="H140" s="71"/>
      <c r="I140" s="73" t="s">
        <v>491</v>
      </c>
      <c r="J140" s="74"/>
      <c r="K140" s="73" t="s">
        <v>1077</v>
      </c>
      <c r="L140" s="74"/>
      <c r="M140" s="73"/>
      <c r="N140" s="76"/>
      <c r="O140" s="76"/>
    </row>
    <row r="141" spans="1:15" ht="60" x14ac:dyDescent="0.25">
      <c r="A141" s="4" t="s">
        <v>1021</v>
      </c>
      <c r="B141" s="69" t="str">
        <f>policyInfo!G141</f>
        <v>Suites
South Avenue
DownTown
Anchorage, AK 99501</v>
      </c>
      <c r="C141" s="69" t="str">
        <f>policyReview!C141</f>
        <v>Anchorage</v>
      </c>
      <c r="D141" s="69" t="str">
        <f>policyInfo!I141</f>
        <v>Home</v>
      </c>
      <c r="E141" s="71"/>
      <c r="F141" s="71"/>
      <c r="G141" s="71"/>
      <c r="H141" s="71"/>
      <c r="I141" s="73" t="s">
        <v>491</v>
      </c>
      <c r="J141" s="74"/>
      <c r="K141" s="73" t="s">
        <v>1077</v>
      </c>
      <c r="L141" s="74"/>
      <c r="M141" s="73"/>
      <c r="N141" s="76"/>
      <c r="O141" s="76"/>
    </row>
    <row r="142" spans="1:15" ht="60" x14ac:dyDescent="0.25">
      <c r="A142" s="4" t="s">
        <v>1022</v>
      </c>
      <c r="B142" s="69" t="str">
        <f>policyInfo!G142</f>
        <v>Suites
South Avenue
DownTown
Anchorage, AK 99501</v>
      </c>
      <c r="C142" s="69" t="str">
        <f>policyReview!C142</f>
        <v>Anchorage</v>
      </c>
      <c r="D142" s="69" t="str">
        <f>policyInfo!I142</f>
        <v>Home</v>
      </c>
      <c r="E142" s="71"/>
      <c r="F142" s="71"/>
      <c r="G142" s="71"/>
      <c r="H142" s="71"/>
      <c r="I142" s="73" t="s">
        <v>491</v>
      </c>
      <c r="J142" s="74"/>
      <c r="K142" s="73" t="s">
        <v>1077</v>
      </c>
      <c r="L142" s="74"/>
      <c r="M142" s="73"/>
      <c r="N142" s="76"/>
      <c r="O142" s="76"/>
    </row>
    <row r="143" spans="1:15" ht="60" x14ac:dyDescent="0.25">
      <c r="A143" s="4" t="s">
        <v>1023</v>
      </c>
      <c r="B143" s="69" t="str">
        <f>policyInfo!G143</f>
        <v>Suites
South Avenue
DownTown
Anchorage, AK 99501</v>
      </c>
      <c r="C143" s="69" t="str">
        <f>policyReview!C143</f>
        <v>Anchorage</v>
      </c>
      <c r="D143" s="69" t="str">
        <f>policyInfo!I143</f>
        <v>Home</v>
      </c>
      <c r="E143" s="71"/>
      <c r="F143" s="71"/>
      <c r="G143" s="71"/>
      <c r="H143" s="71"/>
      <c r="I143" s="73" t="s">
        <v>491</v>
      </c>
      <c r="J143" s="74"/>
      <c r="K143" s="73" t="s">
        <v>1077</v>
      </c>
      <c r="L143" s="74"/>
      <c r="M143" s="73"/>
      <c r="N143" s="76"/>
      <c r="O143" s="76"/>
    </row>
    <row r="144" spans="1:15" ht="60" x14ac:dyDescent="0.25">
      <c r="A144" s="4" t="s">
        <v>1024</v>
      </c>
      <c r="B144" s="69" t="str">
        <f>policyInfo!G144</f>
        <v>Suites
South Avenue
DownTown
Anchorage, AK 99501</v>
      </c>
      <c r="C144" s="69" t="str">
        <f>policyReview!C144</f>
        <v>Anchorage</v>
      </c>
      <c r="D144" s="69" t="str">
        <f>policyInfo!I144</f>
        <v>Home</v>
      </c>
      <c r="E144" s="71"/>
      <c r="F144" s="71"/>
      <c r="G144" s="71"/>
      <c r="H144" s="71"/>
      <c r="I144" s="73" t="s">
        <v>491</v>
      </c>
      <c r="J144" s="74"/>
      <c r="K144" s="73" t="s">
        <v>1077</v>
      </c>
      <c r="L144" s="74"/>
      <c r="M144" s="73"/>
      <c r="N144" s="76"/>
      <c r="O144" s="76"/>
    </row>
    <row r="145" spans="1:15" ht="60" x14ac:dyDescent="0.25">
      <c r="A145" s="4" t="s">
        <v>1025</v>
      </c>
      <c r="B145" s="69" t="str">
        <f>policyInfo!G145</f>
        <v>Suites
South Avenue
DownTown
Anchorage, AK 99501</v>
      </c>
      <c r="C145" s="69" t="str">
        <f>policyReview!C145</f>
        <v>Anchorage</v>
      </c>
      <c r="D145" s="69" t="str">
        <f>policyInfo!I145</f>
        <v>Home</v>
      </c>
      <c r="E145" s="71"/>
      <c r="F145" s="71"/>
      <c r="G145" s="71"/>
      <c r="H145" s="71"/>
      <c r="I145" s="73" t="s">
        <v>491</v>
      </c>
      <c r="J145" s="74"/>
      <c r="K145" s="73" t="s">
        <v>1077</v>
      </c>
      <c r="L145" s="74"/>
      <c r="M145" s="73"/>
      <c r="N145" s="76"/>
      <c r="O145" s="76"/>
    </row>
    <row r="146" spans="1:15" ht="60" x14ac:dyDescent="0.25">
      <c r="A146" s="4" t="s">
        <v>1026</v>
      </c>
      <c r="B146" s="69" t="str">
        <f>policyInfo!G146</f>
        <v>Suites
South Avenue
DownTown
Anchorage, AK 99501</v>
      </c>
      <c r="C146" s="69" t="str">
        <f>policyReview!C146</f>
        <v>Anchorage</v>
      </c>
      <c r="D146" s="69" t="str">
        <f>policyInfo!I146</f>
        <v>Home</v>
      </c>
      <c r="E146" s="71"/>
      <c r="F146" s="71"/>
      <c r="G146" s="71"/>
      <c r="H146" s="71"/>
      <c r="I146" s="73" t="s">
        <v>491</v>
      </c>
      <c r="J146" s="74"/>
      <c r="K146" s="73" t="s">
        <v>1077</v>
      </c>
      <c r="L146" s="74"/>
      <c r="M146" s="73"/>
      <c r="N146" s="76"/>
      <c r="O146" s="76"/>
    </row>
    <row r="147" spans="1:15" ht="60" x14ac:dyDescent="0.25">
      <c r="A147" s="4" t="s">
        <v>1027</v>
      </c>
      <c r="B147" s="69" t="str">
        <f>policyInfo!G147</f>
        <v>Suites
South Avenue
DownTown
Anchorage, AK 99501</v>
      </c>
      <c r="C147" s="69" t="str">
        <f>policyReview!C147</f>
        <v>Anchorage</v>
      </c>
      <c r="D147" s="69" t="str">
        <f>policyInfo!I147</f>
        <v>Home</v>
      </c>
      <c r="E147" s="71"/>
      <c r="F147" s="71"/>
      <c r="G147" s="71"/>
      <c r="H147" s="71"/>
      <c r="I147" s="73" t="s">
        <v>491</v>
      </c>
      <c r="J147" s="74"/>
      <c r="K147" s="73" t="s">
        <v>1077</v>
      </c>
      <c r="L147" s="74"/>
      <c r="M147" s="73"/>
      <c r="N147" s="76"/>
      <c r="O147" s="76"/>
    </row>
    <row r="148" spans="1:15" ht="60" x14ac:dyDescent="0.25">
      <c r="A148" s="4" t="s">
        <v>1028</v>
      </c>
      <c r="B148" s="69" t="str">
        <f>policyInfo!G148</f>
        <v>Suites
South Avenue
DownTown
Anchorage, AK 99501</v>
      </c>
      <c r="C148" s="69" t="str">
        <f>policyReview!C148</f>
        <v>Anchorage</v>
      </c>
      <c r="D148" s="69" t="str">
        <f>policyInfo!I148</f>
        <v>Home</v>
      </c>
      <c r="E148" s="71"/>
      <c r="F148" s="71"/>
      <c r="G148" s="71"/>
      <c r="H148" s="71"/>
      <c r="I148" s="73" t="s">
        <v>491</v>
      </c>
      <c r="J148" s="74"/>
      <c r="K148" s="73" t="s">
        <v>1077</v>
      </c>
      <c r="L148" s="74"/>
      <c r="M148" s="73"/>
      <c r="N148" s="76"/>
      <c r="O148" s="76"/>
    </row>
    <row r="149" spans="1:15" ht="60" x14ac:dyDescent="0.25">
      <c r="A149" s="4" t="s">
        <v>1033</v>
      </c>
      <c r="B149" s="69" t="str">
        <f>policyInfo!G149</f>
        <v>Suites
South Avenue
DownTown
Anchorage, AK 99501</v>
      </c>
      <c r="C149" s="69" t="str">
        <f>policyReview!C149</f>
        <v>Anchorage</v>
      </c>
      <c r="D149" s="69" t="str">
        <f>policyInfo!I149</f>
        <v>Home</v>
      </c>
      <c r="E149" s="71"/>
      <c r="F149" s="71"/>
      <c r="G149" s="71"/>
      <c r="H149" s="71"/>
      <c r="I149" s="73" t="s">
        <v>491</v>
      </c>
      <c r="J149" s="74"/>
      <c r="K149" s="73" t="s">
        <v>1077</v>
      </c>
      <c r="L149" s="74"/>
      <c r="M149" s="73"/>
      <c r="N149" s="76"/>
      <c r="O149" s="76"/>
    </row>
    <row r="150" spans="1:15" ht="60" x14ac:dyDescent="0.25">
      <c r="A150" s="4" t="s">
        <v>1034</v>
      </c>
      <c r="B150" s="69" t="str">
        <f>policyInfo!G150</f>
        <v>Suites
South Avenue
DownTown
Anchorage, AK 99501</v>
      </c>
      <c r="C150" s="69" t="str">
        <f>policyReview!C150</f>
        <v>Anchorage</v>
      </c>
      <c r="D150" s="69" t="str">
        <f>policyInfo!I150</f>
        <v>Home</v>
      </c>
      <c r="E150" s="71"/>
      <c r="F150" s="71"/>
      <c r="G150" s="71"/>
      <c r="H150" s="71"/>
      <c r="I150" s="73" t="s">
        <v>491</v>
      </c>
      <c r="J150" s="74"/>
      <c r="K150" s="73" t="s">
        <v>1077</v>
      </c>
      <c r="L150" s="74"/>
      <c r="M150" s="73"/>
      <c r="N150" s="76"/>
      <c r="O150" s="76"/>
    </row>
    <row r="151" spans="1:15" ht="60" x14ac:dyDescent="0.25">
      <c r="A151" s="4" t="s">
        <v>1030</v>
      </c>
      <c r="B151" s="69" t="str">
        <f>policyInfo!G151</f>
        <v>Suites
South Avenue
DownTown
Anchorage, AK 99501</v>
      </c>
      <c r="C151" s="69" t="str">
        <f>policyReview!C151</f>
        <v>Anchorage</v>
      </c>
      <c r="D151" s="69" t="str">
        <f>policyInfo!I151</f>
        <v>Home</v>
      </c>
      <c r="E151" s="71"/>
      <c r="F151" s="71"/>
      <c r="G151" s="71"/>
      <c r="H151" s="71"/>
      <c r="I151" s="73" t="s">
        <v>491</v>
      </c>
      <c r="J151" s="74"/>
      <c r="K151" s="73" t="s">
        <v>1077</v>
      </c>
      <c r="L151" s="74"/>
      <c r="M151" s="73"/>
      <c r="N151" s="76"/>
      <c r="O151" s="76"/>
    </row>
    <row r="152" spans="1:15" ht="60" x14ac:dyDescent="0.25">
      <c r="A152" s="4" t="s">
        <v>1031</v>
      </c>
      <c r="B152" s="69" t="str">
        <f>policyInfo!G152</f>
        <v>Suites
South Avenue
DownTown
Anchorage, AK 99501</v>
      </c>
      <c r="C152" s="69" t="str">
        <f>policyReview!C152</f>
        <v>Anchorage</v>
      </c>
      <c r="D152" s="69" t="str">
        <f>policyInfo!I152</f>
        <v>Home</v>
      </c>
      <c r="E152" s="71"/>
      <c r="F152" s="71"/>
      <c r="G152" s="71"/>
      <c r="H152" s="71"/>
      <c r="I152" s="73" t="s">
        <v>491</v>
      </c>
      <c r="J152" s="74"/>
      <c r="K152" s="73" t="s">
        <v>1077</v>
      </c>
      <c r="L152" s="74"/>
      <c r="M152" s="73"/>
      <c r="N152" s="76"/>
      <c r="O152" s="76"/>
    </row>
    <row r="153" spans="1:15" ht="60" x14ac:dyDescent="0.25">
      <c r="A153" s="4" t="s">
        <v>1032</v>
      </c>
      <c r="B153" s="69" t="str">
        <f>policyInfo!G153</f>
        <v>Suites
South Avenue
DownTown
Anchorage, AK 99501</v>
      </c>
      <c r="C153" s="69" t="str">
        <f>policyReview!C153</f>
        <v>Anchorage</v>
      </c>
      <c r="D153" s="69" t="str">
        <f>policyInfo!I153</f>
        <v>Home</v>
      </c>
      <c r="E153" s="71"/>
      <c r="F153" s="71"/>
      <c r="G153" s="71"/>
      <c r="H153" s="71"/>
      <c r="I153" s="73" t="s">
        <v>491</v>
      </c>
      <c r="J153" s="74"/>
      <c r="K153" s="73" t="s">
        <v>1077</v>
      </c>
      <c r="L153" s="74"/>
      <c r="M153" s="73"/>
      <c r="N153" s="76"/>
      <c r="O153" s="76"/>
    </row>
    <row r="154" spans="1:15" ht="60" x14ac:dyDescent="0.25">
      <c r="A154" s="4" t="s">
        <v>1035</v>
      </c>
      <c r="B154" s="69" t="str">
        <f>policyInfo!G154</f>
        <v>Suites
South Avenue
DownTown
Anchorage, AK 99501</v>
      </c>
      <c r="C154" s="69" t="str">
        <f>policyReview!C154</f>
        <v>Anchorage</v>
      </c>
      <c r="D154" s="69" t="str">
        <f>policyInfo!I154</f>
        <v>Home</v>
      </c>
      <c r="E154" s="71"/>
      <c r="F154" s="71"/>
      <c r="G154" s="71"/>
      <c r="H154" s="71"/>
      <c r="I154" s="73" t="s">
        <v>491</v>
      </c>
      <c r="J154" s="74"/>
      <c r="K154" s="73" t="s">
        <v>1077</v>
      </c>
      <c r="L154" s="74"/>
      <c r="M154" s="73"/>
      <c r="N154" s="76"/>
      <c r="O154" s="76"/>
    </row>
    <row r="155" spans="1:15" ht="60" x14ac:dyDescent="0.25">
      <c r="A155" s="4" t="s">
        <v>1036</v>
      </c>
      <c r="B155" s="69" t="str">
        <f>policyInfo!G155</f>
        <v>Suites
South Avenue
DownTown
Anchorage, AK 99501</v>
      </c>
      <c r="C155" s="69" t="str">
        <f>policyReview!C155</f>
        <v>Anchorage</v>
      </c>
      <c r="D155" s="69" t="str">
        <f>policyInfo!I155</f>
        <v>Home</v>
      </c>
      <c r="E155" s="71"/>
      <c r="F155" s="71"/>
      <c r="G155" s="71"/>
      <c r="H155" s="71"/>
      <c r="I155" s="73" t="s">
        <v>491</v>
      </c>
      <c r="J155" s="74"/>
      <c r="K155" s="73" t="s">
        <v>1077</v>
      </c>
      <c r="L155" s="74"/>
      <c r="M155" s="73"/>
      <c r="N155" s="76"/>
      <c r="O155" s="76"/>
    </row>
    <row r="156" spans="1:15" ht="60" x14ac:dyDescent="0.25">
      <c r="A156" s="4" t="s">
        <v>1037</v>
      </c>
      <c r="B156" s="69" t="str">
        <f>policyInfo!G156</f>
        <v>Suites
South Avenue
DownTown
Anchorage, AK 99501</v>
      </c>
      <c r="C156" s="69" t="str">
        <f>policyReview!C156</f>
        <v>Anchorage</v>
      </c>
      <c r="D156" s="69" t="str">
        <f>policyInfo!I156</f>
        <v>Home</v>
      </c>
      <c r="E156" s="71"/>
      <c r="F156" s="71"/>
      <c r="G156" s="71"/>
      <c r="H156" s="71"/>
      <c r="I156" s="73" t="s">
        <v>491</v>
      </c>
      <c r="J156" s="74"/>
      <c r="K156" s="73" t="s">
        <v>1077</v>
      </c>
      <c r="L156" s="74"/>
      <c r="M156" s="73"/>
      <c r="N156" s="76"/>
      <c r="O156" s="76"/>
    </row>
    <row r="157" spans="1:15" ht="60" x14ac:dyDescent="0.25">
      <c r="A157" s="4" t="s">
        <v>1038</v>
      </c>
      <c r="B157" s="69" t="str">
        <f>policyInfo!G157</f>
        <v>Suites
South Avenue
DownTown
Anchorage, AK 99501</v>
      </c>
      <c r="C157" s="69" t="str">
        <f>policyReview!C157</f>
        <v>Anchorage</v>
      </c>
      <c r="D157" s="69" t="str">
        <f>policyInfo!I157</f>
        <v>Home</v>
      </c>
      <c r="E157" s="71"/>
      <c r="F157" s="71"/>
      <c r="G157" s="71"/>
      <c r="H157" s="71"/>
      <c r="I157" s="73" t="s">
        <v>491</v>
      </c>
      <c r="J157" s="74"/>
      <c r="K157" s="73" t="s">
        <v>1077</v>
      </c>
      <c r="L157" s="74"/>
      <c r="M157" s="73"/>
      <c r="N157" s="76"/>
      <c r="O157" s="76"/>
    </row>
    <row r="158" spans="1:15" ht="60" x14ac:dyDescent="0.25">
      <c r="A158" s="4" t="s">
        <v>1039</v>
      </c>
      <c r="B158" s="69" t="str">
        <f>policyInfo!G158</f>
        <v>Suites
South Avenue
DownTown
Anchorage, AK 99501</v>
      </c>
      <c r="C158" s="69" t="str">
        <f>policyReview!C158</f>
        <v>Anchorage</v>
      </c>
      <c r="D158" s="69" t="str">
        <f>policyInfo!I158</f>
        <v>Home</v>
      </c>
      <c r="E158" s="71"/>
      <c r="F158" s="71"/>
      <c r="G158" s="71"/>
      <c r="H158" s="71"/>
      <c r="I158" s="73" t="s">
        <v>491</v>
      </c>
      <c r="J158" s="74"/>
      <c r="K158" s="73" t="s">
        <v>1077</v>
      </c>
      <c r="L158" s="74"/>
      <c r="M158" s="73"/>
      <c r="N158" s="76"/>
      <c r="O158" s="76"/>
    </row>
    <row r="159" spans="1:15" ht="60" x14ac:dyDescent="0.25">
      <c r="A159" s="4" t="s">
        <v>1029</v>
      </c>
      <c r="B159" s="69" t="str">
        <f>policyInfo!G159</f>
        <v>Suites
South Avenue
DownTown
Anchorage, AK 99501</v>
      </c>
      <c r="C159" s="69" t="str">
        <f>policyReview!C159</f>
        <v>Anchorage</v>
      </c>
      <c r="D159" s="69" t="str">
        <f>policyInfo!I159</f>
        <v>Home</v>
      </c>
      <c r="E159" s="71"/>
      <c r="F159" s="71"/>
      <c r="G159" s="71"/>
      <c r="H159" s="71"/>
      <c r="I159" s="73" t="s">
        <v>491</v>
      </c>
      <c r="J159" s="74"/>
      <c r="K159" s="73" t="s">
        <v>1077</v>
      </c>
      <c r="L159" s="74"/>
      <c r="M159" s="73"/>
      <c r="N159" s="76"/>
      <c r="O159" s="76"/>
    </row>
    <row r="160" spans="1:15" ht="60" x14ac:dyDescent="0.25">
      <c r="A160" s="4" t="s">
        <v>1040</v>
      </c>
      <c r="B160" s="69" t="str">
        <f>policyInfo!G160</f>
        <v>Suites
South Avenue
DownTown
Anchorage, AK 99501</v>
      </c>
      <c r="C160" s="69" t="str">
        <f>policyReview!C160</f>
        <v>Anchorage</v>
      </c>
      <c r="D160" s="69" t="str">
        <f>policyInfo!I160</f>
        <v>Home</v>
      </c>
      <c r="E160" s="71"/>
      <c r="F160" s="71"/>
      <c r="G160" s="71"/>
      <c r="H160" s="71"/>
      <c r="I160" s="73" t="s">
        <v>491</v>
      </c>
      <c r="J160" s="74"/>
      <c r="K160" s="73" t="s">
        <v>1077</v>
      </c>
      <c r="L160" s="74"/>
      <c r="M160" s="73"/>
      <c r="N160" s="76"/>
      <c r="O160" s="76"/>
    </row>
    <row r="161" spans="1:15" ht="60" x14ac:dyDescent="0.25">
      <c r="A161" s="4" t="s">
        <v>1041</v>
      </c>
      <c r="B161" s="69" t="str">
        <f>policyInfo!G161</f>
        <v>Suites
South Avenue
DownTown
Anchorage, AK 99501</v>
      </c>
      <c r="C161" s="69" t="str">
        <f>policyReview!C161</f>
        <v>Anchorage</v>
      </c>
      <c r="D161" s="69" t="str">
        <f>policyInfo!I161</f>
        <v>Home</v>
      </c>
      <c r="E161" s="71"/>
      <c r="F161" s="71"/>
      <c r="G161" s="71"/>
      <c r="H161" s="71"/>
      <c r="I161" s="73" t="s">
        <v>491</v>
      </c>
      <c r="J161" s="74"/>
      <c r="K161" s="73" t="s">
        <v>1077</v>
      </c>
      <c r="L161" s="74"/>
      <c r="M161" s="73"/>
      <c r="N161" s="76"/>
      <c r="O161" s="76"/>
    </row>
    <row r="162" spans="1:15" ht="60" x14ac:dyDescent="0.25">
      <c r="A162" s="4" t="s">
        <v>1042</v>
      </c>
      <c r="B162" s="69" t="str">
        <f>policyInfo!G162</f>
        <v>Suites
South Avenue
DownTown
Anchorage, AK 99501</v>
      </c>
      <c r="C162" s="69" t="str">
        <f>policyReview!C162</f>
        <v>Anchorage</v>
      </c>
      <c r="D162" s="69" t="str">
        <f>policyInfo!I162</f>
        <v>Home</v>
      </c>
      <c r="E162" s="71"/>
      <c r="F162" s="71"/>
      <c r="G162" s="71"/>
      <c r="H162" s="71"/>
      <c r="I162" s="73" t="s">
        <v>491</v>
      </c>
      <c r="J162" s="74"/>
      <c r="K162" s="73" t="s">
        <v>1077</v>
      </c>
      <c r="L162" s="74"/>
      <c r="M162" s="73"/>
      <c r="N162" s="76"/>
      <c r="O162" s="76"/>
    </row>
    <row r="163" spans="1:15" ht="60" x14ac:dyDescent="0.25">
      <c r="A163" s="4" t="s">
        <v>1043</v>
      </c>
      <c r="B163" s="69" t="str">
        <f>policyInfo!G163</f>
        <v>Suites
South Avenue
DownTown
Anchorage, AK 99501</v>
      </c>
      <c r="C163" s="69" t="str">
        <f>policyReview!C163</f>
        <v>Anchorage</v>
      </c>
      <c r="D163" s="69" t="str">
        <f>policyInfo!I163</f>
        <v>Home</v>
      </c>
      <c r="E163" s="71"/>
      <c r="F163" s="71"/>
      <c r="G163" s="71"/>
      <c r="H163" s="71"/>
      <c r="I163" s="73" t="s">
        <v>491</v>
      </c>
      <c r="J163" s="74"/>
      <c r="K163" s="73" t="s">
        <v>1077</v>
      </c>
      <c r="L163" s="74"/>
      <c r="M163" s="73"/>
      <c r="N163" s="76"/>
      <c r="O163" s="76"/>
    </row>
    <row r="164" spans="1:15" ht="60" x14ac:dyDescent="0.25">
      <c r="A164" s="4" t="s">
        <v>1044</v>
      </c>
      <c r="B164" s="69" t="str">
        <f>policyInfo!G164</f>
        <v>Suites
South Avenue
DownTown
Anchorage, AK 99501</v>
      </c>
      <c r="C164" s="69" t="str">
        <f>policyReview!C164</f>
        <v>Anchorage</v>
      </c>
      <c r="D164" s="69" t="str">
        <f>policyInfo!I164</f>
        <v>Home</v>
      </c>
      <c r="E164" s="71"/>
      <c r="F164" s="71"/>
      <c r="G164" s="71"/>
      <c r="H164" s="71"/>
      <c r="I164" s="73" t="s">
        <v>491</v>
      </c>
      <c r="J164" s="74"/>
      <c r="K164" s="73" t="s">
        <v>1077</v>
      </c>
      <c r="L164" s="74"/>
      <c r="M164" s="73"/>
      <c r="N164" s="76"/>
      <c r="O164" s="76"/>
    </row>
    <row r="165" spans="1:15" ht="60" x14ac:dyDescent="0.25">
      <c r="A165" s="4" t="s">
        <v>1045</v>
      </c>
      <c r="B165" s="69" t="str">
        <f>policyInfo!G165</f>
        <v>Suites
South Avenue
DownTown
Anchorage, AK 99501</v>
      </c>
      <c r="C165" s="69" t="str">
        <f>policyReview!C165</f>
        <v>Anchorage</v>
      </c>
      <c r="D165" s="69" t="str">
        <f>policyInfo!I165</f>
        <v>Home</v>
      </c>
      <c r="E165" s="71"/>
      <c r="F165" s="71"/>
      <c r="G165" s="71"/>
      <c r="H165" s="71"/>
      <c r="I165" s="73" t="s">
        <v>491</v>
      </c>
      <c r="J165" s="74"/>
      <c r="K165" s="73" t="s">
        <v>1077</v>
      </c>
      <c r="L165" s="74"/>
      <c r="M165" s="73"/>
      <c r="N165" s="76"/>
      <c r="O165" s="76"/>
    </row>
    <row r="166" spans="1:15" ht="60" x14ac:dyDescent="0.25">
      <c r="A166" s="4" t="s">
        <v>1046</v>
      </c>
      <c r="B166" s="69" t="str">
        <f>policyInfo!G166</f>
        <v>Suites
South Avenue
DownTown
Anchorage, AK 99501</v>
      </c>
      <c r="C166" s="69" t="str">
        <f>policyReview!C166</f>
        <v>Anchorage</v>
      </c>
      <c r="D166" s="69" t="str">
        <f>policyInfo!I166</f>
        <v>Home</v>
      </c>
      <c r="E166" s="71"/>
      <c r="F166" s="71"/>
      <c r="G166" s="71"/>
      <c r="H166" s="71"/>
      <c r="I166" s="73" t="s">
        <v>491</v>
      </c>
      <c r="J166" s="74"/>
      <c r="K166" s="73" t="s">
        <v>1077</v>
      </c>
      <c r="L166" s="74"/>
      <c r="M166" s="73"/>
      <c r="N166" s="76"/>
      <c r="O166" s="76"/>
    </row>
    <row r="167" spans="1:15" ht="60" x14ac:dyDescent="0.25">
      <c r="A167" s="4" t="s">
        <v>1047</v>
      </c>
      <c r="B167" s="69" t="str">
        <f>policyInfo!G167</f>
        <v>Suites
South Avenue
DownTown
Anchorage, AK 99501</v>
      </c>
      <c r="C167" s="69" t="str">
        <f>policyReview!C167</f>
        <v>Anchorage</v>
      </c>
      <c r="D167" s="69" t="str">
        <f>policyInfo!I167</f>
        <v>Home</v>
      </c>
      <c r="E167" s="71"/>
      <c r="F167" s="71"/>
      <c r="G167" s="71"/>
      <c r="H167" s="71"/>
      <c r="I167" s="73" t="s">
        <v>491</v>
      </c>
      <c r="J167" s="74"/>
      <c r="K167" s="73" t="s">
        <v>1077</v>
      </c>
      <c r="L167" s="74"/>
      <c r="M167" s="73"/>
      <c r="N167" s="76"/>
      <c r="O167" s="76"/>
    </row>
    <row r="168" spans="1:15" ht="60" x14ac:dyDescent="0.25">
      <c r="A168" s="4" t="s">
        <v>778</v>
      </c>
      <c r="B168" s="69" t="str">
        <f>policyInfo!G168</f>
        <v>Suites
South Avenue
DownTown
Anchorage, AK 99501</v>
      </c>
      <c r="C168" s="69" t="str">
        <f>policyReview!C168</f>
        <v>Anchorage</v>
      </c>
      <c r="D168" s="69" t="str">
        <f>policyInfo!I168</f>
        <v>Home</v>
      </c>
      <c r="E168" s="71"/>
      <c r="F168" s="71"/>
      <c r="G168" s="71"/>
      <c r="H168" s="71"/>
      <c r="I168" s="73" t="s">
        <v>491</v>
      </c>
      <c r="J168" s="74"/>
      <c r="K168" s="73" t="s">
        <v>1077</v>
      </c>
      <c r="L168" s="74"/>
      <c r="M168" s="73"/>
      <c r="N168" s="76"/>
      <c r="O168" s="76"/>
    </row>
    <row r="169" spans="1:15" ht="60" x14ac:dyDescent="0.25">
      <c r="A169" s="4" t="s">
        <v>780</v>
      </c>
      <c r="B169" s="69" t="str">
        <f>policyInfo!G169</f>
        <v>Suites
South Avenue
DownTown
Anchorage, AK 99501</v>
      </c>
      <c r="C169" s="69" t="str">
        <f>policyReview!C169</f>
        <v>Anchorage</v>
      </c>
      <c r="D169" s="69" t="str">
        <f>policyInfo!I169</f>
        <v>Home</v>
      </c>
      <c r="E169" s="71"/>
      <c r="F169" s="71"/>
      <c r="G169" s="71"/>
      <c r="H169" s="71"/>
      <c r="I169" s="73" t="s">
        <v>491</v>
      </c>
      <c r="J169" s="74"/>
      <c r="K169" s="73" t="s">
        <v>1077</v>
      </c>
      <c r="L169" s="74"/>
      <c r="M169" s="73"/>
      <c r="N169" s="76"/>
      <c r="O169" s="76"/>
    </row>
    <row r="170" spans="1:15" ht="60" x14ac:dyDescent="0.25">
      <c r="A170" s="4" t="s">
        <v>777</v>
      </c>
      <c r="B170" s="69" t="str">
        <f>policyInfo!G170</f>
        <v>Suites
South Avenue
DownTown
Anchorage, AK 99501</v>
      </c>
      <c r="C170" s="69" t="str">
        <f>policyReview!C170</f>
        <v>Anchorage</v>
      </c>
      <c r="D170" s="69" t="str">
        <f>policyInfo!I170</f>
        <v>Home</v>
      </c>
      <c r="E170" s="71"/>
      <c r="F170" s="71"/>
      <c r="G170" s="71"/>
      <c r="H170" s="71"/>
      <c r="I170" s="73" t="s">
        <v>491</v>
      </c>
      <c r="J170" s="74"/>
      <c r="K170" s="73" t="s">
        <v>1077</v>
      </c>
      <c r="L170" s="74"/>
      <c r="M170" s="73"/>
      <c r="N170" s="76"/>
      <c r="O170" s="76"/>
    </row>
    <row r="171" spans="1:15" ht="60" x14ac:dyDescent="0.25">
      <c r="A171" s="4" t="s">
        <v>779</v>
      </c>
      <c r="B171" s="69" t="str">
        <f>policyInfo!G171</f>
        <v>Suites
South Avenue
DownTown
Anchorage, AK 99501</v>
      </c>
      <c r="C171" s="69" t="str">
        <f>policyReview!C171</f>
        <v>Anchorage</v>
      </c>
      <c r="D171" s="69" t="str">
        <f>policyInfo!I171</f>
        <v>Home</v>
      </c>
      <c r="E171" s="71"/>
      <c r="F171" s="71"/>
      <c r="G171" s="71"/>
      <c r="H171" s="71"/>
      <c r="I171" s="73" t="s">
        <v>491</v>
      </c>
      <c r="J171" s="74"/>
      <c r="K171" s="73" t="s">
        <v>1077</v>
      </c>
      <c r="L171" s="74"/>
      <c r="M171" s="73"/>
      <c r="N171" s="76"/>
      <c r="O171" s="76"/>
    </row>
    <row r="172" spans="1:15" ht="60" x14ac:dyDescent="0.25">
      <c r="A172" s="4" t="s">
        <v>781</v>
      </c>
      <c r="B172" s="69" t="str">
        <f>policyInfo!G172</f>
        <v>Suites
South Avenue
DownTown
Anchorage, AK 99501</v>
      </c>
      <c r="C172" s="69" t="str">
        <f>policyReview!C172</f>
        <v>Anchorage</v>
      </c>
      <c r="D172" s="69" t="str">
        <f>policyInfo!I172</f>
        <v>Home</v>
      </c>
      <c r="E172" s="71"/>
      <c r="F172" s="71"/>
      <c r="G172" s="71"/>
      <c r="H172" s="71"/>
      <c r="I172" s="73" t="s">
        <v>491</v>
      </c>
      <c r="J172" s="74"/>
      <c r="K172" s="73" t="s">
        <v>1077</v>
      </c>
      <c r="L172" s="74"/>
      <c r="M172" s="73"/>
      <c r="N172" s="76"/>
      <c r="O172" s="76"/>
    </row>
    <row r="173" spans="1:15" ht="60" x14ac:dyDescent="0.25">
      <c r="A173" s="4" t="s">
        <v>783</v>
      </c>
      <c r="B173" s="69" t="str">
        <f>policyInfo!G173</f>
        <v>Suites
South Avenue
DownTown
Anchorage, AK 99501</v>
      </c>
      <c r="C173" s="69" t="str">
        <f>policyReview!C173</f>
        <v>Anchorage</v>
      </c>
      <c r="D173" s="69" t="str">
        <f>policyInfo!I173</f>
        <v>Home</v>
      </c>
      <c r="E173" s="71"/>
      <c r="F173" s="71"/>
      <c r="G173" s="71"/>
      <c r="H173" s="71"/>
      <c r="I173" s="73" t="s">
        <v>491</v>
      </c>
      <c r="J173" s="74"/>
      <c r="K173" s="73" t="s">
        <v>1077</v>
      </c>
      <c r="L173" s="74"/>
      <c r="M173" s="73"/>
      <c r="N173" s="76"/>
      <c r="O173" s="76"/>
    </row>
    <row r="174" spans="1:15" ht="60" x14ac:dyDescent="0.25">
      <c r="A174" s="4" t="s">
        <v>782</v>
      </c>
      <c r="B174" s="69" t="str">
        <f>policyInfo!G174</f>
        <v>Suites
South Avenue
DownTown
Anchorage, AK 99501</v>
      </c>
      <c r="C174" s="69" t="str">
        <f>policyReview!C174</f>
        <v>Anchorage</v>
      </c>
      <c r="D174" s="69" t="str">
        <f>policyInfo!I174</f>
        <v>Home</v>
      </c>
      <c r="E174" s="71"/>
      <c r="F174" s="71"/>
      <c r="G174" s="71"/>
      <c r="H174" s="71"/>
      <c r="I174" s="73" t="s">
        <v>491</v>
      </c>
      <c r="J174" s="74"/>
      <c r="K174" s="73" t="s">
        <v>1077</v>
      </c>
      <c r="L174" s="74"/>
      <c r="M174" s="73"/>
      <c r="N174" s="76"/>
      <c r="O174" s="7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bestFit="true" customWidth="true" style="26" width="20.28515625" collapsed="true"/>
    <col min="2" max="2" bestFit="true" customWidth="true" style="26" width="16.42578125" collapsed="true"/>
    <col min="3" max="3" bestFit="true" customWidth="true" style="26" width="11.140625" collapsed="true"/>
    <col min="4" max="4" bestFit="true" customWidth="true" style="26" width="10.28515625" collapsed="true"/>
    <col min="5" max="5" bestFit="true" customWidth="true" style="26" width="18.85546875" collapsed="true"/>
    <col min="6" max="6" bestFit="true" customWidth="true" style="26" width="18.7109375" collapsed="true"/>
    <col min="7" max="7" bestFit="true" customWidth="true" style="26" width="31.0" collapsed="true"/>
    <col min="8" max="8" bestFit="true" customWidth="true" style="26" width="22.5703125" collapsed="true"/>
    <col min="9" max="10" bestFit="true" customWidth="true" style="26" width="12.42578125" collapsed="true"/>
    <col min="11" max="11" bestFit="true" customWidth="true" style="26" width="18.28515625" collapsed="true"/>
    <col min="12" max="12" bestFit="true" customWidth="true" style="26" width="17.42578125" collapsed="true"/>
    <col min="13" max="13" bestFit="true" customWidth="true" style="26" width="17.28515625" collapsed="true"/>
    <col min="14" max="14" bestFit="true" customWidth="true" style="26" width="32.140625" collapsed="true"/>
    <col min="15" max="15" bestFit="true" customWidth="true" style="26" width="20.5703125" collapsed="true"/>
    <col min="16" max="16" bestFit="true" customWidth="true" style="26" width="14.140625" collapsed="true"/>
    <col min="17" max="17" bestFit="true" customWidth="true" style="26" width="38.28515625" collapsed="true"/>
    <col min="18" max="18" bestFit="true" customWidth="true" style="26" width="16.42578125" collapsed="true"/>
    <col min="19" max="19" bestFit="true" customWidth="true" style="26" width="11.140625" collapsed="true"/>
    <col min="20" max="20" bestFit="true" customWidth="true" style="26" width="21.5703125" collapsed="true"/>
    <col min="21" max="21" bestFit="true" customWidth="true" style="26" width="6.42578125" collapsed="true"/>
    <col min="22" max="22" bestFit="true" customWidth="true" style="26" width="10.140625" collapsed="true"/>
    <col min="23" max="23" bestFit="true" customWidth="true" style="26" width="22.7109375" collapsed="true"/>
    <col min="24" max="24" bestFit="true" customWidth="true" style="26" width="30.0" collapsed="true"/>
    <col min="25" max="25" bestFit="true" customWidth="true" style="26" width="12.85546875" collapsed="true"/>
    <col min="26" max="16384" style="26" width="9.140625" collapsed="true"/>
  </cols>
  <sheetData>
    <row r="1" spans="1:25" x14ac:dyDescent="0.25">
      <c r="A1" s="23" t="s">
        <v>226</v>
      </c>
      <c r="B1" s="23" t="s">
        <v>32</v>
      </c>
      <c r="C1" s="23" t="s">
        <v>227</v>
      </c>
      <c r="D1" s="23" t="s">
        <v>196</v>
      </c>
      <c r="E1" s="23" t="s">
        <v>101</v>
      </c>
      <c r="F1" s="23" t="s">
        <v>102</v>
      </c>
      <c r="G1" s="24" t="s">
        <v>160</v>
      </c>
      <c r="H1" s="23" t="s">
        <v>111</v>
      </c>
      <c r="I1" s="25" t="s">
        <v>114</v>
      </c>
      <c r="J1" s="23" t="s">
        <v>110</v>
      </c>
      <c r="K1" s="23" t="s">
        <v>224</v>
      </c>
      <c r="L1" s="23" t="s">
        <v>224</v>
      </c>
      <c r="M1" s="23" t="s">
        <v>192</v>
      </c>
      <c r="N1" s="23" t="s">
        <v>197</v>
      </c>
      <c r="O1" s="23" t="s">
        <v>128</v>
      </c>
      <c r="P1" s="23" t="s">
        <v>180</v>
      </c>
      <c r="Q1" s="23" t="s">
        <v>183</v>
      </c>
      <c r="R1" s="23" t="s">
        <v>187</v>
      </c>
      <c r="S1" s="23" t="s">
        <v>190</v>
      </c>
      <c r="T1" s="23" t="s">
        <v>225</v>
      </c>
      <c r="U1" s="23" t="s">
        <v>84</v>
      </c>
      <c r="V1" s="23" t="s">
        <v>70</v>
      </c>
      <c r="W1" s="23" t="s">
        <v>153</v>
      </c>
      <c r="X1" s="24" t="s">
        <v>154</v>
      </c>
      <c r="Y1" s="24" t="s">
        <v>305</v>
      </c>
    </row>
    <row r="2" spans="1:25" x14ac:dyDescent="0.25">
      <c r="A2" s="1" t="s">
        <v>43</v>
      </c>
      <c r="B2" s="1" t="s">
        <v>228</v>
      </c>
      <c r="C2" s="2" t="s">
        <v>0</v>
      </c>
      <c r="D2" s="2" t="s">
        <v>0</v>
      </c>
      <c r="E2" s="5" t="s">
        <v>106</v>
      </c>
      <c r="F2" s="21" t="s">
        <v>278</v>
      </c>
      <c r="G2" s="8" t="s">
        <v>159</v>
      </c>
      <c r="H2" s="26" t="s">
        <v>309</v>
      </c>
      <c r="I2" s="4" t="s">
        <v>292</v>
      </c>
      <c r="J2" s="3" t="s">
        <v>86</v>
      </c>
      <c r="K2" s="3" t="s">
        <v>371</v>
      </c>
      <c r="L2" s="3" t="s">
        <v>136</v>
      </c>
      <c r="M2" s="5" t="s">
        <v>39</v>
      </c>
      <c r="N2" s="5" t="s">
        <v>132</v>
      </c>
      <c r="O2" s="5" t="s">
        <v>127</v>
      </c>
      <c r="P2" s="4" t="s">
        <v>181</v>
      </c>
      <c r="Q2" s="4" t="s">
        <v>184</v>
      </c>
      <c r="R2" s="4" t="s">
        <v>188</v>
      </c>
      <c r="S2" s="4" t="s">
        <v>189</v>
      </c>
      <c r="T2" s="5" t="s">
        <v>193</v>
      </c>
      <c r="U2" s="5"/>
      <c r="V2" s="5"/>
      <c r="W2" s="8" t="s">
        <v>163</v>
      </c>
      <c r="X2" s="8" t="s">
        <v>155</v>
      </c>
      <c r="Y2" s="8">
        <v>1011</v>
      </c>
    </row>
    <row r="3" spans="1:25" x14ac:dyDescent="0.25">
      <c r="A3" s="28" t="s">
        <v>41</v>
      </c>
      <c r="B3" s="1" t="s">
        <v>40</v>
      </c>
      <c r="C3" s="2" t="s">
        <v>4</v>
      </c>
      <c r="D3" s="2" t="s">
        <v>1211</v>
      </c>
      <c r="E3" s="5" t="s">
        <v>267</v>
      </c>
      <c r="F3" s="21" t="s">
        <v>119</v>
      </c>
      <c r="G3" s="8" t="s">
        <v>161</v>
      </c>
      <c r="H3" s="5" t="s">
        <v>116</v>
      </c>
      <c r="I3" s="4" t="s">
        <v>293</v>
      </c>
      <c r="J3" s="3" t="s">
        <v>303</v>
      </c>
      <c r="K3" s="3" t="s">
        <v>372</v>
      </c>
      <c r="L3" s="3" t="s">
        <v>137</v>
      </c>
      <c r="M3" s="5" t="s">
        <v>42</v>
      </c>
      <c r="N3" s="5" t="s">
        <v>131</v>
      </c>
      <c r="O3" s="5" t="s">
        <v>121</v>
      </c>
      <c r="P3" s="5"/>
      <c r="Q3" s="5" t="s">
        <v>551</v>
      </c>
      <c r="R3" s="5"/>
      <c r="S3" s="5"/>
      <c r="T3" s="5" t="s">
        <v>194</v>
      </c>
      <c r="U3" s="5"/>
      <c r="V3" s="5"/>
      <c r="W3" s="8" t="s">
        <v>164</v>
      </c>
      <c r="X3" s="8" t="s">
        <v>156</v>
      </c>
      <c r="Y3" s="8">
        <v>1021</v>
      </c>
    </row>
    <row r="4" spans="1:25" x14ac:dyDescent="0.25">
      <c r="A4" s="28" t="s">
        <v>45</v>
      </c>
      <c r="B4" s="1" t="s">
        <v>229</v>
      </c>
      <c r="C4" s="2" t="s">
        <v>6</v>
      </c>
      <c r="D4" s="2" t="s">
        <v>6</v>
      </c>
      <c r="E4" s="5" t="s">
        <v>268</v>
      </c>
      <c r="F4" s="21" t="s">
        <v>279</v>
      </c>
      <c r="G4" s="8" t="s">
        <v>162</v>
      </c>
      <c r="H4" s="5" t="s">
        <v>289</v>
      </c>
      <c r="I4" s="5" t="s">
        <v>294</v>
      </c>
      <c r="J4" s="3" t="s">
        <v>109</v>
      </c>
      <c r="K4" s="3" t="s">
        <v>373</v>
      </c>
      <c r="L4" s="3" t="s">
        <v>138</v>
      </c>
      <c r="M4" s="5" t="s">
        <v>44</v>
      </c>
      <c r="N4" s="5" t="s">
        <v>133</v>
      </c>
      <c r="O4" s="5" t="s">
        <v>120</v>
      </c>
      <c r="P4" s="5"/>
      <c r="Q4" s="5" t="s">
        <v>552</v>
      </c>
      <c r="R4" s="5"/>
      <c r="S4" s="5"/>
      <c r="T4" s="5" t="s">
        <v>195</v>
      </c>
      <c r="U4" s="5"/>
      <c r="V4" s="5"/>
      <c r="W4" s="5"/>
      <c r="X4" s="8" t="s">
        <v>157</v>
      </c>
      <c r="Y4" s="8">
        <v>1031</v>
      </c>
    </row>
    <row r="5" spans="1:25" x14ac:dyDescent="0.25">
      <c r="A5" s="1" t="s">
        <v>1196</v>
      </c>
      <c r="B5" s="1" t="s">
        <v>50</v>
      </c>
      <c r="C5" s="2" t="s">
        <v>8</v>
      </c>
      <c r="D5" s="2" t="s">
        <v>8</v>
      </c>
      <c r="E5" s="5" t="s">
        <v>269</v>
      </c>
      <c r="F5" s="21" t="s">
        <v>280</v>
      </c>
      <c r="G5" s="8"/>
      <c r="H5" s="5" t="s">
        <v>290</v>
      </c>
      <c r="I5" s="5"/>
      <c r="J5" s="3" t="s">
        <v>304</v>
      </c>
      <c r="K5" s="3" t="s">
        <v>374</v>
      </c>
      <c r="L5" s="5"/>
      <c r="M5" s="5"/>
      <c r="N5" s="6" t="s">
        <v>134</v>
      </c>
      <c r="O5" s="5" t="s">
        <v>126</v>
      </c>
      <c r="P5" s="5"/>
      <c r="Q5" s="5" t="s">
        <v>553</v>
      </c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1197</v>
      </c>
      <c r="B6" s="1" t="s">
        <v>230</v>
      </c>
      <c r="C6" s="2" t="s">
        <v>10</v>
      </c>
      <c r="D6" s="2" t="s">
        <v>10</v>
      </c>
      <c r="E6" s="5" t="s">
        <v>270</v>
      </c>
      <c r="F6" s="21" t="s">
        <v>282</v>
      </c>
      <c r="G6" s="5"/>
      <c r="H6" s="5" t="s">
        <v>291</v>
      </c>
      <c r="I6" s="5"/>
      <c r="J6" s="5"/>
      <c r="K6" s="3" t="s">
        <v>375</v>
      </c>
      <c r="L6" s="5"/>
      <c r="M6" s="5"/>
      <c r="N6" s="5"/>
      <c r="O6" s="5" t="s">
        <v>125</v>
      </c>
      <c r="P6" s="5"/>
      <c r="Q6" s="5" t="s">
        <v>554</v>
      </c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45</v>
      </c>
      <c r="B7" s="1" t="s">
        <v>231</v>
      </c>
      <c r="C7" s="2" t="s">
        <v>12</v>
      </c>
      <c r="D7" s="2" t="s">
        <v>12</v>
      </c>
      <c r="E7" s="5" t="s">
        <v>271</v>
      </c>
      <c r="F7" s="21" t="s">
        <v>281</v>
      </c>
      <c r="G7" s="5"/>
      <c r="H7" s="26" t="s">
        <v>310</v>
      </c>
      <c r="I7" s="5"/>
      <c r="J7" s="5"/>
      <c r="K7" s="3" t="s">
        <v>376</v>
      </c>
      <c r="L7" s="5"/>
      <c r="M7" s="5"/>
      <c r="N7" s="5"/>
      <c r="O7" s="5" t="s">
        <v>124</v>
      </c>
      <c r="P7" s="5"/>
      <c r="Q7" s="5" t="s">
        <v>555</v>
      </c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/>
      <c r="B8" s="1" t="s">
        <v>232</v>
      </c>
      <c r="C8" s="2" t="s">
        <v>14</v>
      </c>
      <c r="D8" s="2" t="s">
        <v>14</v>
      </c>
      <c r="E8" s="5" t="s">
        <v>272</v>
      </c>
      <c r="F8" s="21" t="s">
        <v>283</v>
      </c>
      <c r="G8" s="5"/>
      <c r="H8" s="5" t="s">
        <v>308</v>
      </c>
      <c r="I8" s="5"/>
      <c r="J8" s="5"/>
      <c r="K8" s="5"/>
      <c r="L8" s="5"/>
      <c r="M8" s="5"/>
      <c r="N8" s="5"/>
      <c r="O8" s="5" t="s">
        <v>123</v>
      </c>
      <c r="P8" s="5"/>
      <c r="Q8" s="5" t="s">
        <v>556</v>
      </c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/>
      <c r="B9" s="1" t="s">
        <v>233</v>
      </c>
      <c r="C9" s="2" t="s">
        <v>16</v>
      </c>
      <c r="D9" s="2" t="s">
        <v>16</v>
      </c>
      <c r="E9" s="5" t="s">
        <v>273</v>
      </c>
      <c r="F9" s="21" t="s">
        <v>284</v>
      </c>
      <c r="G9" s="5"/>
      <c r="H9" s="5" t="s">
        <v>311</v>
      </c>
      <c r="I9" s="5"/>
      <c r="J9" s="5"/>
      <c r="K9" s="5"/>
      <c r="L9" s="5"/>
      <c r="M9" s="5"/>
      <c r="N9" s="5"/>
      <c r="O9" s="5" t="s">
        <v>122</v>
      </c>
      <c r="P9" s="5"/>
      <c r="Q9" s="5" t="s">
        <v>557</v>
      </c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/>
      <c r="B10" s="1" t="s">
        <v>234</v>
      </c>
      <c r="C10" s="5"/>
      <c r="D10" s="5"/>
      <c r="E10" s="5" t="s">
        <v>274</v>
      </c>
      <c r="F10" s="21" t="s">
        <v>285</v>
      </c>
      <c r="G10" s="5"/>
      <c r="H10" s="5" t="s">
        <v>312</v>
      </c>
      <c r="I10" s="5"/>
      <c r="J10" s="5"/>
      <c r="K10" s="5"/>
      <c r="L10" s="5"/>
      <c r="M10" s="5"/>
      <c r="N10" s="5"/>
      <c r="O10" s="5"/>
      <c r="P10" s="5"/>
      <c r="Q10" s="5" t="s">
        <v>558</v>
      </c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/>
      <c r="B11" s="1" t="s">
        <v>235</v>
      </c>
      <c r="C11" s="5"/>
      <c r="D11" s="5"/>
      <c r="E11" s="5" t="s">
        <v>275</v>
      </c>
      <c r="F11" s="21" t="s">
        <v>286</v>
      </c>
      <c r="G11" s="5"/>
      <c r="H11" s="5" t="s">
        <v>313</v>
      </c>
      <c r="I11" s="5"/>
      <c r="J11" s="5"/>
      <c r="K11" s="5"/>
      <c r="L11" s="5"/>
      <c r="M11" s="5"/>
      <c r="N11" s="5"/>
      <c r="O11" s="5"/>
      <c r="P11" s="5"/>
      <c r="Q11" s="5" t="s">
        <v>559</v>
      </c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/>
      <c r="B12" s="1" t="s">
        <v>236</v>
      </c>
      <c r="C12" s="5"/>
      <c r="D12" s="5"/>
      <c r="E12" s="5" t="s">
        <v>276</v>
      </c>
      <c r="F12" s="21" t="s">
        <v>287</v>
      </c>
      <c r="G12" s="5"/>
      <c r="H12" s="5" t="s">
        <v>314</v>
      </c>
      <c r="I12" s="5"/>
      <c r="J12" s="5"/>
      <c r="K12" s="5"/>
      <c r="L12" s="5"/>
      <c r="M12" s="5"/>
      <c r="N12" s="5"/>
      <c r="O12" s="5"/>
      <c r="P12" s="5"/>
      <c r="Q12" s="5" t="s">
        <v>560</v>
      </c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277</v>
      </c>
      <c r="F13" s="21" t="s">
        <v>288</v>
      </c>
      <c r="G13" s="5"/>
      <c r="H13" s="5" t="s">
        <v>315</v>
      </c>
      <c r="I13" s="5"/>
      <c r="J13" s="5"/>
      <c r="K13" s="5"/>
      <c r="L13" s="5"/>
      <c r="M13" s="5"/>
      <c r="N13" s="5"/>
      <c r="O13" s="5"/>
      <c r="P13" s="5"/>
      <c r="Q13" s="5" t="s">
        <v>561</v>
      </c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21"/>
      <c r="G14" s="5"/>
      <c r="H14" s="5" t="s">
        <v>316</v>
      </c>
      <c r="I14" s="5"/>
      <c r="J14" s="5"/>
      <c r="K14" s="5"/>
      <c r="L14" s="5"/>
      <c r="M14" s="5"/>
      <c r="N14" s="5"/>
      <c r="O14" s="5"/>
      <c r="P14" s="5"/>
      <c r="Q14" s="5" t="s">
        <v>562</v>
      </c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21"/>
      <c r="G15" s="5"/>
      <c r="H15" s="5" t="s">
        <v>317</v>
      </c>
      <c r="I15" s="5"/>
      <c r="J15" s="5"/>
      <c r="K15" s="5"/>
      <c r="L15" s="5"/>
      <c r="M15" s="5"/>
      <c r="N15" s="5"/>
      <c r="O15" s="5"/>
      <c r="P15" s="5"/>
      <c r="Q15" s="5" t="s">
        <v>563</v>
      </c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21"/>
      <c r="G16" s="5"/>
      <c r="H16" s="5" t="s">
        <v>318</v>
      </c>
      <c r="I16" s="5"/>
      <c r="J16" s="5"/>
      <c r="K16" s="5"/>
      <c r="L16" s="5"/>
      <c r="M16" s="5"/>
      <c r="N16" s="5"/>
      <c r="O16" s="5"/>
      <c r="P16" s="5"/>
      <c r="Q16" s="5" t="s">
        <v>564</v>
      </c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21"/>
      <c r="G17" s="5"/>
      <c r="H17" s="5" t="s">
        <v>319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2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2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2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2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2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2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2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L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2" defaultRowHeight="15" x14ac:dyDescent="0.25"/>
  <cols>
    <col min="1" max="1" bestFit="true" customWidth="true" style="26" width="82.28515625" collapsed="true"/>
    <col min="2" max="2" bestFit="true" customWidth="true" style="113" width="11.42578125" collapsed="true"/>
    <col min="3" max="3" bestFit="true" customWidth="true" style="113" width="20.0" collapsed="true"/>
    <col min="4" max="4" bestFit="true" customWidth="true" style="115" width="11.42578125" collapsed="true"/>
    <col min="5" max="5" bestFit="true" customWidth="true" style="115" width="20.0" collapsed="true"/>
    <col min="6" max="6" bestFit="true" customWidth="true" style="118" width="11.42578125" collapsed="true"/>
    <col min="7" max="7" bestFit="true" customWidth="true" style="118" width="20.0" collapsed="true"/>
    <col min="8" max="8" bestFit="true" customWidth="true" style="121" width="11.42578125" collapsed="true"/>
    <col min="9" max="9" bestFit="true" customWidth="true" style="121" width="20.0" collapsed="true"/>
    <col min="10" max="10" bestFit="true" customWidth="true" style="198" width="11.42578125" collapsed="true"/>
    <col min="11" max="11" bestFit="true" customWidth="true" style="198" width="20.0" collapsed="true"/>
    <col min="12" max="16384" style="26" width="92.0" collapsed="true"/>
  </cols>
  <sheetData>
    <row r="1" spans="1:12" s="90" customFormat="1" x14ac:dyDescent="0.25">
      <c r="A1" s="90" t="s">
        <v>2</v>
      </c>
      <c r="B1" s="90" t="s">
        <v>409</v>
      </c>
      <c r="C1" s="90" t="s">
        <v>410</v>
      </c>
      <c r="D1" s="90" t="s">
        <v>411</v>
      </c>
      <c r="E1" s="90" t="s">
        <v>412</v>
      </c>
      <c r="F1" s="90" t="s">
        <v>413</v>
      </c>
      <c r="G1" s="90" t="s">
        <v>414</v>
      </c>
      <c r="H1" s="90" t="s">
        <v>415</v>
      </c>
      <c r="I1" s="90" t="s">
        <v>416</v>
      </c>
      <c r="J1" s="90" t="s">
        <v>417</v>
      </c>
      <c r="K1" s="90" t="s">
        <v>418</v>
      </c>
      <c r="L1" s="191"/>
    </row>
    <row r="2" spans="1:12" x14ac:dyDescent="0.25">
      <c r="A2" s="5" t="s">
        <v>884</v>
      </c>
      <c r="B2" s="193" t="s">
        <v>178</v>
      </c>
      <c r="C2" s="193" t="s">
        <v>179</v>
      </c>
      <c r="D2" s="194" t="s">
        <v>178</v>
      </c>
      <c r="E2" s="194" t="s">
        <v>179</v>
      </c>
      <c r="F2" s="195" t="s">
        <v>178</v>
      </c>
      <c r="G2" s="195" t="s">
        <v>179</v>
      </c>
      <c r="H2" s="196" t="s">
        <v>178</v>
      </c>
      <c r="I2" s="196" t="s">
        <v>179</v>
      </c>
      <c r="J2" s="197" t="s">
        <v>178</v>
      </c>
      <c r="K2" s="197" t="s">
        <v>179</v>
      </c>
    </row>
    <row r="3" spans="1:12" x14ac:dyDescent="0.25">
      <c r="A3" s="5" t="s">
        <v>885</v>
      </c>
      <c r="B3" s="193" t="s">
        <v>178</v>
      </c>
      <c r="C3" s="193" t="s">
        <v>179</v>
      </c>
      <c r="D3" s="194" t="s">
        <v>178</v>
      </c>
      <c r="E3" s="194" t="s">
        <v>179</v>
      </c>
      <c r="F3" s="195" t="s">
        <v>178</v>
      </c>
      <c r="G3" s="195" t="s">
        <v>179</v>
      </c>
      <c r="H3" s="196" t="s">
        <v>178</v>
      </c>
      <c r="I3" s="196" t="s">
        <v>179</v>
      </c>
      <c r="J3" s="197" t="s">
        <v>178</v>
      </c>
      <c r="K3" s="197" t="s">
        <v>179</v>
      </c>
    </row>
    <row r="4" spans="1:12" x14ac:dyDescent="0.25">
      <c r="A4" s="5" t="s">
        <v>886</v>
      </c>
      <c r="B4" s="193" t="s">
        <v>178</v>
      </c>
      <c r="C4" s="193" t="s">
        <v>179</v>
      </c>
      <c r="D4" s="194" t="s">
        <v>178</v>
      </c>
      <c r="E4" s="194" t="s">
        <v>179</v>
      </c>
      <c r="F4" s="195" t="s">
        <v>178</v>
      </c>
      <c r="G4" s="195" t="s">
        <v>179</v>
      </c>
      <c r="H4" s="196" t="s">
        <v>178</v>
      </c>
      <c r="I4" s="196" t="s">
        <v>179</v>
      </c>
      <c r="J4" s="197" t="s">
        <v>178</v>
      </c>
      <c r="K4" s="197" t="s">
        <v>179</v>
      </c>
    </row>
    <row r="5" spans="1:12" x14ac:dyDescent="0.25">
      <c r="A5" s="5" t="s">
        <v>887</v>
      </c>
      <c r="B5" s="193" t="s">
        <v>178</v>
      </c>
      <c r="C5" s="193" t="s">
        <v>179</v>
      </c>
      <c r="D5" s="194" t="s">
        <v>178</v>
      </c>
      <c r="E5" s="194" t="s">
        <v>179</v>
      </c>
      <c r="F5" s="195" t="s">
        <v>178</v>
      </c>
      <c r="G5" s="195" t="s">
        <v>179</v>
      </c>
      <c r="H5" s="196" t="s">
        <v>178</v>
      </c>
      <c r="I5" s="196" t="s">
        <v>179</v>
      </c>
      <c r="J5" s="197" t="s">
        <v>178</v>
      </c>
      <c r="K5" s="197" t="s">
        <v>179</v>
      </c>
    </row>
    <row r="6" spans="1:12" x14ac:dyDescent="0.25">
      <c r="A6" s="5" t="s">
        <v>888</v>
      </c>
      <c r="B6" s="193" t="s">
        <v>178</v>
      </c>
      <c r="C6" s="193" t="s">
        <v>179</v>
      </c>
      <c r="D6" s="194" t="s">
        <v>178</v>
      </c>
      <c r="E6" s="194" t="s">
        <v>179</v>
      </c>
      <c r="F6" s="195" t="s">
        <v>178</v>
      </c>
      <c r="G6" s="195" t="s">
        <v>179</v>
      </c>
      <c r="H6" s="196" t="s">
        <v>178</v>
      </c>
      <c r="I6" s="196" t="s">
        <v>179</v>
      </c>
      <c r="J6" s="197" t="s">
        <v>178</v>
      </c>
      <c r="K6" s="197" t="s">
        <v>179</v>
      </c>
    </row>
    <row r="7" spans="1:12" x14ac:dyDescent="0.25">
      <c r="A7" s="5" t="s">
        <v>889</v>
      </c>
      <c r="B7" s="193" t="s">
        <v>178</v>
      </c>
      <c r="C7" s="193" t="s">
        <v>179</v>
      </c>
      <c r="D7" s="194" t="s">
        <v>178</v>
      </c>
      <c r="E7" s="194" t="s">
        <v>179</v>
      </c>
      <c r="F7" s="195" t="s">
        <v>178</v>
      </c>
      <c r="G7" s="195" t="s">
        <v>179</v>
      </c>
      <c r="H7" s="196" t="s">
        <v>178</v>
      </c>
      <c r="I7" s="196" t="s">
        <v>179</v>
      </c>
      <c r="J7" s="197" t="s">
        <v>178</v>
      </c>
      <c r="K7" s="197" t="s">
        <v>179</v>
      </c>
    </row>
    <row r="8" spans="1:12" x14ac:dyDescent="0.25">
      <c r="A8" s="5" t="s">
        <v>890</v>
      </c>
      <c r="B8" s="193" t="s">
        <v>178</v>
      </c>
      <c r="C8" s="193" t="s">
        <v>179</v>
      </c>
      <c r="D8" s="194" t="s">
        <v>178</v>
      </c>
      <c r="E8" s="194" t="s">
        <v>179</v>
      </c>
      <c r="F8" s="195" t="s">
        <v>178</v>
      </c>
      <c r="G8" s="195" t="s">
        <v>179</v>
      </c>
      <c r="H8" s="196" t="s">
        <v>178</v>
      </c>
      <c r="I8" s="196" t="s">
        <v>179</v>
      </c>
      <c r="J8" s="197" t="s">
        <v>178</v>
      </c>
      <c r="K8" s="197" t="s">
        <v>179</v>
      </c>
    </row>
    <row r="9" spans="1:12" x14ac:dyDescent="0.25">
      <c r="A9" s="5" t="s">
        <v>891</v>
      </c>
      <c r="B9" s="193" t="s">
        <v>178</v>
      </c>
      <c r="C9" s="193" t="s">
        <v>179</v>
      </c>
      <c r="D9" s="194" t="s">
        <v>178</v>
      </c>
      <c r="E9" s="194" t="s">
        <v>179</v>
      </c>
      <c r="F9" s="195" t="s">
        <v>178</v>
      </c>
      <c r="G9" s="195" t="s">
        <v>179</v>
      </c>
      <c r="H9" s="196" t="s">
        <v>178</v>
      </c>
      <c r="I9" s="196" t="s">
        <v>179</v>
      </c>
      <c r="J9" s="197" t="s">
        <v>178</v>
      </c>
      <c r="K9" s="197" t="s">
        <v>179</v>
      </c>
    </row>
    <row r="10" spans="1:12" x14ac:dyDescent="0.25">
      <c r="A10" s="5" t="s">
        <v>892</v>
      </c>
      <c r="B10" s="193" t="s">
        <v>178</v>
      </c>
      <c r="C10" s="193" t="s">
        <v>179</v>
      </c>
      <c r="D10" s="194" t="s">
        <v>178</v>
      </c>
      <c r="E10" s="194" t="s">
        <v>179</v>
      </c>
      <c r="F10" s="195" t="s">
        <v>178</v>
      </c>
      <c r="G10" s="195" t="s">
        <v>179</v>
      </c>
      <c r="H10" s="196" t="s">
        <v>178</v>
      </c>
      <c r="I10" s="196" t="s">
        <v>179</v>
      </c>
      <c r="J10" s="197" t="s">
        <v>178</v>
      </c>
      <c r="K10" s="197" t="s">
        <v>179</v>
      </c>
    </row>
    <row r="11" spans="1:12" x14ac:dyDescent="0.25">
      <c r="A11" s="5" t="s">
        <v>893</v>
      </c>
      <c r="B11" s="193" t="s">
        <v>178</v>
      </c>
      <c r="C11" s="193" t="s">
        <v>179</v>
      </c>
      <c r="D11" s="194" t="s">
        <v>178</v>
      </c>
      <c r="E11" s="194" t="s">
        <v>179</v>
      </c>
      <c r="F11" s="195" t="s">
        <v>178</v>
      </c>
      <c r="G11" s="195" t="s">
        <v>179</v>
      </c>
      <c r="H11" s="196" t="s">
        <v>178</v>
      </c>
      <c r="I11" s="196" t="s">
        <v>179</v>
      </c>
      <c r="J11" s="197" t="s">
        <v>178</v>
      </c>
      <c r="K11" s="197" t="s">
        <v>179</v>
      </c>
    </row>
    <row r="12" spans="1:12" x14ac:dyDescent="0.25">
      <c r="A12" s="5" t="s">
        <v>894</v>
      </c>
      <c r="B12" s="193" t="s">
        <v>178</v>
      </c>
      <c r="C12" s="193" t="s">
        <v>179</v>
      </c>
      <c r="D12" s="194" t="s">
        <v>178</v>
      </c>
      <c r="E12" s="194" t="s">
        <v>179</v>
      </c>
      <c r="F12" s="195" t="s">
        <v>178</v>
      </c>
      <c r="G12" s="195" t="s">
        <v>179</v>
      </c>
      <c r="H12" s="196" t="s">
        <v>178</v>
      </c>
      <c r="I12" s="196" t="s">
        <v>179</v>
      </c>
      <c r="J12" s="197" t="s">
        <v>178</v>
      </c>
      <c r="K12" s="197" t="s">
        <v>179</v>
      </c>
    </row>
    <row r="13" spans="1:12" x14ac:dyDescent="0.25">
      <c r="A13" s="5" t="s">
        <v>895</v>
      </c>
      <c r="B13" s="193" t="s">
        <v>178</v>
      </c>
      <c r="C13" s="193" t="s">
        <v>179</v>
      </c>
      <c r="D13" s="194" t="s">
        <v>178</v>
      </c>
      <c r="E13" s="194" t="s">
        <v>179</v>
      </c>
      <c r="F13" s="195" t="s">
        <v>178</v>
      </c>
      <c r="G13" s="195" t="s">
        <v>179</v>
      </c>
      <c r="H13" s="196" t="s">
        <v>178</v>
      </c>
      <c r="I13" s="196" t="s">
        <v>179</v>
      </c>
      <c r="J13" s="197" t="s">
        <v>178</v>
      </c>
      <c r="K13" s="197" t="s">
        <v>179</v>
      </c>
    </row>
    <row r="14" spans="1:12" x14ac:dyDescent="0.25">
      <c r="A14" s="5" t="s">
        <v>896</v>
      </c>
      <c r="B14" s="193" t="s">
        <v>178</v>
      </c>
      <c r="C14" s="193" t="s">
        <v>179</v>
      </c>
      <c r="D14" s="194" t="s">
        <v>178</v>
      </c>
      <c r="E14" s="194" t="s">
        <v>179</v>
      </c>
      <c r="F14" s="195" t="s">
        <v>178</v>
      </c>
      <c r="G14" s="195" t="s">
        <v>179</v>
      </c>
      <c r="H14" s="196" t="s">
        <v>178</v>
      </c>
      <c r="I14" s="196" t="s">
        <v>179</v>
      </c>
      <c r="J14" s="197" t="s">
        <v>178</v>
      </c>
      <c r="K14" s="197" t="s">
        <v>179</v>
      </c>
    </row>
    <row r="15" spans="1:12" x14ac:dyDescent="0.25">
      <c r="A15" s="5" t="s">
        <v>897</v>
      </c>
      <c r="B15" s="193" t="s">
        <v>178</v>
      </c>
      <c r="C15" s="193" t="s">
        <v>179</v>
      </c>
      <c r="D15" s="194" t="s">
        <v>178</v>
      </c>
      <c r="E15" s="194" t="s">
        <v>179</v>
      </c>
      <c r="F15" s="195" t="s">
        <v>178</v>
      </c>
      <c r="G15" s="195" t="s">
        <v>179</v>
      </c>
      <c r="H15" s="196" t="s">
        <v>178</v>
      </c>
      <c r="I15" s="196" t="s">
        <v>179</v>
      </c>
      <c r="J15" s="197" t="s">
        <v>178</v>
      </c>
      <c r="K15" s="197" t="s">
        <v>179</v>
      </c>
    </row>
    <row r="16" spans="1:12" x14ac:dyDescent="0.25">
      <c r="A16" s="5" t="s">
        <v>898</v>
      </c>
      <c r="B16" s="193" t="s">
        <v>178</v>
      </c>
      <c r="C16" s="193" t="s">
        <v>179</v>
      </c>
      <c r="D16" s="194" t="s">
        <v>178</v>
      </c>
      <c r="E16" s="194" t="s">
        <v>179</v>
      </c>
      <c r="F16" s="195" t="s">
        <v>178</v>
      </c>
      <c r="G16" s="195" t="s">
        <v>179</v>
      </c>
      <c r="H16" s="196" t="s">
        <v>178</v>
      </c>
      <c r="I16" s="196" t="s">
        <v>179</v>
      </c>
      <c r="J16" s="197" t="s">
        <v>178</v>
      </c>
      <c r="K16" s="197" t="s">
        <v>179</v>
      </c>
    </row>
    <row r="17" spans="1:11" x14ac:dyDescent="0.25">
      <c r="A17" s="5" t="s">
        <v>899</v>
      </c>
      <c r="B17" s="193" t="s">
        <v>178</v>
      </c>
      <c r="C17" s="193" t="s">
        <v>179</v>
      </c>
      <c r="D17" s="194" t="s">
        <v>178</v>
      </c>
      <c r="E17" s="194" t="s">
        <v>179</v>
      </c>
      <c r="F17" s="195" t="s">
        <v>178</v>
      </c>
      <c r="G17" s="195" t="s">
        <v>179</v>
      </c>
      <c r="H17" s="196" t="s">
        <v>178</v>
      </c>
      <c r="I17" s="196" t="s">
        <v>179</v>
      </c>
      <c r="J17" s="197" t="s">
        <v>178</v>
      </c>
      <c r="K17" s="197" t="s">
        <v>179</v>
      </c>
    </row>
    <row r="18" spans="1:11" x14ac:dyDescent="0.25">
      <c r="A18" s="5" t="s">
        <v>900</v>
      </c>
      <c r="B18" s="193" t="s">
        <v>178</v>
      </c>
      <c r="C18" s="193" t="s">
        <v>179</v>
      </c>
      <c r="D18" s="194" t="s">
        <v>178</v>
      </c>
      <c r="E18" s="194" t="s">
        <v>179</v>
      </c>
      <c r="F18" s="195" t="s">
        <v>178</v>
      </c>
      <c r="G18" s="195" t="s">
        <v>179</v>
      </c>
      <c r="H18" s="196" t="s">
        <v>178</v>
      </c>
      <c r="I18" s="196" t="s">
        <v>179</v>
      </c>
      <c r="J18" s="197" t="s">
        <v>178</v>
      </c>
      <c r="K18" s="197" t="s">
        <v>179</v>
      </c>
    </row>
    <row r="19" spans="1:11" x14ac:dyDescent="0.25">
      <c r="A19" s="5" t="s">
        <v>901</v>
      </c>
      <c r="B19" s="193" t="s">
        <v>178</v>
      </c>
      <c r="C19" s="193" t="s">
        <v>179</v>
      </c>
      <c r="D19" s="194" t="s">
        <v>178</v>
      </c>
      <c r="E19" s="194" t="s">
        <v>179</v>
      </c>
      <c r="F19" s="195" t="s">
        <v>178</v>
      </c>
      <c r="G19" s="195" t="s">
        <v>179</v>
      </c>
      <c r="H19" s="196" t="s">
        <v>178</v>
      </c>
      <c r="I19" s="196" t="s">
        <v>179</v>
      </c>
      <c r="J19" s="197" t="s">
        <v>178</v>
      </c>
      <c r="K19" s="197" t="s">
        <v>179</v>
      </c>
    </row>
    <row r="20" spans="1:11" x14ac:dyDescent="0.25">
      <c r="A20" s="5" t="s">
        <v>902</v>
      </c>
      <c r="B20" s="193" t="s">
        <v>178</v>
      </c>
      <c r="C20" s="193" t="s">
        <v>179</v>
      </c>
      <c r="D20" s="194" t="s">
        <v>178</v>
      </c>
      <c r="E20" s="194" t="s">
        <v>179</v>
      </c>
      <c r="F20" s="195" t="s">
        <v>178</v>
      </c>
      <c r="G20" s="195" t="s">
        <v>179</v>
      </c>
      <c r="H20" s="196" t="s">
        <v>178</v>
      </c>
      <c r="I20" s="196" t="s">
        <v>179</v>
      </c>
      <c r="J20" s="197" t="s">
        <v>178</v>
      </c>
      <c r="K20" s="197" t="s">
        <v>179</v>
      </c>
    </row>
    <row r="21" spans="1:11" x14ac:dyDescent="0.25">
      <c r="A21" s="5" t="s">
        <v>903</v>
      </c>
      <c r="B21" s="193" t="s">
        <v>178</v>
      </c>
      <c r="C21" s="193" t="s">
        <v>179</v>
      </c>
      <c r="D21" s="194" t="s">
        <v>178</v>
      </c>
      <c r="E21" s="194" t="s">
        <v>179</v>
      </c>
      <c r="F21" s="195" t="s">
        <v>178</v>
      </c>
      <c r="G21" s="195" t="s">
        <v>179</v>
      </c>
      <c r="H21" s="196" t="s">
        <v>178</v>
      </c>
      <c r="I21" s="196" t="s">
        <v>179</v>
      </c>
      <c r="J21" s="197" t="s">
        <v>178</v>
      </c>
      <c r="K21" s="197" t="s">
        <v>179</v>
      </c>
    </row>
    <row r="22" spans="1:11" x14ac:dyDescent="0.25">
      <c r="A22" s="5" t="s">
        <v>904</v>
      </c>
      <c r="B22" s="193" t="s">
        <v>178</v>
      </c>
      <c r="C22" s="193" t="s">
        <v>179</v>
      </c>
      <c r="D22" s="194" t="s">
        <v>178</v>
      </c>
      <c r="E22" s="194" t="s">
        <v>179</v>
      </c>
      <c r="F22" s="195" t="s">
        <v>178</v>
      </c>
      <c r="G22" s="195" t="s">
        <v>179</v>
      </c>
      <c r="H22" s="196" t="s">
        <v>178</v>
      </c>
      <c r="I22" s="196" t="s">
        <v>179</v>
      </c>
      <c r="J22" s="197" t="s">
        <v>178</v>
      </c>
      <c r="K22" s="197" t="s">
        <v>179</v>
      </c>
    </row>
    <row r="23" spans="1:11" x14ac:dyDescent="0.25">
      <c r="A23" s="5" t="s">
        <v>905</v>
      </c>
      <c r="B23" s="193" t="s">
        <v>178</v>
      </c>
      <c r="C23" s="193" t="s">
        <v>179</v>
      </c>
      <c r="D23" s="194" t="s">
        <v>178</v>
      </c>
      <c r="E23" s="194" t="s">
        <v>179</v>
      </c>
      <c r="F23" s="195" t="s">
        <v>178</v>
      </c>
      <c r="G23" s="195" t="s">
        <v>179</v>
      </c>
      <c r="H23" s="196" t="s">
        <v>178</v>
      </c>
      <c r="I23" s="196" t="s">
        <v>179</v>
      </c>
      <c r="J23" s="197" t="s">
        <v>178</v>
      </c>
      <c r="K23" s="197" t="s">
        <v>179</v>
      </c>
    </row>
    <row r="24" spans="1:11" x14ac:dyDescent="0.25">
      <c r="A24" s="5" t="s">
        <v>906</v>
      </c>
      <c r="B24" s="193" t="s">
        <v>178</v>
      </c>
      <c r="C24" s="193" t="s">
        <v>179</v>
      </c>
      <c r="D24" s="194" t="s">
        <v>178</v>
      </c>
      <c r="E24" s="194" t="s">
        <v>179</v>
      </c>
      <c r="F24" s="195" t="s">
        <v>178</v>
      </c>
      <c r="G24" s="195" t="s">
        <v>179</v>
      </c>
      <c r="H24" s="196" t="s">
        <v>178</v>
      </c>
      <c r="I24" s="196" t="s">
        <v>179</v>
      </c>
      <c r="J24" s="197" t="s">
        <v>178</v>
      </c>
      <c r="K24" s="197" t="s">
        <v>179</v>
      </c>
    </row>
    <row r="25" spans="1:11" x14ac:dyDescent="0.25">
      <c r="A25" s="5" t="s">
        <v>907</v>
      </c>
      <c r="B25" s="193" t="s">
        <v>178</v>
      </c>
      <c r="C25" s="193" t="s">
        <v>179</v>
      </c>
      <c r="D25" s="194" t="s">
        <v>178</v>
      </c>
      <c r="E25" s="194" t="s">
        <v>179</v>
      </c>
      <c r="F25" s="195" t="s">
        <v>178</v>
      </c>
      <c r="G25" s="195" t="s">
        <v>179</v>
      </c>
      <c r="H25" s="196" t="s">
        <v>178</v>
      </c>
      <c r="I25" s="196" t="s">
        <v>179</v>
      </c>
      <c r="J25" s="197" t="s">
        <v>178</v>
      </c>
      <c r="K25" s="197" t="s">
        <v>179</v>
      </c>
    </row>
    <row r="26" spans="1:11" x14ac:dyDescent="0.25">
      <c r="A26" s="5" t="s">
        <v>908</v>
      </c>
      <c r="B26" s="193" t="s">
        <v>178</v>
      </c>
      <c r="C26" s="193" t="s">
        <v>179</v>
      </c>
      <c r="D26" s="194" t="s">
        <v>178</v>
      </c>
      <c r="E26" s="194" t="s">
        <v>179</v>
      </c>
      <c r="F26" s="195" t="s">
        <v>178</v>
      </c>
      <c r="G26" s="195" t="s">
        <v>179</v>
      </c>
      <c r="H26" s="196" t="s">
        <v>178</v>
      </c>
      <c r="I26" s="196" t="s">
        <v>179</v>
      </c>
      <c r="J26" s="197" t="s">
        <v>178</v>
      </c>
      <c r="K26" s="197" t="s">
        <v>179</v>
      </c>
    </row>
    <row r="27" spans="1:11" x14ac:dyDescent="0.25">
      <c r="A27" s="5" t="s">
        <v>909</v>
      </c>
      <c r="B27" s="193" t="s">
        <v>178</v>
      </c>
      <c r="C27" s="193" t="s">
        <v>179</v>
      </c>
      <c r="D27" s="194" t="s">
        <v>178</v>
      </c>
      <c r="E27" s="194" t="s">
        <v>179</v>
      </c>
      <c r="F27" s="195" t="s">
        <v>178</v>
      </c>
      <c r="G27" s="195" t="s">
        <v>179</v>
      </c>
      <c r="H27" s="196" t="s">
        <v>178</v>
      </c>
      <c r="I27" s="196" t="s">
        <v>179</v>
      </c>
      <c r="J27" s="197" t="s">
        <v>178</v>
      </c>
      <c r="K27" s="197" t="s">
        <v>179</v>
      </c>
    </row>
    <row r="28" spans="1:11" x14ac:dyDescent="0.25">
      <c r="A28" s="5" t="s">
        <v>910</v>
      </c>
      <c r="B28" s="193" t="s">
        <v>178</v>
      </c>
      <c r="C28" s="193" t="s">
        <v>179</v>
      </c>
      <c r="D28" s="194" t="s">
        <v>178</v>
      </c>
      <c r="E28" s="194" t="s">
        <v>179</v>
      </c>
      <c r="F28" s="195" t="s">
        <v>178</v>
      </c>
      <c r="G28" s="195" t="s">
        <v>179</v>
      </c>
      <c r="H28" s="196" t="s">
        <v>178</v>
      </c>
      <c r="I28" s="196" t="s">
        <v>179</v>
      </c>
      <c r="J28" s="197" t="s">
        <v>178</v>
      </c>
      <c r="K28" s="197" t="s">
        <v>179</v>
      </c>
    </row>
    <row r="29" spans="1:11" x14ac:dyDescent="0.25">
      <c r="A29" s="5" t="s">
        <v>911</v>
      </c>
      <c r="B29" s="193" t="s">
        <v>178</v>
      </c>
      <c r="C29" s="193" t="s">
        <v>179</v>
      </c>
      <c r="D29" s="194" t="s">
        <v>178</v>
      </c>
      <c r="E29" s="194" t="s">
        <v>179</v>
      </c>
      <c r="F29" s="195" t="s">
        <v>178</v>
      </c>
      <c r="G29" s="195" t="s">
        <v>179</v>
      </c>
      <c r="H29" s="196" t="s">
        <v>178</v>
      </c>
      <c r="I29" s="196" t="s">
        <v>179</v>
      </c>
      <c r="J29" s="197" t="s">
        <v>178</v>
      </c>
      <c r="K29" s="197" t="s">
        <v>179</v>
      </c>
    </row>
    <row r="30" spans="1:11" x14ac:dyDescent="0.25">
      <c r="A30" s="5" t="s">
        <v>912</v>
      </c>
      <c r="B30" s="193" t="s">
        <v>178</v>
      </c>
      <c r="C30" s="193" t="s">
        <v>179</v>
      </c>
      <c r="D30" s="194" t="s">
        <v>178</v>
      </c>
      <c r="E30" s="194" t="s">
        <v>179</v>
      </c>
      <c r="F30" s="195" t="s">
        <v>178</v>
      </c>
      <c r="G30" s="195" t="s">
        <v>179</v>
      </c>
      <c r="H30" s="196" t="s">
        <v>178</v>
      </c>
      <c r="I30" s="196" t="s">
        <v>179</v>
      </c>
      <c r="J30" s="197" t="s">
        <v>178</v>
      </c>
      <c r="K30" s="197" t="s">
        <v>179</v>
      </c>
    </row>
    <row r="31" spans="1:11" x14ac:dyDescent="0.25">
      <c r="A31" s="5" t="s">
        <v>913</v>
      </c>
      <c r="B31" s="193" t="s">
        <v>178</v>
      </c>
      <c r="C31" s="193" t="s">
        <v>179</v>
      </c>
      <c r="D31" s="194" t="s">
        <v>178</v>
      </c>
      <c r="E31" s="194" t="s">
        <v>179</v>
      </c>
      <c r="F31" s="195" t="s">
        <v>178</v>
      </c>
      <c r="G31" s="195" t="s">
        <v>179</v>
      </c>
      <c r="H31" s="196" t="s">
        <v>178</v>
      </c>
      <c r="I31" s="196" t="s">
        <v>179</v>
      </c>
      <c r="J31" s="197" t="s">
        <v>178</v>
      </c>
      <c r="K31" s="197" t="s">
        <v>179</v>
      </c>
    </row>
    <row r="32" spans="1:11" x14ac:dyDescent="0.25">
      <c r="A32" s="5" t="s">
        <v>914</v>
      </c>
      <c r="B32" s="193" t="s">
        <v>178</v>
      </c>
      <c r="C32" s="193" t="s">
        <v>179</v>
      </c>
      <c r="D32" s="194" t="s">
        <v>178</v>
      </c>
      <c r="E32" s="194" t="s">
        <v>179</v>
      </c>
      <c r="F32" s="195" t="s">
        <v>178</v>
      </c>
      <c r="G32" s="195" t="s">
        <v>179</v>
      </c>
      <c r="H32" s="196" t="s">
        <v>178</v>
      </c>
      <c r="I32" s="196" t="s">
        <v>179</v>
      </c>
      <c r="J32" s="197" t="s">
        <v>178</v>
      </c>
      <c r="K32" s="197" t="s">
        <v>179</v>
      </c>
    </row>
    <row r="33" spans="1:11" x14ac:dyDescent="0.25">
      <c r="A33" s="5" t="s">
        <v>915</v>
      </c>
      <c r="B33" s="193" t="s">
        <v>178</v>
      </c>
      <c r="C33" s="193" t="s">
        <v>179</v>
      </c>
      <c r="D33" s="194" t="s">
        <v>178</v>
      </c>
      <c r="E33" s="194" t="s">
        <v>179</v>
      </c>
      <c r="F33" s="195" t="s">
        <v>178</v>
      </c>
      <c r="G33" s="195" t="s">
        <v>179</v>
      </c>
      <c r="H33" s="196" t="s">
        <v>178</v>
      </c>
      <c r="I33" s="196" t="s">
        <v>179</v>
      </c>
      <c r="J33" s="197" t="s">
        <v>178</v>
      </c>
      <c r="K33" s="197" t="s">
        <v>179</v>
      </c>
    </row>
    <row r="34" spans="1:11" x14ac:dyDescent="0.25">
      <c r="A34" s="5" t="s">
        <v>916</v>
      </c>
      <c r="B34" s="193" t="s">
        <v>178</v>
      </c>
      <c r="C34" s="193" t="s">
        <v>179</v>
      </c>
      <c r="D34" s="194" t="s">
        <v>178</v>
      </c>
      <c r="E34" s="194" t="s">
        <v>179</v>
      </c>
      <c r="F34" s="195" t="s">
        <v>178</v>
      </c>
      <c r="G34" s="195" t="s">
        <v>179</v>
      </c>
      <c r="H34" s="196" t="s">
        <v>178</v>
      </c>
      <c r="I34" s="196" t="s">
        <v>179</v>
      </c>
      <c r="J34" s="197" t="s">
        <v>178</v>
      </c>
      <c r="K34" s="197" t="s">
        <v>179</v>
      </c>
    </row>
    <row r="35" spans="1:11" x14ac:dyDescent="0.25">
      <c r="A35" s="5" t="s">
        <v>917</v>
      </c>
      <c r="B35" s="193" t="s">
        <v>178</v>
      </c>
      <c r="C35" s="193" t="s">
        <v>179</v>
      </c>
      <c r="D35" s="194" t="s">
        <v>178</v>
      </c>
      <c r="E35" s="194" t="s">
        <v>179</v>
      </c>
      <c r="F35" s="195" t="s">
        <v>178</v>
      </c>
      <c r="G35" s="195" t="s">
        <v>179</v>
      </c>
      <c r="H35" s="196" t="s">
        <v>178</v>
      </c>
      <c r="I35" s="196" t="s">
        <v>179</v>
      </c>
      <c r="J35" s="197" t="s">
        <v>178</v>
      </c>
      <c r="K35" s="197" t="s">
        <v>179</v>
      </c>
    </row>
    <row r="36" spans="1:11" x14ac:dyDescent="0.25">
      <c r="A36" s="5" t="s">
        <v>918</v>
      </c>
      <c r="B36" s="193" t="s">
        <v>178</v>
      </c>
      <c r="C36" s="193" t="s">
        <v>179</v>
      </c>
      <c r="D36" s="194" t="s">
        <v>178</v>
      </c>
      <c r="E36" s="194" t="s">
        <v>179</v>
      </c>
      <c r="F36" s="195" t="s">
        <v>178</v>
      </c>
      <c r="G36" s="195" t="s">
        <v>179</v>
      </c>
      <c r="H36" s="196" t="s">
        <v>178</v>
      </c>
      <c r="I36" s="196" t="s">
        <v>179</v>
      </c>
      <c r="J36" s="197" t="s">
        <v>178</v>
      </c>
      <c r="K36" s="197" t="s">
        <v>179</v>
      </c>
    </row>
    <row r="37" spans="1:11" x14ac:dyDescent="0.25">
      <c r="A37" s="5" t="s">
        <v>919</v>
      </c>
      <c r="B37" s="193" t="s">
        <v>178</v>
      </c>
      <c r="C37" s="193" t="s">
        <v>179</v>
      </c>
      <c r="D37" s="194" t="s">
        <v>178</v>
      </c>
      <c r="E37" s="194" t="s">
        <v>179</v>
      </c>
      <c r="F37" s="195" t="s">
        <v>178</v>
      </c>
      <c r="G37" s="195" t="s">
        <v>179</v>
      </c>
      <c r="H37" s="196" t="s">
        <v>178</v>
      </c>
      <c r="I37" s="196" t="s">
        <v>179</v>
      </c>
      <c r="J37" s="197" t="s">
        <v>178</v>
      </c>
      <c r="K37" s="197" t="s">
        <v>179</v>
      </c>
    </row>
    <row r="38" spans="1:11" x14ac:dyDescent="0.25">
      <c r="A38" s="5" t="s">
        <v>920</v>
      </c>
      <c r="B38" s="193" t="s">
        <v>178</v>
      </c>
      <c r="C38" s="193" t="s">
        <v>179</v>
      </c>
      <c r="D38" s="194" t="s">
        <v>178</v>
      </c>
      <c r="E38" s="194" t="s">
        <v>179</v>
      </c>
      <c r="F38" s="195" t="s">
        <v>178</v>
      </c>
      <c r="G38" s="195" t="s">
        <v>179</v>
      </c>
      <c r="H38" s="196" t="s">
        <v>178</v>
      </c>
      <c r="I38" s="196" t="s">
        <v>179</v>
      </c>
      <c r="J38" s="197" t="s">
        <v>178</v>
      </c>
      <c r="K38" s="197" t="s">
        <v>179</v>
      </c>
    </row>
    <row r="39" spans="1:11" x14ac:dyDescent="0.25">
      <c r="A39" s="5" t="s">
        <v>921</v>
      </c>
      <c r="B39" s="193" t="s">
        <v>178</v>
      </c>
      <c r="C39" s="193" t="s">
        <v>179</v>
      </c>
      <c r="D39" s="194" t="s">
        <v>178</v>
      </c>
      <c r="E39" s="194" t="s">
        <v>179</v>
      </c>
      <c r="F39" s="195" t="s">
        <v>178</v>
      </c>
      <c r="G39" s="195" t="s">
        <v>179</v>
      </c>
      <c r="H39" s="196" t="s">
        <v>178</v>
      </c>
      <c r="I39" s="196" t="s">
        <v>179</v>
      </c>
      <c r="J39" s="197" t="s">
        <v>178</v>
      </c>
      <c r="K39" s="197" t="s">
        <v>179</v>
      </c>
    </row>
    <row r="40" spans="1:11" x14ac:dyDescent="0.25">
      <c r="A40" s="5" t="s">
        <v>922</v>
      </c>
      <c r="B40" s="193" t="s">
        <v>178</v>
      </c>
      <c r="C40" s="193" t="s">
        <v>179</v>
      </c>
      <c r="D40" s="194" t="s">
        <v>178</v>
      </c>
      <c r="E40" s="194" t="s">
        <v>179</v>
      </c>
      <c r="F40" s="195" t="s">
        <v>178</v>
      </c>
      <c r="G40" s="195" t="s">
        <v>179</v>
      </c>
      <c r="H40" s="196" t="s">
        <v>178</v>
      </c>
      <c r="I40" s="196" t="s">
        <v>179</v>
      </c>
      <c r="J40" s="197" t="s">
        <v>178</v>
      </c>
      <c r="K40" s="197" t="s">
        <v>179</v>
      </c>
    </row>
    <row r="41" spans="1:11" x14ac:dyDescent="0.25">
      <c r="A41" s="5" t="s">
        <v>923</v>
      </c>
      <c r="B41" s="193" t="s">
        <v>178</v>
      </c>
      <c r="C41" s="193" t="s">
        <v>179</v>
      </c>
      <c r="D41" s="194" t="s">
        <v>178</v>
      </c>
      <c r="E41" s="194" t="s">
        <v>179</v>
      </c>
      <c r="F41" s="195" t="s">
        <v>178</v>
      </c>
      <c r="G41" s="195" t="s">
        <v>179</v>
      </c>
      <c r="H41" s="196" t="s">
        <v>178</v>
      </c>
      <c r="I41" s="196" t="s">
        <v>179</v>
      </c>
      <c r="J41" s="197" t="s">
        <v>178</v>
      </c>
      <c r="K41" s="197" t="s">
        <v>179</v>
      </c>
    </row>
    <row r="42" spans="1:11" x14ac:dyDescent="0.25">
      <c r="A42" s="5" t="s">
        <v>924</v>
      </c>
      <c r="B42" s="193" t="s">
        <v>178</v>
      </c>
      <c r="C42" s="193" t="s">
        <v>179</v>
      </c>
      <c r="D42" s="194" t="s">
        <v>178</v>
      </c>
      <c r="E42" s="194" t="s">
        <v>179</v>
      </c>
      <c r="F42" s="195" t="s">
        <v>178</v>
      </c>
      <c r="G42" s="195" t="s">
        <v>179</v>
      </c>
      <c r="H42" s="196" t="s">
        <v>178</v>
      </c>
      <c r="I42" s="196" t="s">
        <v>179</v>
      </c>
      <c r="J42" s="197" t="s">
        <v>178</v>
      </c>
      <c r="K42" s="197" t="s">
        <v>179</v>
      </c>
    </row>
    <row r="43" spans="1:11" x14ac:dyDescent="0.25">
      <c r="A43" s="5" t="s">
        <v>925</v>
      </c>
      <c r="B43" s="193" t="s">
        <v>178</v>
      </c>
      <c r="C43" s="193" t="s">
        <v>179</v>
      </c>
      <c r="D43" s="194" t="s">
        <v>178</v>
      </c>
      <c r="E43" s="194" t="s">
        <v>179</v>
      </c>
      <c r="F43" s="195" t="s">
        <v>178</v>
      </c>
      <c r="G43" s="195" t="s">
        <v>179</v>
      </c>
      <c r="H43" s="196" t="s">
        <v>178</v>
      </c>
      <c r="I43" s="196" t="s">
        <v>179</v>
      </c>
      <c r="J43" s="197" t="s">
        <v>178</v>
      </c>
      <c r="K43" s="197" t="s">
        <v>179</v>
      </c>
    </row>
    <row r="44" spans="1:11" x14ac:dyDescent="0.25">
      <c r="A44" s="5" t="s">
        <v>926</v>
      </c>
      <c r="B44" s="193" t="s">
        <v>178</v>
      </c>
      <c r="C44" s="193" t="s">
        <v>179</v>
      </c>
      <c r="D44" s="194" t="s">
        <v>178</v>
      </c>
      <c r="E44" s="194" t="s">
        <v>179</v>
      </c>
      <c r="F44" s="195" t="s">
        <v>178</v>
      </c>
      <c r="G44" s="195" t="s">
        <v>179</v>
      </c>
      <c r="H44" s="196" t="s">
        <v>178</v>
      </c>
      <c r="I44" s="196" t="s">
        <v>179</v>
      </c>
      <c r="J44" s="197" t="s">
        <v>178</v>
      </c>
      <c r="K44" s="197" t="s">
        <v>179</v>
      </c>
    </row>
    <row r="45" spans="1:11" x14ac:dyDescent="0.25">
      <c r="A45" s="5" t="s">
        <v>927</v>
      </c>
      <c r="B45" s="193" t="s">
        <v>178</v>
      </c>
      <c r="C45" s="193" t="s">
        <v>179</v>
      </c>
      <c r="D45" s="194" t="s">
        <v>178</v>
      </c>
      <c r="E45" s="194" t="s">
        <v>179</v>
      </c>
      <c r="F45" s="195" t="s">
        <v>178</v>
      </c>
      <c r="G45" s="195" t="s">
        <v>179</v>
      </c>
      <c r="H45" s="196" t="s">
        <v>178</v>
      </c>
      <c r="I45" s="196" t="s">
        <v>179</v>
      </c>
      <c r="J45" s="197" t="s">
        <v>178</v>
      </c>
      <c r="K45" s="197" t="s">
        <v>179</v>
      </c>
    </row>
    <row r="46" spans="1:11" x14ac:dyDescent="0.25">
      <c r="A46" s="5" t="s">
        <v>928</v>
      </c>
      <c r="B46" s="193" t="s">
        <v>178</v>
      </c>
      <c r="C46" s="193" t="s">
        <v>179</v>
      </c>
      <c r="D46" s="194" t="s">
        <v>178</v>
      </c>
      <c r="E46" s="194" t="s">
        <v>179</v>
      </c>
      <c r="F46" s="195" t="s">
        <v>178</v>
      </c>
      <c r="G46" s="195" t="s">
        <v>179</v>
      </c>
      <c r="H46" s="196" t="s">
        <v>178</v>
      </c>
      <c r="I46" s="196" t="s">
        <v>179</v>
      </c>
      <c r="J46" s="197" t="s">
        <v>178</v>
      </c>
      <c r="K46" s="197" t="s">
        <v>179</v>
      </c>
    </row>
    <row r="47" spans="1:11" x14ac:dyDescent="0.25">
      <c r="A47" s="5" t="s">
        <v>929</v>
      </c>
      <c r="B47" s="193" t="s">
        <v>178</v>
      </c>
      <c r="C47" s="193" t="s">
        <v>179</v>
      </c>
      <c r="D47" s="194" t="s">
        <v>178</v>
      </c>
      <c r="E47" s="194" t="s">
        <v>179</v>
      </c>
      <c r="F47" s="195" t="s">
        <v>178</v>
      </c>
      <c r="G47" s="195" t="s">
        <v>179</v>
      </c>
      <c r="H47" s="196" t="s">
        <v>178</v>
      </c>
      <c r="I47" s="196" t="s">
        <v>179</v>
      </c>
      <c r="J47" s="197" t="s">
        <v>178</v>
      </c>
      <c r="K47" s="197" t="s">
        <v>179</v>
      </c>
    </row>
    <row r="48" spans="1:11" x14ac:dyDescent="0.25">
      <c r="A48" s="5" t="s">
        <v>930</v>
      </c>
      <c r="B48" s="193" t="s">
        <v>178</v>
      </c>
      <c r="C48" s="193" t="s">
        <v>179</v>
      </c>
      <c r="D48" s="194" t="s">
        <v>178</v>
      </c>
      <c r="E48" s="194" t="s">
        <v>179</v>
      </c>
      <c r="F48" s="195" t="s">
        <v>178</v>
      </c>
      <c r="G48" s="195" t="s">
        <v>179</v>
      </c>
      <c r="H48" s="196" t="s">
        <v>178</v>
      </c>
      <c r="I48" s="196" t="s">
        <v>179</v>
      </c>
      <c r="J48" s="197" t="s">
        <v>178</v>
      </c>
      <c r="K48" s="197" t="s">
        <v>179</v>
      </c>
    </row>
    <row r="49" spans="1:11" x14ac:dyDescent="0.25">
      <c r="A49" s="5" t="s">
        <v>931</v>
      </c>
      <c r="B49" s="193" t="s">
        <v>178</v>
      </c>
      <c r="C49" s="193" t="s">
        <v>179</v>
      </c>
      <c r="D49" s="194" t="s">
        <v>178</v>
      </c>
      <c r="E49" s="194" t="s">
        <v>179</v>
      </c>
      <c r="F49" s="195" t="s">
        <v>178</v>
      </c>
      <c r="G49" s="195" t="s">
        <v>179</v>
      </c>
      <c r="H49" s="196" t="s">
        <v>178</v>
      </c>
      <c r="I49" s="196" t="s">
        <v>179</v>
      </c>
      <c r="J49" s="197" t="s">
        <v>178</v>
      </c>
      <c r="K49" s="197" t="s">
        <v>179</v>
      </c>
    </row>
    <row r="50" spans="1:11" x14ac:dyDescent="0.25">
      <c r="A50" s="5" t="s">
        <v>932</v>
      </c>
      <c r="B50" s="193" t="s">
        <v>178</v>
      </c>
      <c r="C50" s="193" t="s">
        <v>179</v>
      </c>
      <c r="D50" s="194" t="s">
        <v>178</v>
      </c>
      <c r="E50" s="194" t="s">
        <v>179</v>
      </c>
      <c r="F50" s="195" t="s">
        <v>178</v>
      </c>
      <c r="G50" s="195" t="s">
        <v>179</v>
      </c>
      <c r="H50" s="196" t="s">
        <v>178</v>
      </c>
      <c r="I50" s="196" t="s">
        <v>179</v>
      </c>
      <c r="J50" s="197" t="s">
        <v>178</v>
      </c>
      <c r="K50" s="197" t="s">
        <v>179</v>
      </c>
    </row>
    <row r="51" spans="1:11" x14ac:dyDescent="0.25">
      <c r="A51" s="5" t="s">
        <v>933</v>
      </c>
      <c r="B51" s="193" t="s">
        <v>178</v>
      </c>
      <c r="C51" s="193" t="s">
        <v>179</v>
      </c>
      <c r="D51" s="194" t="s">
        <v>178</v>
      </c>
      <c r="E51" s="194" t="s">
        <v>179</v>
      </c>
      <c r="F51" s="195" t="s">
        <v>178</v>
      </c>
      <c r="G51" s="195" t="s">
        <v>179</v>
      </c>
      <c r="H51" s="196" t="s">
        <v>178</v>
      </c>
      <c r="I51" s="196" t="s">
        <v>179</v>
      </c>
      <c r="J51" s="197" t="s">
        <v>178</v>
      </c>
      <c r="K51" s="197" t="s">
        <v>179</v>
      </c>
    </row>
    <row r="52" spans="1:11" x14ac:dyDescent="0.25">
      <c r="A52" s="5" t="s">
        <v>934</v>
      </c>
      <c r="B52" s="193" t="s">
        <v>178</v>
      </c>
      <c r="C52" s="193" t="s">
        <v>179</v>
      </c>
      <c r="D52" s="194" t="s">
        <v>178</v>
      </c>
      <c r="E52" s="194" t="s">
        <v>179</v>
      </c>
      <c r="F52" s="195" t="s">
        <v>178</v>
      </c>
      <c r="G52" s="195" t="s">
        <v>179</v>
      </c>
      <c r="H52" s="196" t="s">
        <v>178</v>
      </c>
      <c r="I52" s="196" t="s">
        <v>179</v>
      </c>
      <c r="J52" s="197" t="s">
        <v>178</v>
      </c>
      <c r="K52" s="197" t="s">
        <v>179</v>
      </c>
    </row>
    <row r="53" spans="1:11" x14ac:dyDescent="0.25">
      <c r="A53" s="5" t="s">
        <v>935</v>
      </c>
      <c r="B53" s="193" t="s">
        <v>178</v>
      </c>
      <c r="C53" s="193" t="s">
        <v>179</v>
      </c>
      <c r="D53" s="194" t="s">
        <v>178</v>
      </c>
      <c r="E53" s="194" t="s">
        <v>179</v>
      </c>
      <c r="F53" s="195" t="s">
        <v>178</v>
      </c>
      <c r="G53" s="195" t="s">
        <v>179</v>
      </c>
      <c r="H53" s="196" t="s">
        <v>178</v>
      </c>
      <c r="I53" s="196" t="s">
        <v>179</v>
      </c>
      <c r="J53" s="197" t="s">
        <v>178</v>
      </c>
      <c r="K53" s="197" t="s">
        <v>179</v>
      </c>
    </row>
    <row r="54" spans="1:11" x14ac:dyDescent="0.25">
      <c r="A54" s="5" t="s">
        <v>936</v>
      </c>
      <c r="B54" s="193" t="s">
        <v>178</v>
      </c>
      <c r="C54" s="193" t="s">
        <v>179</v>
      </c>
      <c r="D54" s="194" t="s">
        <v>178</v>
      </c>
      <c r="E54" s="194" t="s">
        <v>179</v>
      </c>
      <c r="F54" s="195" t="s">
        <v>178</v>
      </c>
      <c r="G54" s="195" t="s">
        <v>179</v>
      </c>
      <c r="H54" s="196" t="s">
        <v>178</v>
      </c>
      <c r="I54" s="196" t="s">
        <v>179</v>
      </c>
      <c r="J54" s="197" t="s">
        <v>178</v>
      </c>
      <c r="K54" s="197" t="s">
        <v>179</v>
      </c>
    </row>
    <row r="55" spans="1:11" x14ac:dyDescent="0.25">
      <c r="A55" s="5" t="s">
        <v>937</v>
      </c>
      <c r="B55" s="193" t="s">
        <v>178</v>
      </c>
      <c r="C55" s="193" t="s">
        <v>179</v>
      </c>
      <c r="D55" s="194" t="s">
        <v>178</v>
      </c>
      <c r="E55" s="194" t="s">
        <v>179</v>
      </c>
      <c r="F55" s="195" t="s">
        <v>178</v>
      </c>
      <c r="G55" s="195" t="s">
        <v>179</v>
      </c>
      <c r="H55" s="196" t="s">
        <v>178</v>
      </c>
      <c r="I55" s="196" t="s">
        <v>179</v>
      </c>
      <c r="J55" s="197" t="s">
        <v>178</v>
      </c>
      <c r="K55" s="197" t="s">
        <v>179</v>
      </c>
    </row>
    <row r="56" spans="1:11" x14ac:dyDescent="0.25">
      <c r="A56" s="5" t="s">
        <v>938</v>
      </c>
      <c r="B56" s="193" t="s">
        <v>178</v>
      </c>
      <c r="C56" s="193" t="s">
        <v>179</v>
      </c>
      <c r="D56" s="194" t="s">
        <v>178</v>
      </c>
      <c r="E56" s="194" t="s">
        <v>179</v>
      </c>
      <c r="F56" s="195" t="s">
        <v>178</v>
      </c>
      <c r="G56" s="195" t="s">
        <v>179</v>
      </c>
      <c r="H56" s="196" t="s">
        <v>178</v>
      </c>
      <c r="I56" s="196" t="s">
        <v>179</v>
      </c>
      <c r="J56" s="197" t="s">
        <v>178</v>
      </c>
      <c r="K56" s="197" t="s">
        <v>179</v>
      </c>
    </row>
    <row r="57" spans="1:11" x14ac:dyDescent="0.25">
      <c r="A57" s="5" t="s">
        <v>939</v>
      </c>
      <c r="B57" s="193" t="s">
        <v>178</v>
      </c>
      <c r="C57" s="193" t="s">
        <v>179</v>
      </c>
      <c r="D57" s="194" t="s">
        <v>178</v>
      </c>
      <c r="E57" s="194" t="s">
        <v>179</v>
      </c>
      <c r="F57" s="195" t="s">
        <v>178</v>
      </c>
      <c r="G57" s="195" t="s">
        <v>179</v>
      </c>
      <c r="H57" s="196" t="s">
        <v>178</v>
      </c>
      <c r="I57" s="196" t="s">
        <v>179</v>
      </c>
      <c r="J57" s="197" t="s">
        <v>178</v>
      </c>
      <c r="K57" s="197" t="s">
        <v>179</v>
      </c>
    </row>
    <row r="58" spans="1:11" x14ac:dyDescent="0.25">
      <c r="A58" s="5" t="s">
        <v>940</v>
      </c>
      <c r="B58" s="193" t="s">
        <v>178</v>
      </c>
      <c r="C58" s="193" t="s">
        <v>179</v>
      </c>
      <c r="D58" s="194" t="s">
        <v>178</v>
      </c>
      <c r="E58" s="194" t="s">
        <v>179</v>
      </c>
      <c r="F58" s="195" t="s">
        <v>178</v>
      </c>
      <c r="G58" s="195" t="s">
        <v>179</v>
      </c>
      <c r="H58" s="196" t="s">
        <v>178</v>
      </c>
      <c r="I58" s="196" t="s">
        <v>179</v>
      </c>
      <c r="J58" s="197" t="s">
        <v>178</v>
      </c>
      <c r="K58" s="197" t="s">
        <v>179</v>
      </c>
    </row>
    <row r="59" spans="1:11" x14ac:dyDescent="0.25">
      <c r="A59" s="5" t="s">
        <v>941</v>
      </c>
      <c r="B59" s="193" t="s">
        <v>178</v>
      </c>
      <c r="C59" s="193" t="s">
        <v>179</v>
      </c>
      <c r="D59" s="194" t="s">
        <v>178</v>
      </c>
      <c r="E59" s="194" t="s">
        <v>179</v>
      </c>
      <c r="F59" s="195" t="s">
        <v>178</v>
      </c>
      <c r="G59" s="195" t="s">
        <v>179</v>
      </c>
      <c r="H59" s="196" t="s">
        <v>178</v>
      </c>
      <c r="I59" s="196" t="s">
        <v>179</v>
      </c>
      <c r="J59" s="197" t="s">
        <v>178</v>
      </c>
      <c r="K59" s="197" t="s">
        <v>179</v>
      </c>
    </row>
    <row r="60" spans="1:11" x14ac:dyDescent="0.25">
      <c r="A60" s="5" t="s">
        <v>942</v>
      </c>
      <c r="B60" s="193" t="s">
        <v>178</v>
      </c>
      <c r="C60" s="193" t="s">
        <v>179</v>
      </c>
      <c r="D60" s="194" t="s">
        <v>178</v>
      </c>
      <c r="E60" s="194" t="s">
        <v>179</v>
      </c>
      <c r="F60" s="195" t="s">
        <v>178</v>
      </c>
      <c r="G60" s="195" t="s">
        <v>179</v>
      </c>
      <c r="H60" s="196" t="s">
        <v>178</v>
      </c>
      <c r="I60" s="196" t="s">
        <v>179</v>
      </c>
      <c r="J60" s="197" t="s">
        <v>178</v>
      </c>
      <c r="K60" s="197" t="s">
        <v>179</v>
      </c>
    </row>
    <row r="61" spans="1:11" x14ac:dyDescent="0.25">
      <c r="A61" s="5" t="s">
        <v>943</v>
      </c>
      <c r="B61" s="193" t="s">
        <v>178</v>
      </c>
      <c r="C61" s="193" t="s">
        <v>179</v>
      </c>
      <c r="D61" s="194" t="s">
        <v>178</v>
      </c>
      <c r="E61" s="194" t="s">
        <v>179</v>
      </c>
      <c r="F61" s="195" t="s">
        <v>178</v>
      </c>
      <c r="G61" s="195" t="s">
        <v>179</v>
      </c>
      <c r="H61" s="196" t="s">
        <v>178</v>
      </c>
      <c r="I61" s="196" t="s">
        <v>179</v>
      </c>
      <c r="J61" s="197" t="s">
        <v>178</v>
      </c>
      <c r="K61" s="197" t="s">
        <v>179</v>
      </c>
    </row>
    <row r="62" spans="1:11" x14ac:dyDescent="0.25">
      <c r="A62" s="5" t="s">
        <v>944</v>
      </c>
      <c r="B62" s="193" t="s">
        <v>178</v>
      </c>
      <c r="C62" s="193" t="s">
        <v>179</v>
      </c>
      <c r="D62" s="194" t="s">
        <v>178</v>
      </c>
      <c r="E62" s="194" t="s">
        <v>179</v>
      </c>
      <c r="F62" s="195" t="s">
        <v>178</v>
      </c>
      <c r="G62" s="195" t="s">
        <v>179</v>
      </c>
      <c r="H62" s="196" t="s">
        <v>178</v>
      </c>
      <c r="I62" s="196" t="s">
        <v>179</v>
      </c>
      <c r="J62" s="197" t="s">
        <v>178</v>
      </c>
      <c r="K62" s="197" t="s">
        <v>179</v>
      </c>
    </row>
    <row r="63" spans="1:11" x14ac:dyDescent="0.25">
      <c r="A63" s="5" t="s">
        <v>945</v>
      </c>
      <c r="B63" s="193" t="s">
        <v>178</v>
      </c>
      <c r="C63" s="193" t="s">
        <v>179</v>
      </c>
      <c r="D63" s="194" t="s">
        <v>178</v>
      </c>
      <c r="E63" s="194" t="s">
        <v>179</v>
      </c>
      <c r="F63" s="195" t="s">
        <v>178</v>
      </c>
      <c r="G63" s="195" t="s">
        <v>179</v>
      </c>
      <c r="H63" s="196" t="s">
        <v>178</v>
      </c>
      <c r="I63" s="196" t="s">
        <v>179</v>
      </c>
      <c r="J63" s="197" t="s">
        <v>178</v>
      </c>
      <c r="K63" s="197" t="s">
        <v>179</v>
      </c>
    </row>
    <row r="64" spans="1:11" x14ac:dyDescent="0.25">
      <c r="A64" s="5" t="s">
        <v>946</v>
      </c>
      <c r="B64" s="193" t="s">
        <v>178</v>
      </c>
      <c r="C64" s="193" t="s">
        <v>179</v>
      </c>
      <c r="D64" s="194" t="s">
        <v>178</v>
      </c>
      <c r="E64" s="194" t="s">
        <v>179</v>
      </c>
      <c r="F64" s="195" t="s">
        <v>178</v>
      </c>
      <c r="G64" s="195" t="s">
        <v>179</v>
      </c>
      <c r="H64" s="196" t="s">
        <v>178</v>
      </c>
      <c r="I64" s="196" t="s">
        <v>179</v>
      </c>
      <c r="J64" s="197" t="s">
        <v>178</v>
      </c>
      <c r="K64" s="197" t="s">
        <v>179</v>
      </c>
    </row>
    <row r="65" spans="1:11" x14ac:dyDescent="0.25">
      <c r="A65" s="5" t="s">
        <v>947</v>
      </c>
      <c r="B65" s="193" t="s">
        <v>178</v>
      </c>
      <c r="C65" s="193" t="s">
        <v>179</v>
      </c>
      <c r="D65" s="194" t="s">
        <v>178</v>
      </c>
      <c r="E65" s="194" t="s">
        <v>179</v>
      </c>
      <c r="F65" s="195" t="s">
        <v>178</v>
      </c>
      <c r="G65" s="195" t="s">
        <v>179</v>
      </c>
      <c r="H65" s="196" t="s">
        <v>178</v>
      </c>
      <c r="I65" s="196" t="s">
        <v>179</v>
      </c>
      <c r="J65" s="197" t="s">
        <v>178</v>
      </c>
      <c r="K65" s="197" t="s">
        <v>179</v>
      </c>
    </row>
    <row r="66" spans="1:11" x14ac:dyDescent="0.25">
      <c r="A66" s="5" t="s">
        <v>948</v>
      </c>
      <c r="B66" s="193" t="s">
        <v>178</v>
      </c>
      <c r="C66" s="193" t="s">
        <v>179</v>
      </c>
      <c r="D66" s="194" t="s">
        <v>178</v>
      </c>
      <c r="E66" s="194" t="s">
        <v>179</v>
      </c>
      <c r="F66" s="195" t="s">
        <v>178</v>
      </c>
      <c r="G66" s="195" t="s">
        <v>179</v>
      </c>
      <c r="H66" s="196" t="s">
        <v>178</v>
      </c>
      <c r="I66" s="196" t="s">
        <v>179</v>
      </c>
      <c r="J66" s="197" t="s">
        <v>178</v>
      </c>
      <c r="K66" s="197" t="s">
        <v>179</v>
      </c>
    </row>
    <row r="67" spans="1:11" x14ac:dyDescent="0.25">
      <c r="A67" s="5" t="s">
        <v>949</v>
      </c>
      <c r="B67" s="193" t="s">
        <v>178</v>
      </c>
      <c r="C67" s="193" t="s">
        <v>179</v>
      </c>
      <c r="D67" s="194" t="s">
        <v>178</v>
      </c>
      <c r="E67" s="194" t="s">
        <v>179</v>
      </c>
      <c r="F67" s="195" t="s">
        <v>178</v>
      </c>
      <c r="G67" s="195" t="s">
        <v>179</v>
      </c>
      <c r="H67" s="196" t="s">
        <v>178</v>
      </c>
      <c r="I67" s="196" t="s">
        <v>179</v>
      </c>
      <c r="J67" s="197" t="s">
        <v>178</v>
      </c>
      <c r="K67" s="197" t="s">
        <v>179</v>
      </c>
    </row>
    <row r="68" spans="1:11" x14ac:dyDescent="0.25">
      <c r="A68" s="5" t="s">
        <v>950</v>
      </c>
      <c r="B68" s="193" t="s">
        <v>178</v>
      </c>
      <c r="C68" s="193" t="s">
        <v>179</v>
      </c>
      <c r="D68" s="194" t="s">
        <v>178</v>
      </c>
      <c r="E68" s="194" t="s">
        <v>179</v>
      </c>
      <c r="F68" s="195" t="s">
        <v>178</v>
      </c>
      <c r="G68" s="195" t="s">
        <v>179</v>
      </c>
      <c r="H68" s="196" t="s">
        <v>178</v>
      </c>
      <c r="I68" s="196" t="s">
        <v>179</v>
      </c>
      <c r="J68" s="197" t="s">
        <v>178</v>
      </c>
      <c r="K68" s="197" t="s">
        <v>179</v>
      </c>
    </row>
    <row r="69" spans="1:11" x14ac:dyDescent="0.25">
      <c r="A69" s="5" t="s">
        <v>951</v>
      </c>
      <c r="B69" s="193" t="s">
        <v>178</v>
      </c>
      <c r="C69" s="193" t="s">
        <v>179</v>
      </c>
      <c r="D69" s="194" t="s">
        <v>178</v>
      </c>
      <c r="E69" s="194" t="s">
        <v>179</v>
      </c>
      <c r="F69" s="195" t="s">
        <v>178</v>
      </c>
      <c r="G69" s="195" t="s">
        <v>179</v>
      </c>
      <c r="H69" s="196" t="s">
        <v>178</v>
      </c>
      <c r="I69" s="196" t="s">
        <v>179</v>
      </c>
      <c r="J69" s="197" t="s">
        <v>178</v>
      </c>
      <c r="K69" s="197" t="s">
        <v>179</v>
      </c>
    </row>
    <row r="70" spans="1:11" x14ac:dyDescent="0.25">
      <c r="A70" s="5" t="s">
        <v>952</v>
      </c>
      <c r="B70" s="193" t="s">
        <v>178</v>
      </c>
      <c r="C70" s="193" t="s">
        <v>179</v>
      </c>
      <c r="D70" s="194" t="s">
        <v>178</v>
      </c>
      <c r="E70" s="194" t="s">
        <v>179</v>
      </c>
      <c r="F70" s="195" t="s">
        <v>178</v>
      </c>
      <c r="G70" s="195" t="s">
        <v>179</v>
      </c>
      <c r="H70" s="196" t="s">
        <v>178</v>
      </c>
      <c r="I70" s="196" t="s">
        <v>179</v>
      </c>
      <c r="J70" s="197" t="s">
        <v>178</v>
      </c>
      <c r="K70" s="197" t="s">
        <v>179</v>
      </c>
    </row>
    <row r="71" spans="1:11" x14ac:dyDescent="0.25">
      <c r="A71" s="5" t="s">
        <v>953</v>
      </c>
      <c r="B71" s="193" t="s">
        <v>178</v>
      </c>
      <c r="C71" s="193" t="s">
        <v>179</v>
      </c>
      <c r="D71" s="194" t="s">
        <v>178</v>
      </c>
      <c r="E71" s="194" t="s">
        <v>179</v>
      </c>
      <c r="F71" s="195" t="s">
        <v>178</v>
      </c>
      <c r="G71" s="195" t="s">
        <v>179</v>
      </c>
      <c r="H71" s="196" t="s">
        <v>178</v>
      </c>
      <c r="I71" s="196" t="s">
        <v>179</v>
      </c>
      <c r="J71" s="197" t="s">
        <v>178</v>
      </c>
      <c r="K71" s="197" t="s">
        <v>179</v>
      </c>
    </row>
    <row r="72" spans="1:11" x14ac:dyDescent="0.25">
      <c r="A72" s="5" t="s">
        <v>954</v>
      </c>
      <c r="B72" s="193" t="s">
        <v>178</v>
      </c>
      <c r="C72" s="193" t="s">
        <v>179</v>
      </c>
      <c r="D72" s="194" t="s">
        <v>178</v>
      </c>
      <c r="E72" s="194" t="s">
        <v>179</v>
      </c>
      <c r="F72" s="195" t="s">
        <v>178</v>
      </c>
      <c r="G72" s="195" t="s">
        <v>179</v>
      </c>
      <c r="H72" s="196" t="s">
        <v>178</v>
      </c>
      <c r="I72" s="196" t="s">
        <v>179</v>
      </c>
      <c r="J72" s="197" t="s">
        <v>178</v>
      </c>
      <c r="K72" s="197" t="s">
        <v>179</v>
      </c>
    </row>
    <row r="73" spans="1:11" x14ac:dyDescent="0.25">
      <c r="A73" s="5" t="s">
        <v>955</v>
      </c>
      <c r="B73" s="193" t="s">
        <v>178</v>
      </c>
      <c r="C73" s="193" t="s">
        <v>179</v>
      </c>
      <c r="D73" s="194" t="s">
        <v>178</v>
      </c>
      <c r="E73" s="194" t="s">
        <v>179</v>
      </c>
      <c r="F73" s="195" t="s">
        <v>178</v>
      </c>
      <c r="G73" s="195" t="s">
        <v>179</v>
      </c>
      <c r="H73" s="196" t="s">
        <v>178</v>
      </c>
      <c r="I73" s="196" t="s">
        <v>179</v>
      </c>
      <c r="J73" s="197" t="s">
        <v>178</v>
      </c>
      <c r="K73" s="197" t="s">
        <v>179</v>
      </c>
    </row>
    <row r="74" spans="1:11" x14ac:dyDescent="0.25">
      <c r="A74" s="5" t="s">
        <v>956</v>
      </c>
      <c r="B74" s="193" t="s">
        <v>178</v>
      </c>
      <c r="C74" s="193" t="s">
        <v>179</v>
      </c>
      <c r="D74" s="194" t="s">
        <v>178</v>
      </c>
      <c r="E74" s="194" t="s">
        <v>179</v>
      </c>
      <c r="F74" s="195" t="s">
        <v>178</v>
      </c>
      <c r="G74" s="195" t="s">
        <v>179</v>
      </c>
      <c r="H74" s="196" t="s">
        <v>178</v>
      </c>
      <c r="I74" s="196" t="s">
        <v>179</v>
      </c>
      <c r="J74" s="197" t="s">
        <v>178</v>
      </c>
      <c r="K74" s="197" t="s">
        <v>179</v>
      </c>
    </row>
    <row r="75" spans="1:11" x14ac:dyDescent="0.25">
      <c r="A75" s="5" t="s">
        <v>957</v>
      </c>
      <c r="B75" s="193" t="s">
        <v>178</v>
      </c>
      <c r="C75" s="193" t="s">
        <v>179</v>
      </c>
      <c r="D75" s="194" t="s">
        <v>178</v>
      </c>
      <c r="E75" s="194" t="s">
        <v>179</v>
      </c>
      <c r="F75" s="195" t="s">
        <v>178</v>
      </c>
      <c r="G75" s="195" t="s">
        <v>179</v>
      </c>
      <c r="H75" s="196" t="s">
        <v>178</v>
      </c>
      <c r="I75" s="196" t="s">
        <v>179</v>
      </c>
      <c r="J75" s="197" t="s">
        <v>178</v>
      </c>
      <c r="K75" s="197" t="s">
        <v>179</v>
      </c>
    </row>
    <row r="76" spans="1:11" x14ac:dyDescent="0.25">
      <c r="A76" s="5" t="s">
        <v>958</v>
      </c>
      <c r="B76" s="193" t="s">
        <v>178</v>
      </c>
      <c r="C76" s="193" t="s">
        <v>179</v>
      </c>
      <c r="D76" s="194" t="s">
        <v>178</v>
      </c>
      <c r="E76" s="194" t="s">
        <v>179</v>
      </c>
      <c r="F76" s="195" t="s">
        <v>178</v>
      </c>
      <c r="G76" s="195" t="s">
        <v>179</v>
      </c>
      <c r="H76" s="196" t="s">
        <v>178</v>
      </c>
      <c r="I76" s="196" t="s">
        <v>179</v>
      </c>
      <c r="J76" s="197" t="s">
        <v>178</v>
      </c>
      <c r="K76" s="197" t="s">
        <v>179</v>
      </c>
    </row>
    <row r="77" spans="1:11" x14ac:dyDescent="0.25">
      <c r="A77" s="5" t="s">
        <v>959</v>
      </c>
      <c r="B77" s="193" t="s">
        <v>178</v>
      </c>
      <c r="C77" s="193" t="s">
        <v>179</v>
      </c>
      <c r="D77" s="194" t="s">
        <v>178</v>
      </c>
      <c r="E77" s="194" t="s">
        <v>179</v>
      </c>
      <c r="F77" s="195" t="s">
        <v>178</v>
      </c>
      <c r="G77" s="195" t="s">
        <v>179</v>
      </c>
      <c r="H77" s="196" t="s">
        <v>178</v>
      </c>
      <c r="I77" s="196" t="s">
        <v>179</v>
      </c>
      <c r="J77" s="197" t="s">
        <v>178</v>
      </c>
      <c r="K77" s="197" t="s">
        <v>179</v>
      </c>
    </row>
    <row r="78" spans="1:11" x14ac:dyDescent="0.25">
      <c r="A78" s="5" t="s">
        <v>960</v>
      </c>
      <c r="B78" s="193" t="s">
        <v>178</v>
      </c>
      <c r="C78" s="193" t="s">
        <v>179</v>
      </c>
      <c r="D78" s="194" t="s">
        <v>178</v>
      </c>
      <c r="E78" s="194" t="s">
        <v>179</v>
      </c>
      <c r="F78" s="195" t="s">
        <v>178</v>
      </c>
      <c r="G78" s="195" t="s">
        <v>179</v>
      </c>
      <c r="H78" s="196" t="s">
        <v>178</v>
      </c>
      <c r="I78" s="196" t="s">
        <v>179</v>
      </c>
      <c r="J78" s="197" t="s">
        <v>178</v>
      </c>
      <c r="K78" s="197" t="s">
        <v>179</v>
      </c>
    </row>
    <row r="79" spans="1:11" x14ac:dyDescent="0.25">
      <c r="A79" s="5" t="s">
        <v>961</v>
      </c>
      <c r="B79" s="193" t="s">
        <v>178</v>
      </c>
      <c r="C79" s="193" t="s">
        <v>179</v>
      </c>
      <c r="D79" s="194" t="s">
        <v>178</v>
      </c>
      <c r="E79" s="194" t="s">
        <v>179</v>
      </c>
      <c r="F79" s="195" t="s">
        <v>178</v>
      </c>
      <c r="G79" s="195" t="s">
        <v>179</v>
      </c>
      <c r="H79" s="196" t="s">
        <v>178</v>
      </c>
      <c r="I79" s="196" t="s">
        <v>179</v>
      </c>
      <c r="J79" s="197" t="s">
        <v>178</v>
      </c>
      <c r="K79" s="197" t="s">
        <v>179</v>
      </c>
    </row>
    <row r="80" spans="1:11" x14ac:dyDescent="0.25">
      <c r="A80" s="5" t="s">
        <v>962</v>
      </c>
      <c r="B80" s="193" t="s">
        <v>178</v>
      </c>
      <c r="C80" s="193" t="s">
        <v>179</v>
      </c>
      <c r="D80" s="194" t="s">
        <v>178</v>
      </c>
      <c r="E80" s="194" t="s">
        <v>179</v>
      </c>
      <c r="F80" s="195" t="s">
        <v>178</v>
      </c>
      <c r="G80" s="195" t="s">
        <v>179</v>
      </c>
      <c r="H80" s="196" t="s">
        <v>178</v>
      </c>
      <c r="I80" s="196" t="s">
        <v>179</v>
      </c>
      <c r="J80" s="197" t="s">
        <v>178</v>
      </c>
      <c r="K80" s="197" t="s">
        <v>179</v>
      </c>
    </row>
    <row r="81" spans="1:11" x14ac:dyDescent="0.25">
      <c r="A81" s="5" t="s">
        <v>963</v>
      </c>
      <c r="B81" s="193" t="s">
        <v>178</v>
      </c>
      <c r="C81" s="193" t="s">
        <v>179</v>
      </c>
      <c r="D81" s="194" t="s">
        <v>178</v>
      </c>
      <c r="E81" s="194" t="s">
        <v>179</v>
      </c>
      <c r="F81" s="195" t="s">
        <v>178</v>
      </c>
      <c r="G81" s="195" t="s">
        <v>179</v>
      </c>
      <c r="H81" s="196" t="s">
        <v>178</v>
      </c>
      <c r="I81" s="196" t="s">
        <v>179</v>
      </c>
      <c r="J81" s="197" t="s">
        <v>178</v>
      </c>
      <c r="K81" s="197" t="s">
        <v>179</v>
      </c>
    </row>
    <row r="82" spans="1:11" x14ac:dyDescent="0.25">
      <c r="A82" s="5" t="s">
        <v>964</v>
      </c>
      <c r="B82" s="193" t="s">
        <v>178</v>
      </c>
      <c r="C82" s="193" t="s">
        <v>179</v>
      </c>
      <c r="D82" s="194" t="s">
        <v>178</v>
      </c>
      <c r="E82" s="194" t="s">
        <v>179</v>
      </c>
      <c r="F82" s="195" t="s">
        <v>178</v>
      </c>
      <c r="G82" s="195" t="s">
        <v>179</v>
      </c>
      <c r="H82" s="196" t="s">
        <v>178</v>
      </c>
      <c r="I82" s="196" t="s">
        <v>179</v>
      </c>
      <c r="J82" s="197" t="s">
        <v>178</v>
      </c>
      <c r="K82" s="197" t="s">
        <v>179</v>
      </c>
    </row>
    <row r="83" spans="1:11" x14ac:dyDescent="0.25">
      <c r="A83" s="5" t="s">
        <v>965</v>
      </c>
      <c r="B83" s="193" t="s">
        <v>178</v>
      </c>
      <c r="C83" s="193" t="s">
        <v>179</v>
      </c>
      <c r="D83" s="194" t="s">
        <v>178</v>
      </c>
      <c r="E83" s="194" t="s">
        <v>179</v>
      </c>
      <c r="F83" s="195" t="s">
        <v>178</v>
      </c>
      <c r="G83" s="195" t="s">
        <v>179</v>
      </c>
      <c r="H83" s="196" t="s">
        <v>178</v>
      </c>
      <c r="I83" s="196" t="s">
        <v>179</v>
      </c>
      <c r="J83" s="197" t="s">
        <v>178</v>
      </c>
      <c r="K83" s="197" t="s">
        <v>179</v>
      </c>
    </row>
    <row r="84" spans="1:11" x14ac:dyDescent="0.25">
      <c r="A84" s="5" t="s">
        <v>966</v>
      </c>
      <c r="B84" s="193" t="s">
        <v>178</v>
      </c>
      <c r="C84" s="193" t="s">
        <v>179</v>
      </c>
      <c r="D84" s="194" t="s">
        <v>178</v>
      </c>
      <c r="E84" s="194" t="s">
        <v>179</v>
      </c>
      <c r="F84" s="195" t="s">
        <v>178</v>
      </c>
      <c r="G84" s="195" t="s">
        <v>179</v>
      </c>
      <c r="H84" s="196" t="s">
        <v>178</v>
      </c>
      <c r="I84" s="196" t="s">
        <v>179</v>
      </c>
      <c r="J84" s="197" t="s">
        <v>178</v>
      </c>
      <c r="K84" s="197" t="s">
        <v>179</v>
      </c>
    </row>
    <row r="85" spans="1:11" x14ac:dyDescent="0.25">
      <c r="A85" s="5" t="s">
        <v>967</v>
      </c>
      <c r="B85" s="193" t="s">
        <v>178</v>
      </c>
      <c r="C85" s="193" t="s">
        <v>179</v>
      </c>
      <c r="D85" s="194" t="s">
        <v>178</v>
      </c>
      <c r="E85" s="194" t="s">
        <v>179</v>
      </c>
      <c r="F85" s="195" t="s">
        <v>178</v>
      </c>
      <c r="G85" s="195" t="s">
        <v>179</v>
      </c>
      <c r="H85" s="196" t="s">
        <v>178</v>
      </c>
      <c r="I85" s="196" t="s">
        <v>179</v>
      </c>
      <c r="J85" s="197" t="s">
        <v>178</v>
      </c>
      <c r="K85" s="197" t="s">
        <v>179</v>
      </c>
    </row>
    <row r="86" spans="1:11" x14ac:dyDescent="0.25">
      <c r="A86" s="5" t="s">
        <v>968</v>
      </c>
      <c r="B86" s="193" t="s">
        <v>178</v>
      </c>
      <c r="C86" s="193" t="s">
        <v>179</v>
      </c>
      <c r="D86" s="194" t="s">
        <v>178</v>
      </c>
      <c r="E86" s="194" t="s">
        <v>179</v>
      </c>
      <c r="F86" s="195" t="s">
        <v>178</v>
      </c>
      <c r="G86" s="195" t="s">
        <v>179</v>
      </c>
      <c r="H86" s="196" t="s">
        <v>178</v>
      </c>
      <c r="I86" s="196" t="s">
        <v>179</v>
      </c>
      <c r="J86" s="197" t="s">
        <v>178</v>
      </c>
      <c r="K86" s="197" t="s">
        <v>179</v>
      </c>
    </row>
    <row r="87" spans="1:11" x14ac:dyDescent="0.25">
      <c r="A87" s="5" t="s">
        <v>969</v>
      </c>
      <c r="B87" s="193" t="s">
        <v>178</v>
      </c>
      <c r="C87" s="193" t="s">
        <v>179</v>
      </c>
      <c r="D87" s="194" t="s">
        <v>178</v>
      </c>
      <c r="E87" s="194" t="s">
        <v>179</v>
      </c>
      <c r="F87" s="195" t="s">
        <v>178</v>
      </c>
      <c r="G87" s="195" t="s">
        <v>179</v>
      </c>
      <c r="H87" s="196" t="s">
        <v>178</v>
      </c>
      <c r="I87" s="196" t="s">
        <v>179</v>
      </c>
      <c r="J87" s="197" t="s">
        <v>178</v>
      </c>
      <c r="K87" s="197" t="s">
        <v>179</v>
      </c>
    </row>
    <row r="88" spans="1:11" x14ac:dyDescent="0.25">
      <c r="A88" s="5" t="s">
        <v>970</v>
      </c>
      <c r="B88" s="193" t="s">
        <v>178</v>
      </c>
      <c r="C88" s="193" t="s">
        <v>179</v>
      </c>
      <c r="D88" s="194" t="s">
        <v>178</v>
      </c>
      <c r="E88" s="194" t="s">
        <v>179</v>
      </c>
      <c r="F88" s="195" t="s">
        <v>178</v>
      </c>
      <c r="G88" s="195" t="s">
        <v>179</v>
      </c>
      <c r="H88" s="196" t="s">
        <v>178</v>
      </c>
      <c r="I88" s="196" t="s">
        <v>179</v>
      </c>
      <c r="J88" s="197" t="s">
        <v>178</v>
      </c>
      <c r="K88" s="197" t="s">
        <v>179</v>
      </c>
    </row>
    <row r="89" spans="1:11" x14ac:dyDescent="0.25">
      <c r="A89" s="5" t="s">
        <v>971</v>
      </c>
      <c r="B89" s="193" t="s">
        <v>178</v>
      </c>
      <c r="C89" s="193" t="s">
        <v>179</v>
      </c>
      <c r="D89" s="194" t="s">
        <v>178</v>
      </c>
      <c r="E89" s="194" t="s">
        <v>179</v>
      </c>
      <c r="F89" s="195" t="s">
        <v>178</v>
      </c>
      <c r="G89" s="195" t="s">
        <v>179</v>
      </c>
      <c r="H89" s="196" t="s">
        <v>178</v>
      </c>
      <c r="I89" s="196" t="s">
        <v>179</v>
      </c>
      <c r="J89" s="197" t="s">
        <v>178</v>
      </c>
      <c r="K89" s="197" t="s">
        <v>179</v>
      </c>
    </row>
    <row r="90" spans="1:11" x14ac:dyDescent="0.25">
      <c r="A90" s="5" t="s">
        <v>972</v>
      </c>
      <c r="B90" s="193" t="s">
        <v>178</v>
      </c>
      <c r="C90" s="193" t="s">
        <v>179</v>
      </c>
      <c r="D90" s="194" t="s">
        <v>178</v>
      </c>
      <c r="E90" s="194" t="s">
        <v>179</v>
      </c>
      <c r="F90" s="195" t="s">
        <v>178</v>
      </c>
      <c r="G90" s="195" t="s">
        <v>179</v>
      </c>
      <c r="H90" s="196" t="s">
        <v>178</v>
      </c>
      <c r="I90" s="196" t="s">
        <v>179</v>
      </c>
      <c r="J90" s="197" t="s">
        <v>178</v>
      </c>
      <c r="K90" s="197" t="s">
        <v>179</v>
      </c>
    </row>
    <row r="91" spans="1:11" x14ac:dyDescent="0.25">
      <c r="A91" s="5" t="s">
        <v>973</v>
      </c>
      <c r="B91" s="193" t="s">
        <v>178</v>
      </c>
      <c r="C91" s="193" t="s">
        <v>179</v>
      </c>
      <c r="D91" s="194" t="s">
        <v>178</v>
      </c>
      <c r="E91" s="194" t="s">
        <v>179</v>
      </c>
      <c r="F91" s="195" t="s">
        <v>178</v>
      </c>
      <c r="G91" s="195" t="s">
        <v>179</v>
      </c>
      <c r="H91" s="196" t="s">
        <v>178</v>
      </c>
      <c r="I91" s="196" t="s">
        <v>179</v>
      </c>
      <c r="J91" s="197" t="s">
        <v>178</v>
      </c>
      <c r="K91" s="197" t="s">
        <v>179</v>
      </c>
    </row>
    <row r="92" spans="1:11" x14ac:dyDescent="0.25">
      <c r="A92" s="5" t="s">
        <v>974</v>
      </c>
      <c r="B92" s="193" t="s">
        <v>178</v>
      </c>
      <c r="C92" s="193" t="s">
        <v>179</v>
      </c>
      <c r="D92" s="194" t="s">
        <v>178</v>
      </c>
      <c r="E92" s="194" t="s">
        <v>179</v>
      </c>
      <c r="F92" s="195" t="s">
        <v>178</v>
      </c>
      <c r="G92" s="195" t="s">
        <v>179</v>
      </c>
      <c r="H92" s="196" t="s">
        <v>178</v>
      </c>
      <c r="I92" s="196" t="s">
        <v>179</v>
      </c>
      <c r="J92" s="197" t="s">
        <v>178</v>
      </c>
      <c r="K92" s="197" t="s">
        <v>179</v>
      </c>
    </row>
    <row r="93" spans="1:11" x14ac:dyDescent="0.25">
      <c r="A93" s="5" t="s">
        <v>975</v>
      </c>
      <c r="B93" s="193" t="s">
        <v>178</v>
      </c>
      <c r="C93" s="193" t="s">
        <v>179</v>
      </c>
      <c r="D93" s="194" t="s">
        <v>178</v>
      </c>
      <c r="E93" s="194" t="s">
        <v>179</v>
      </c>
      <c r="F93" s="195" t="s">
        <v>178</v>
      </c>
      <c r="G93" s="195" t="s">
        <v>179</v>
      </c>
      <c r="H93" s="196" t="s">
        <v>178</v>
      </c>
      <c r="I93" s="196" t="s">
        <v>179</v>
      </c>
      <c r="J93" s="197" t="s">
        <v>178</v>
      </c>
      <c r="K93" s="197" t="s">
        <v>179</v>
      </c>
    </row>
    <row r="94" spans="1:11" x14ac:dyDescent="0.25">
      <c r="A94" s="5" t="s">
        <v>976</v>
      </c>
      <c r="B94" s="193" t="s">
        <v>178</v>
      </c>
      <c r="C94" s="193" t="s">
        <v>179</v>
      </c>
      <c r="D94" s="194" t="s">
        <v>178</v>
      </c>
      <c r="E94" s="194" t="s">
        <v>179</v>
      </c>
      <c r="F94" s="195" t="s">
        <v>178</v>
      </c>
      <c r="G94" s="195" t="s">
        <v>179</v>
      </c>
      <c r="H94" s="196" t="s">
        <v>178</v>
      </c>
      <c r="I94" s="196" t="s">
        <v>179</v>
      </c>
      <c r="J94" s="197" t="s">
        <v>178</v>
      </c>
      <c r="K94" s="197" t="s">
        <v>179</v>
      </c>
    </row>
    <row r="95" spans="1:11" x14ac:dyDescent="0.25">
      <c r="A95" s="5" t="s">
        <v>977</v>
      </c>
      <c r="B95" s="193" t="s">
        <v>178</v>
      </c>
      <c r="C95" s="193" t="s">
        <v>179</v>
      </c>
      <c r="D95" s="194" t="s">
        <v>178</v>
      </c>
      <c r="E95" s="194" t="s">
        <v>179</v>
      </c>
      <c r="F95" s="195" t="s">
        <v>178</v>
      </c>
      <c r="G95" s="195" t="s">
        <v>179</v>
      </c>
      <c r="H95" s="196" t="s">
        <v>178</v>
      </c>
      <c r="I95" s="196" t="s">
        <v>179</v>
      </c>
      <c r="J95" s="197" t="s">
        <v>178</v>
      </c>
      <c r="K95" s="197" t="s">
        <v>179</v>
      </c>
    </row>
    <row r="96" spans="1:11" x14ac:dyDescent="0.25">
      <c r="A96" s="5" t="s">
        <v>978</v>
      </c>
      <c r="B96" s="193" t="s">
        <v>178</v>
      </c>
      <c r="C96" s="193" t="s">
        <v>179</v>
      </c>
      <c r="D96" s="194" t="s">
        <v>178</v>
      </c>
      <c r="E96" s="194" t="s">
        <v>179</v>
      </c>
      <c r="F96" s="195" t="s">
        <v>178</v>
      </c>
      <c r="G96" s="195" t="s">
        <v>179</v>
      </c>
      <c r="H96" s="196" t="s">
        <v>178</v>
      </c>
      <c r="I96" s="196" t="s">
        <v>179</v>
      </c>
      <c r="J96" s="197" t="s">
        <v>178</v>
      </c>
      <c r="K96" s="197" t="s">
        <v>179</v>
      </c>
    </row>
    <row r="97" spans="1:11" x14ac:dyDescent="0.25">
      <c r="A97" s="5" t="s">
        <v>979</v>
      </c>
      <c r="B97" s="193" t="s">
        <v>178</v>
      </c>
      <c r="C97" s="193" t="s">
        <v>179</v>
      </c>
      <c r="D97" s="194" t="s">
        <v>178</v>
      </c>
      <c r="E97" s="194" t="s">
        <v>179</v>
      </c>
      <c r="F97" s="195" t="s">
        <v>178</v>
      </c>
      <c r="G97" s="195" t="s">
        <v>179</v>
      </c>
      <c r="H97" s="196" t="s">
        <v>178</v>
      </c>
      <c r="I97" s="196" t="s">
        <v>179</v>
      </c>
      <c r="J97" s="197" t="s">
        <v>178</v>
      </c>
      <c r="K97" s="197" t="s">
        <v>179</v>
      </c>
    </row>
    <row r="98" spans="1:11" x14ac:dyDescent="0.25">
      <c r="A98" s="5" t="s">
        <v>980</v>
      </c>
      <c r="B98" s="193" t="s">
        <v>178</v>
      </c>
      <c r="C98" s="193" t="s">
        <v>179</v>
      </c>
      <c r="D98" s="194" t="s">
        <v>178</v>
      </c>
      <c r="E98" s="194" t="s">
        <v>179</v>
      </c>
      <c r="F98" s="195" t="s">
        <v>178</v>
      </c>
      <c r="G98" s="195" t="s">
        <v>179</v>
      </c>
      <c r="H98" s="196" t="s">
        <v>178</v>
      </c>
      <c r="I98" s="196" t="s">
        <v>179</v>
      </c>
      <c r="J98" s="197" t="s">
        <v>178</v>
      </c>
      <c r="K98" s="197" t="s">
        <v>179</v>
      </c>
    </row>
    <row r="99" spans="1:11" x14ac:dyDescent="0.25">
      <c r="A99" s="5" t="s">
        <v>981</v>
      </c>
      <c r="B99" s="193" t="s">
        <v>178</v>
      </c>
      <c r="C99" s="193" t="s">
        <v>179</v>
      </c>
      <c r="D99" s="194" t="s">
        <v>178</v>
      </c>
      <c r="E99" s="194" t="s">
        <v>179</v>
      </c>
      <c r="F99" s="195" t="s">
        <v>178</v>
      </c>
      <c r="G99" s="195" t="s">
        <v>179</v>
      </c>
      <c r="H99" s="196" t="s">
        <v>178</v>
      </c>
      <c r="I99" s="196" t="s">
        <v>179</v>
      </c>
      <c r="J99" s="197" t="s">
        <v>178</v>
      </c>
      <c r="K99" s="197" t="s">
        <v>179</v>
      </c>
    </row>
    <row r="100" spans="1:11" x14ac:dyDescent="0.25">
      <c r="A100" s="5" t="s">
        <v>982</v>
      </c>
      <c r="B100" s="193" t="s">
        <v>178</v>
      </c>
      <c r="C100" s="193" t="s">
        <v>179</v>
      </c>
      <c r="D100" s="194" t="s">
        <v>178</v>
      </c>
      <c r="E100" s="194" t="s">
        <v>179</v>
      </c>
      <c r="F100" s="195" t="s">
        <v>178</v>
      </c>
      <c r="G100" s="195" t="s">
        <v>179</v>
      </c>
      <c r="H100" s="196" t="s">
        <v>178</v>
      </c>
      <c r="I100" s="196" t="s">
        <v>179</v>
      </c>
      <c r="J100" s="197" t="s">
        <v>178</v>
      </c>
      <c r="K100" s="197" t="s">
        <v>179</v>
      </c>
    </row>
    <row r="101" spans="1:11" x14ac:dyDescent="0.25">
      <c r="A101" s="5" t="s">
        <v>983</v>
      </c>
      <c r="B101" s="193" t="s">
        <v>178</v>
      </c>
      <c r="C101" s="193" t="s">
        <v>179</v>
      </c>
      <c r="D101" s="194" t="s">
        <v>178</v>
      </c>
      <c r="E101" s="194" t="s">
        <v>179</v>
      </c>
      <c r="F101" s="195" t="s">
        <v>178</v>
      </c>
      <c r="G101" s="195" t="s">
        <v>179</v>
      </c>
      <c r="H101" s="196" t="s">
        <v>178</v>
      </c>
      <c r="I101" s="196" t="s">
        <v>179</v>
      </c>
      <c r="J101" s="197" t="s">
        <v>178</v>
      </c>
      <c r="K101" s="197" t="s">
        <v>179</v>
      </c>
    </row>
    <row r="102" spans="1:11" x14ac:dyDescent="0.25">
      <c r="A102" s="5" t="s">
        <v>984</v>
      </c>
      <c r="B102" s="193" t="s">
        <v>178</v>
      </c>
      <c r="C102" s="193" t="s">
        <v>179</v>
      </c>
      <c r="D102" s="194" t="s">
        <v>178</v>
      </c>
      <c r="E102" s="194" t="s">
        <v>179</v>
      </c>
      <c r="F102" s="195" t="s">
        <v>178</v>
      </c>
      <c r="G102" s="195" t="s">
        <v>179</v>
      </c>
      <c r="H102" s="196" t="s">
        <v>178</v>
      </c>
      <c r="I102" s="196" t="s">
        <v>179</v>
      </c>
      <c r="J102" s="197" t="s">
        <v>178</v>
      </c>
      <c r="K102" s="197" t="s">
        <v>179</v>
      </c>
    </row>
    <row r="103" spans="1:11" x14ac:dyDescent="0.25">
      <c r="A103" s="5" t="s">
        <v>985</v>
      </c>
      <c r="B103" s="193" t="s">
        <v>178</v>
      </c>
      <c r="C103" s="193" t="s">
        <v>179</v>
      </c>
      <c r="D103" s="194" t="s">
        <v>178</v>
      </c>
      <c r="E103" s="194" t="s">
        <v>179</v>
      </c>
      <c r="F103" s="195" t="s">
        <v>178</v>
      </c>
      <c r="G103" s="195" t="s">
        <v>179</v>
      </c>
      <c r="H103" s="196" t="s">
        <v>178</v>
      </c>
      <c r="I103" s="196" t="s">
        <v>179</v>
      </c>
      <c r="J103" s="197" t="s">
        <v>178</v>
      </c>
      <c r="K103" s="197" t="s">
        <v>179</v>
      </c>
    </row>
    <row r="104" spans="1:11" x14ac:dyDescent="0.25">
      <c r="A104" s="5" t="s">
        <v>986</v>
      </c>
      <c r="B104" s="193" t="s">
        <v>178</v>
      </c>
      <c r="C104" s="193" t="s">
        <v>179</v>
      </c>
      <c r="D104" s="194" t="s">
        <v>178</v>
      </c>
      <c r="E104" s="194" t="s">
        <v>179</v>
      </c>
      <c r="F104" s="195" t="s">
        <v>178</v>
      </c>
      <c r="G104" s="195" t="s">
        <v>179</v>
      </c>
      <c r="H104" s="196" t="s">
        <v>178</v>
      </c>
      <c r="I104" s="196" t="s">
        <v>179</v>
      </c>
      <c r="J104" s="197" t="s">
        <v>178</v>
      </c>
      <c r="K104" s="197" t="s">
        <v>179</v>
      </c>
    </row>
    <row r="105" spans="1:11" x14ac:dyDescent="0.25">
      <c r="A105" s="5" t="s">
        <v>987</v>
      </c>
      <c r="B105" s="193" t="s">
        <v>178</v>
      </c>
      <c r="C105" s="193" t="s">
        <v>179</v>
      </c>
      <c r="D105" s="194" t="s">
        <v>178</v>
      </c>
      <c r="E105" s="194" t="s">
        <v>179</v>
      </c>
      <c r="F105" s="195" t="s">
        <v>178</v>
      </c>
      <c r="G105" s="195" t="s">
        <v>179</v>
      </c>
      <c r="H105" s="196" t="s">
        <v>178</v>
      </c>
      <c r="I105" s="196" t="s">
        <v>179</v>
      </c>
      <c r="J105" s="197" t="s">
        <v>178</v>
      </c>
      <c r="K105" s="197" t="s">
        <v>179</v>
      </c>
    </row>
    <row r="106" spans="1:11" x14ac:dyDescent="0.25">
      <c r="A106" s="5" t="s">
        <v>988</v>
      </c>
      <c r="B106" s="193" t="s">
        <v>178</v>
      </c>
      <c r="C106" s="193" t="s">
        <v>179</v>
      </c>
      <c r="D106" s="194" t="s">
        <v>178</v>
      </c>
      <c r="E106" s="194" t="s">
        <v>179</v>
      </c>
      <c r="F106" s="195" t="s">
        <v>178</v>
      </c>
      <c r="G106" s="195" t="s">
        <v>179</v>
      </c>
      <c r="H106" s="196" t="s">
        <v>178</v>
      </c>
      <c r="I106" s="196" t="s">
        <v>179</v>
      </c>
      <c r="J106" s="197" t="s">
        <v>178</v>
      </c>
      <c r="K106" s="197" t="s">
        <v>179</v>
      </c>
    </row>
    <row r="107" spans="1:11" x14ac:dyDescent="0.25">
      <c r="A107" s="5" t="s">
        <v>989</v>
      </c>
      <c r="B107" s="193" t="s">
        <v>178</v>
      </c>
      <c r="C107" s="193" t="s">
        <v>179</v>
      </c>
      <c r="D107" s="194" t="s">
        <v>178</v>
      </c>
      <c r="E107" s="194" t="s">
        <v>179</v>
      </c>
      <c r="F107" s="195" t="s">
        <v>178</v>
      </c>
      <c r="G107" s="195" t="s">
        <v>179</v>
      </c>
      <c r="H107" s="196" t="s">
        <v>178</v>
      </c>
      <c r="I107" s="196" t="s">
        <v>179</v>
      </c>
      <c r="J107" s="197" t="s">
        <v>178</v>
      </c>
      <c r="K107" s="197" t="s">
        <v>179</v>
      </c>
    </row>
    <row r="108" spans="1:11" x14ac:dyDescent="0.25">
      <c r="A108" s="5" t="s">
        <v>990</v>
      </c>
      <c r="B108" s="193" t="s">
        <v>178</v>
      </c>
      <c r="C108" s="193" t="s">
        <v>179</v>
      </c>
      <c r="D108" s="194" t="s">
        <v>178</v>
      </c>
      <c r="E108" s="194" t="s">
        <v>179</v>
      </c>
      <c r="F108" s="195" t="s">
        <v>178</v>
      </c>
      <c r="G108" s="195" t="s">
        <v>179</v>
      </c>
      <c r="H108" s="196" t="s">
        <v>178</v>
      </c>
      <c r="I108" s="196" t="s">
        <v>179</v>
      </c>
      <c r="J108" s="197" t="s">
        <v>178</v>
      </c>
      <c r="K108" s="197" t="s">
        <v>179</v>
      </c>
    </row>
    <row r="109" spans="1:11" x14ac:dyDescent="0.25">
      <c r="A109" s="5" t="s">
        <v>991</v>
      </c>
      <c r="B109" s="193" t="s">
        <v>178</v>
      </c>
      <c r="C109" s="193" t="s">
        <v>179</v>
      </c>
      <c r="D109" s="194" t="s">
        <v>178</v>
      </c>
      <c r="E109" s="194" t="s">
        <v>179</v>
      </c>
      <c r="F109" s="195" t="s">
        <v>178</v>
      </c>
      <c r="G109" s="195" t="s">
        <v>179</v>
      </c>
      <c r="H109" s="196" t="s">
        <v>178</v>
      </c>
      <c r="I109" s="196" t="s">
        <v>179</v>
      </c>
      <c r="J109" s="197" t="s">
        <v>178</v>
      </c>
      <c r="K109" s="197" t="s">
        <v>179</v>
      </c>
    </row>
    <row r="110" spans="1:11" x14ac:dyDescent="0.25">
      <c r="A110" s="5" t="s">
        <v>992</v>
      </c>
      <c r="B110" s="193" t="s">
        <v>178</v>
      </c>
      <c r="C110" s="193" t="s">
        <v>179</v>
      </c>
      <c r="D110" s="194" t="s">
        <v>178</v>
      </c>
      <c r="E110" s="194" t="s">
        <v>179</v>
      </c>
      <c r="F110" s="195" t="s">
        <v>178</v>
      </c>
      <c r="G110" s="195" t="s">
        <v>179</v>
      </c>
      <c r="H110" s="196" t="s">
        <v>178</v>
      </c>
      <c r="I110" s="196" t="s">
        <v>179</v>
      </c>
      <c r="J110" s="197" t="s">
        <v>178</v>
      </c>
      <c r="K110" s="197" t="s">
        <v>179</v>
      </c>
    </row>
    <row r="111" spans="1:11" x14ac:dyDescent="0.25">
      <c r="A111" s="5" t="s">
        <v>993</v>
      </c>
      <c r="B111" s="193" t="s">
        <v>178</v>
      </c>
      <c r="C111" s="193" t="s">
        <v>179</v>
      </c>
      <c r="D111" s="194" t="s">
        <v>178</v>
      </c>
      <c r="E111" s="194" t="s">
        <v>179</v>
      </c>
      <c r="F111" s="195" t="s">
        <v>178</v>
      </c>
      <c r="G111" s="195" t="s">
        <v>179</v>
      </c>
      <c r="H111" s="196" t="s">
        <v>178</v>
      </c>
      <c r="I111" s="196" t="s">
        <v>179</v>
      </c>
      <c r="J111" s="197" t="s">
        <v>178</v>
      </c>
      <c r="K111" s="197" t="s">
        <v>179</v>
      </c>
    </row>
    <row r="112" spans="1:11" x14ac:dyDescent="0.25">
      <c r="A112" s="5" t="s">
        <v>994</v>
      </c>
      <c r="B112" s="193" t="s">
        <v>178</v>
      </c>
      <c r="C112" s="193" t="s">
        <v>179</v>
      </c>
      <c r="D112" s="194" t="s">
        <v>178</v>
      </c>
      <c r="E112" s="194" t="s">
        <v>179</v>
      </c>
      <c r="F112" s="195" t="s">
        <v>178</v>
      </c>
      <c r="G112" s="195" t="s">
        <v>179</v>
      </c>
      <c r="H112" s="196" t="s">
        <v>178</v>
      </c>
      <c r="I112" s="196" t="s">
        <v>179</v>
      </c>
      <c r="J112" s="197" t="s">
        <v>178</v>
      </c>
      <c r="K112" s="197" t="s">
        <v>179</v>
      </c>
    </row>
    <row r="113" spans="1:11" x14ac:dyDescent="0.25">
      <c r="A113" s="5" t="s">
        <v>995</v>
      </c>
      <c r="B113" s="193" t="s">
        <v>178</v>
      </c>
      <c r="C113" s="193" t="s">
        <v>179</v>
      </c>
      <c r="D113" s="194" t="s">
        <v>178</v>
      </c>
      <c r="E113" s="194" t="s">
        <v>179</v>
      </c>
      <c r="F113" s="195" t="s">
        <v>178</v>
      </c>
      <c r="G113" s="195" t="s">
        <v>179</v>
      </c>
      <c r="H113" s="196" t="s">
        <v>178</v>
      </c>
      <c r="I113" s="196" t="s">
        <v>179</v>
      </c>
      <c r="J113" s="197" t="s">
        <v>178</v>
      </c>
      <c r="K113" s="197" t="s">
        <v>179</v>
      </c>
    </row>
    <row r="114" spans="1:11" x14ac:dyDescent="0.25">
      <c r="A114" s="5" t="s">
        <v>996</v>
      </c>
      <c r="B114" s="193" t="s">
        <v>178</v>
      </c>
      <c r="C114" s="193" t="s">
        <v>179</v>
      </c>
      <c r="D114" s="194" t="s">
        <v>178</v>
      </c>
      <c r="E114" s="194" t="s">
        <v>179</v>
      </c>
      <c r="F114" s="195" t="s">
        <v>178</v>
      </c>
      <c r="G114" s="195" t="s">
        <v>179</v>
      </c>
      <c r="H114" s="196" t="s">
        <v>178</v>
      </c>
      <c r="I114" s="196" t="s">
        <v>179</v>
      </c>
      <c r="J114" s="197" t="s">
        <v>178</v>
      </c>
      <c r="K114" s="197" t="s">
        <v>179</v>
      </c>
    </row>
    <row r="115" spans="1:11" x14ac:dyDescent="0.25">
      <c r="A115" s="5" t="s">
        <v>997</v>
      </c>
      <c r="B115" s="193" t="s">
        <v>178</v>
      </c>
      <c r="C115" s="193" t="s">
        <v>179</v>
      </c>
      <c r="D115" s="194" t="s">
        <v>178</v>
      </c>
      <c r="E115" s="194" t="s">
        <v>179</v>
      </c>
      <c r="F115" s="195" t="s">
        <v>178</v>
      </c>
      <c r="G115" s="195" t="s">
        <v>179</v>
      </c>
      <c r="H115" s="196" t="s">
        <v>178</v>
      </c>
      <c r="I115" s="196" t="s">
        <v>179</v>
      </c>
      <c r="J115" s="197" t="s">
        <v>178</v>
      </c>
      <c r="K115" s="197" t="s">
        <v>179</v>
      </c>
    </row>
    <row r="116" spans="1:11" x14ac:dyDescent="0.25">
      <c r="A116" s="5" t="s">
        <v>998</v>
      </c>
      <c r="B116" s="193" t="s">
        <v>178</v>
      </c>
      <c r="C116" s="193" t="s">
        <v>179</v>
      </c>
      <c r="D116" s="194" t="s">
        <v>178</v>
      </c>
      <c r="E116" s="194" t="s">
        <v>179</v>
      </c>
      <c r="F116" s="195" t="s">
        <v>178</v>
      </c>
      <c r="G116" s="195" t="s">
        <v>179</v>
      </c>
      <c r="H116" s="196" t="s">
        <v>178</v>
      </c>
      <c r="I116" s="196" t="s">
        <v>179</v>
      </c>
      <c r="J116" s="197" t="s">
        <v>178</v>
      </c>
      <c r="K116" s="197" t="s">
        <v>179</v>
      </c>
    </row>
    <row r="117" spans="1:11" x14ac:dyDescent="0.25">
      <c r="A117" s="5" t="s">
        <v>999</v>
      </c>
      <c r="B117" s="193" t="s">
        <v>178</v>
      </c>
      <c r="C117" s="193" t="s">
        <v>179</v>
      </c>
      <c r="D117" s="194" t="s">
        <v>178</v>
      </c>
      <c r="E117" s="194" t="s">
        <v>179</v>
      </c>
      <c r="F117" s="195" t="s">
        <v>178</v>
      </c>
      <c r="G117" s="195" t="s">
        <v>179</v>
      </c>
      <c r="H117" s="196" t="s">
        <v>178</v>
      </c>
      <c r="I117" s="196" t="s">
        <v>179</v>
      </c>
      <c r="J117" s="197" t="s">
        <v>178</v>
      </c>
      <c r="K117" s="197" t="s">
        <v>179</v>
      </c>
    </row>
    <row r="118" spans="1:11" x14ac:dyDescent="0.25">
      <c r="A118" s="5" t="s">
        <v>1000</v>
      </c>
      <c r="B118" s="193" t="s">
        <v>178</v>
      </c>
      <c r="C118" s="193" t="s">
        <v>179</v>
      </c>
      <c r="D118" s="194" t="s">
        <v>178</v>
      </c>
      <c r="E118" s="194" t="s">
        <v>179</v>
      </c>
      <c r="F118" s="195" t="s">
        <v>178</v>
      </c>
      <c r="G118" s="195" t="s">
        <v>179</v>
      </c>
      <c r="H118" s="196" t="s">
        <v>178</v>
      </c>
      <c r="I118" s="196" t="s">
        <v>179</v>
      </c>
      <c r="J118" s="197" t="s">
        <v>178</v>
      </c>
      <c r="K118" s="197" t="s">
        <v>179</v>
      </c>
    </row>
    <row r="119" spans="1:11" x14ac:dyDescent="0.25">
      <c r="A119" s="5" t="s">
        <v>1001</v>
      </c>
      <c r="B119" s="193" t="s">
        <v>178</v>
      </c>
      <c r="C119" s="193" t="s">
        <v>179</v>
      </c>
      <c r="D119" s="194" t="s">
        <v>178</v>
      </c>
      <c r="E119" s="194" t="s">
        <v>179</v>
      </c>
      <c r="F119" s="195" t="s">
        <v>178</v>
      </c>
      <c r="G119" s="195" t="s">
        <v>179</v>
      </c>
      <c r="H119" s="196" t="s">
        <v>178</v>
      </c>
      <c r="I119" s="196" t="s">
        <v>179</v>
      </c>
      <c r="J119" s="197" t="s">
        <v>178</v>
      </c>
      <c r="K119" s="197" t="s">
        <v>179</v>
      </c>
    </row>
    <row r="120" spans="1:11" x14ac:dyDescent="0.25">
      <c r="A120" s="5" t="s">
        <v>1002</v>
      </c>
      <c r="B120" s="193" t="s">
        <v>178</v>
      </c>
      <c r="C120" s="193" t="s">
        <v>179</v>
      </c>
      <c r="D120" s="194" t="s">
        <v>178</v>
      </c>
      <c r="E120" s="194" t="s">
        <v>179</v>
      </c>
      <c r="F120" s="195" t="s">
        <v>178</v>
      </c>
      <c r="G120" s="195" t="s">
        <v>179</v>
      </c>
      <c r="H120" s="196" t="s">
        <v>178</v>
      </c>
      <c r="I120" s="196" t="s">
        <v>179</v>
      </c>
      <c r="J120" s="197" t="s">
        <v>178</v>
      </c>
      <c r="K120" s="197" t="s">
        <v>179</v>
      </c>
    </row>
    <row r="121" spans="1:11" x14ac:dyDescent="0.25">
      <c r="A121" s="5" t="s">
        <v>1003</v>
      </c>
      <c r="B121" s="193" t="s">
        <v>178</v>
      </c>
      <c r="C121" s="193" t="s">
        <v>179</v>
      </c>
      <c r="D121" s="194" t="s">
        <v>178</v>
      </c>
      <c r="E121" s="194" t="s">
        <v>179</v>
      </c>
      <c r="F121" s="195" t="s">
        <v>178</v>
      </c>
      <c r="G121" s="195" t="s">
        <v>179</v>
      </c>
      <c r="H121" s="196" t="s">
        <v>178</v>
      </c>
      <c r="I121" s="196" t="s">
        <v>179</v>
      </c>
      <c r="J121" s="197" t="s">
        <v>178</v>
      </c>
      <c r="K121" s="197" t="s">
        <v>179</v>
      </c>
    </row>
    <row r="122" spans="1:11" x14ac:dyDescent="0.25">
      <c r="A122" s="5" t="s">
        <v>1004</v>
      </c>
      <c r="B122" s="193" t="s">
        <v>178</v>
      </c>
      <c r="C122" s="193" t="s">
        <v>179</v>
      </c>
      <c r="D122" s="194" t="s">
        <v>178</v>
      </c>
      <c r="E122" s="194" t="s">
        <v>179</v>
      </c>
      <c r="F122" s="195" t="s">
        <v>178</v>
      </c>
      <c r="G122" s="195" t="s">
        <v>179</v>
      </c>
      <c r="H122" s="196" t="s">
        <v>178</v>
      </c>
      <c r="I122" s="196" t="s">
        <v>179</v>
      </c>
      <c r="J122" s="197" t="s">
        <v>178</v>
      </c>
      <c r="K122" s="197" t="s">
        <v>179</v>
      </c>
    </row>
    <row r="123" spans="1:11" x14ac:dyDescent="0.25">
      <c r="A123" s="5" t="s">
        <v>1005</v>
      </c>
      <c r="B123" s="193" t="s">
        <v>178</v>
      </c>
      <c r="C123" s="193" t="s">
        <v>179</v>
      </c>
      <c r="D123" s="194" t="s">
        <v>178</v>
      </c>
      <c r="E123" s="194" t="s">
        <v>179</v>
      </c>
      <c r="F123" s="195" t="s">
        <v>178</v>
      </c>
      <c r="G123" s="195" t="s">
        <v>179</v>
      </c>
      <c r="H123" s="196" t="s">
        <v>178</v>
      </c>
      <c r="I123" s="196" t="s">
        <v>179</v>
      </c>
      <c r="J123" s="197" t="s">
        <v>178</v>
      </c>
      <c r="K123" s="197" t="s">
        <v>179</v>
      </c>
    </row>
    <row r="124" spans="1:11" x14ac:dyDescent="0.25">
      <c r="A124" s="5" t="s">
        <v>1006</v>
      </c>
      <c r="B124" s="193" t="s">
        <v>178</v>
      </c>
      <c r="C124" s="193" t="s">
        <v>179</v>
      </c>
      <c r="D124" s="194" t="s">
        <v>178</v>
      </c>
      <c r="E124" s="194" t="s">
        <v>179</v>
      </c>
      <c r="F124" s="195" t="s">
        <v>178</v>
      </c>
      <c r="G124" s="195" t="s">
        <v>179</v>
      </c>
      <c r="H124" s="196" t="s">
        <v>178</v>
      </c>
      <c r="I124" s="196" t="s">
        <v>179</v>
      </c>
      <c r="J124" s="197" t="s">
        <v>178</v>
      </c>
      <c r="K124" s="197" t="s">
        <v>179</v>
      </c>
    </row>
    <row r="125" spans="1:11" x14ac:dyDescent="0.25">
      <c r="A125" s="5" t="s">
        <v>1007</v>
      </c>
      <c r="B125" s="193" t="s">
        <v>178</v>
      </c>
      <c r="C125" s="193" t="s">
        <v>179</v>
      </c>
      <c r="D125" s="194" t="s">
        <v>178</v>
      </c>
      <c r="E125" s="194" t="s">
        <v>179</v>
      </c>
      <c r="F125" s="195" t="s">
        <v>178</v>
      </c>
      <c r="G125" s="195" t="s">
        <v>179</v>
      </c>
      <c r="H125" s="196" t="s">
        <v>178</v>
      </c>
      <c r="I125" s="196" t="s">
        <v>179</v>
      </c>
      <c r="J125" s="197" t="s">
        <v>178</v>
      </c>
      <c r="K125" s="197" t="s">
        <v>179</v>
      </c>
    </row>
    <row r="126" spans="1:11" x14ac:dyDescent="0.25">
      <c r="A126" s="5" t="s">
        <v>1008</v>
      </c>
      <c r="B126" s="193" t="s">
        <v>178</v>
      </c>
      <c r="C126" s="193" t="s">
        <v>179</v>
      </c>
      <c r="D126" s="194" t="s">
        <v>178</v>
      </c>
      <c r="E126" s="194" t="s">
        <v>179</v>
      </c>
      <c r="F126" s="195" t="s">
        <v>178</v>
      </c>
      <c r="G126" s="195" t="s">
        <v>179</v>
      </c>
      <c r="H126" s="196" t="s">
        <v>178</v>
      </c>
      <c r="I126" s="196" t="s">
        <v>179</v>
      </c>
      <c r="J126" s="197" t="s">
        <v>178</v>
      </c>
      <c r="K126" s="197" t="s">
        <v>179</v>
      </c>
    </row>
    <row r="127" spans="1:11" x14ac:dyDescent="0.25">
      <c r="A127" s="5" t="s">
        <v>1009</v>
      </c>
      <c r="B127" s="193" t="s">
        <v>178</v>
      </c>
      <c r="C127" s="193" t="s">
        <v>179</v>
      </c>
      <c r="D127" s="194" t="s">
        <v>178</v>
      </c>
      <c r="E127" s="194" t="s">
        <v>179</v>
      </c>
      <c r="F127" s="195" t="s">
        <v>178</v>
      </c>
      <c r="G127" s="195" t="s">
        <v>179</v>
      </c>
      <c r="H127" s="196" t="s">
        <v>178</v>
      </c>
      <c r="I127" s="196" t="s">
        <v>179</v>
      </c>
      <c r="J127" s="197" t="s">
        <v>178</v>
      </c>
      <c r="K127" s="197" t="s">
        <v>179</v>
      </c>
    </row>
    <row r="128" spans="1:11" x14ac:dyDescent="0.25">
      <c r="A128" s="5" t="s">
        <v>1010</v>
      </c>
      <c r="B128" s="193" t="s">
        <v>178</v>
      </c>
      <c r="C128" s="193" t="s">
        <v>179</v>
      </c>
      <c r="D128" s="194" t="s">
        <v>178</v>
      </c>
      <c r="E128" s="194" t="s">
        <v>179</v>
      </c>
      <c r="F128" s="195" t="s">
        <v>178</v>
      </c>
      <c r="G128" s="195" t="s">
        <v>179</v>
      </c>
      <c r="H128" s="196" t="s">
        <v>178</v>
      </c>
      <c r="I128" s="196" t="s">
        <v>179</v>
      </c>
      <c r="J128" s="197" t="s">
        <v>178</v>
      </c>
      <c r="K128" s="197" t="s">
        <v>179</v>
      </c>
    </row>
    <row r="129" spans="1:11" x14ac:dyDescent="0.25">
      <c r="A129" s="5" t="s">
        <v>1011</v>
      </c>
      <c r="B129" s="193" t="s">
        <v>178</v>
      </c>
      <c r="C129" s="193" t="s">
        <v>179</v>
      </c>
      <c r="D129" s="194" t="s">
        <v>178</v>
      </c>
      <c r="E129" s="194" t="s">
        <v>179</v>
      </c>
      <c r="F129" s="195" t="s">
        <v>178</v>
      </c>
      <c r="G129" s="195" t="s">
        <v>179</v>
      </c>
      <c r="H129" s="196" t="s">
        <v>178</v>
      </c>
      <c r="I129" s="196" t="s">
        <v>179</v>
      </c>
      <c r="J129" s="197" t="s">
        <v>178</v>
      </c>
      <c r="K129" s="197" t="s">
        <v>179</v>
      </c>
    </row>
    <row r="130" spans="1:11" x14ac:dyDescent="0.25">
      <c r="A130" s="5" t="s">
        <v>1012</v>
      </c>
      <c r="B130" s="193" t="s">
        <v>178</v>
      </c>
      <c r="C130" s="193" t="s">
        <v>179</v>
      </c>
      <c r="D130" s="194" t="s">
        <v>178</v>
      </c>
      <c r="E130" s="194" t="s">
        <v>179</v>
      </c>
      <c r="F130" s="195" t="s">
        <v>178</v>
      </c>
      <c r="G130" s="195" t="s">
        <v>179</v>
      </c>
      <c r="H130" s="196" t="s">
        <v>178</v>
      </c>
      <c r="I130" s="196" t="s">
        <v>179</v>
      </c>
      <c r="J130" s="197" t="s">
        <v>178</v>
      </c>
      <c r="K130" s="197" t="s">
        <v>179</v>
      </c>
    </row>
    <row r="131" spans="1:11" x14ac:dyDescent="0.25">
      <c r="A131" s="5" t="s">
        <v>1013</v>
      </c>
      <c r="B131" s="193" t="s">
        <v>178</v>
      </c>
      <c r="C131" s="193" t="s">
        <v>179</v>
      </c>
      <c r="D131" s="194" t="s">
        <v>178</v>
      </c>
      <c r="E131" s="194" t="s">
        <v>179</v>
      </c>
      <c r="F131" s="195" t="s">
        <v>178</v>
      </c>
      <c r="G131" s="195" t="s">
        <v>179</v>
      </c>
      <c r="H131" s="196" t="s">
        <v>178</v>
      </c>
      <c r="I131" s="196" t="s">
        <v>179</v>
      </c>
      <c r="J131" s="197" t="s">
        <v>178</v>
      </c>
      <c r="K131" s="197" t="s">
        <v>179</v>
      </c>
    </row>
    <row r="132" spans="1:11" x14ac:dyDescent="0.25">
      <c r="A132" s="5" t="s">
        <v>1014</v>
      </c>
      <c r="B132" s="193" t="s">
        <v>178</v>
      </c>
      <c r="C132" s="193" t="s">
        <v>179</v>
      </c>
      <c r="D132" s="194" t="s">
        <v>178</v>
      </c>
      <c r="E132" s="194" t="s">
        <v>179</v>
      </c>
      <c r="F132" s="195" t="s">
        <v>178</v>
      </c>
      <c r="G132" s="195" t="s">
        <v>179</v>
      </c>
      <c r="H132" s="196" t="s">
        <v>178</v>
      </c>
      <c r="I132" s="196" t="s">
        <v>179</v>
      </c>
      <c r="J132" s="197" t="s">
        <v>178</v>
      </c>
      <c r="K132" s="197" t="s">
        <v>179</v>
      </c>
    </row>
    <row r="133" spans="1:11" x14ac:dyDescent="0.25">
      <c r="A133" s="5" t="s">
        <v>1015</v>
      </c>
      <c r="B133" s="193" t="s">
        <v>178</v>
      </c>
      <c r="C133" s="193" t="s">
        <v>179</v>
      </c>
      <c r="D133" s="194" t="s">
        <v>178</v>
      </c>
      <c r="E133" s="194" t="s">
        <v>179</v>
      </c>
      <c r="F133" s="195" t="s">
        <v>178</v>
      </c>
      <c r="G133" s="195" t="s">
        <v>179</v>
      </c>
      <c r="H133" s="196" t="s">
        <v>178</v>
      </c>
      <c r="I133" s="196" t="s">
        <v>179</v>
      </c>
      <c r="J133" s="197" t="s">
        <v>178</v>
      </c>
      <c r="K133" s="197" t="s">
        <v>179</v>
      </c>
    </row>
    <row r="134" spans="1:11" x14ac:dyDescent="0.25">
      <c r="A134" s="5" t="s">
        <v>1016</v>
      </c>
      <c r="B134" s="193" t="s">
        <v>178</v>
      </c>
      <c r="C134" s="193" t="s">
        <v>179</v>
      </c>
      <c r="D134" s="194" t="s">
        <v>178</v>
      </c>
      <c r="E134" s="194" t="s">
        <v>179</v>
      </c>
      <c r="F134" s="195" t="s">
        <v>178</v>
      </c>
      <c r="G134" s="195" t="s">
        <v>179</v>
      </c>
      <c r="H134" s="196" t="s">
        <v>178</v>
      </c>
      <c r="I134" s="196" t="s">
        <v>179</v>
      </c>
      <c r="J134" s="197" t="s">
        <v>178</v>
      </c>
      <c r="K134" s="197" t="s">
        <v>179</v>
      </c>
    </row>
    <row r="135" spans="1:11" x14ac:dyDescent="0.25">
      <c r="A135" s="5" t="s">
        <v>1017</v>
      </c>
      <c r="B135" s="193" t="s">
        <v>178</v>
      </c>
      <c r="C135" s="193" t="s">
        <v>179</v>
      </c>
      <c r="D135" s="194" t="s">
        <v>178</v>
      </c>
      <c r="E135" s="194" t="s">
        <v>179</v>
      </c>
      <c r="F135" s="195" t="s">
        <v>178</v>
      </c>
      <c r="G135" s="195" t="s">
        <v>179</v>
      </c>
      <c r="H135" s="196" t="s">
        <v>178</v>
      </c>
      <c r="I135" s="196" t="s">
        <v>179</v>
      </c>
      <c r="J135" s="197" t="s">
        <v>178</v>
      </c>
      <c r="K135" s="197" t="s">
        <v>179</v>
      </c>
    </row>
    <row r="136" spans="1:11" x14ac:dyDescent="0.25">
      <c r="A136" s="5" t="s">
        <v>1018</v>
      </c>
      <c r="B136" s="193" t="s">
        <v>178</v>
      </c>
      <c r="C136" s="193" t="s">
        <v>179</v>
      </c>
      <c r="D136" s="194" t="s">
        <v>178</v>
      </c>
      <c r="E136" s="194" t="s">
        <v>179</v>
      </c>
      <c r="F136" s="195" t="s">
        <v>178</v>
      </c>
      <c r="G136" s="195" t="s">
        <v>179</v>
      </c>
      <c r="H136" s="196" t="s">
        <v>178</v>
      </c>
      <c r="I136" s="196" t="s">
        <v>179</v>
      </c>
      <c r="J136" s="197" t="s">
        <v>178</v>
      </c>
      <c r="K136" s="197" t="s">
        <v>179</v>
      </c>
    </row>
    <row r="137" spans="1:11" x14ac:dyDescent="0.25">
      <c r="A137" s="5" t="s">
        <v>1019</v>
      </c>
      <c r="B137" s="193" t="s">
        <v>178</v>
      </c>
      <c r="C137" s="193" t="s">
        <v>179</v>
      </c>
      <c r="D137" s="194" t="s">
        <v>178</v>
      </c>
      <c r="E137" s="194" t="s">
        <v>179</v>
      </c>
      <c r="F137" s="195" t="s">
        <v>178</v>
      </c>
      <c r="G137" s="195" t="s">
        <v>179</v>
      </c>
      <c r="H137" s="196" t="s">
        <v>178</v>
      </c>
      <c r="I137" s="196" t="s">
        <v>179</v>
      </c>
      <c r="J137" s="197" t="s">
        <v>178</v>
      </c>
      <c r="K137" s="197" t="s">
        <v>179</v>
      </c>
    </row>
    <row r="138" spans="1:11" x14ac:dyDescent="0.25">
      <c r="A138" s="5" t="s">
        <v>1020</v>
      </c>
      <c r="B138" s="193" t="s">
        <v>178</v>
      </c>
      <c r="C138" s="193" t="s">
        <v>179</v>
      </c>
      <c r="D138" s="194" t="s">
        <v>178</v>
      </c>
      <c r="E138" s="194" t="s">
        <v>179</v>
      </c>
      <c r="F138" s="195" t="s">
        <v>178</v>
      </c>
      <c r="G138" s="195" t="s">
        <v>179</v>
      </c>
      <c r="H138" s="196" t="s">
        <v>178</v>
      </c>
      <c r="I138" s="196" t="s">
        <v>179</v>
      </c>
      <c r="J138" s="197" t="s">
        <v>178</v>
      </c>
      <c r="K138" s="197" t="s">
        <v>179</v>
      </c>
    </row>
    <row r="139" spans="1:11" x14ac:dyDescent="0.25">
      <c r="A139" s="5" t="s">
        <v>1157</v>
      </c>
      <c r="B139" s="193" t="s">
        <v>178</v>
      </c>
      <c r="C139" s="193" t="s">
        <v>179</v>
      </c>
      <c r="D139" s="194" t="s">
        <v>178</v>
      </c>
      <c r="E139" s="194" t="s">
        <v>179</v>
      </c>
      <c r="F139" s="195" t="s">
        <v>178</v>
      </c>
      <c r="G139" s="195" t="s">
        <v>179</v>
      </c>
      <c r="H139" s="196" t="s">
        <v>178</v>
      </c>
      <c r="I139" s="196" t="s">
        <v>179</v>
      </c>
      <c r="J139" s="197" t="s">
        <v>178</v>
      </c>
      <c r="K139" s="197" t="s">
        <v>179</v>
      </c>
    </row>
    <row r="140" spans="1:11" x14ac:dyDescent="0.25">
      <c r="A140" s="5" t="s">
        <v>1158</v>
      </c>
      <c r="B140" s="193" t="s">
        <v>178</v>
      </c>
      <c r="C140" s="193" t="s">
        <v>179</v>
      </c>
      <c r="D140" s="194" t="s">
        <v>178</v>
      </c>
      <c r="E140" s="194" t="s">
        <v>179</v>
      </c>
      <c r="F140" s="195" t="s">
        <v>178</v>
      </c>
      <c r="G140" s="195" t="s">
        <v>179</v>
      </c>
      <c r="H140" s="196" t="s">
        <v>178</v>
      </c>
      <c r="I140" s="196" t="s">
        <v>179</v>
      </c>
      <c r="J140" s="197" t="s">
        <v>178</v>
      </c>
      <c r="K140" s="197" t="s">
        <v>179</v>
      </c>
    </row>
    <row r="141" spans="1:11" x14ac:dyDescent="0.25">
      <c r="A141" s="5" t="s">
        <v>1021</v>
      </c>
      <c r="B141" s="193" t="s">
        <v>178</v>
      </c>
      <c r="C141" s="193" t="s">
        <v>179</v>
      </c>
      <c r="D141" s="194" t="s">
        <v>178</v>
      </c>
      <c r="E141" s="194" t="s">
        <v>179</v>
      </c>
      <c r="F141" s="195" t="s">
        <v>178</v>
      </c>
      <c r="G141" s="195" t="s">
        <v>179</v>
      </c>
      <c r="H141" s="196" t="s">
        <v>178</v>
      </c>
      <c r="I141" s="196" t="s">
        <v>179</v>
      </c>
      <c r="J141" s="197" t="s">
        <v>178</v>
      </c>
      <c r="K141" s="197" t="s">
        <v>179</v>
      </c>
    </row>
    <row r="142" spans="1:11" x14ac:dyDescent="0.25">
      <c r="A142" s="5" t="s">
        <v>1022</v>
      </c>
      <c r="B142" s="193" t="s">
        <v>178</v>
      </c>
      <c r="C142" s="193" t="s">
        <v>179</v>
      </c>
      <c r="D142" s="194" t="s">
        <v>178</v>
      </c>
      <c r="E142" s="194" t="s">
        <v>179</v>
      </c>
      <c r="F142" s="195" t="s">
        <v>178</v>
      </c>
      <c r="G142" s="195" t="s">
        <v>179</v>
      </c>
      <c r="H142" s="196" t="s">
        <v>178</v>
      </c>
      <c r="I142" s="196" t="s">
        <v>179</v>
      </c>
      <c r="J142" s="197" t="s">
        <v>178</v>
      </c>
      <c r="K142" s="197" t="s">
        <v>179</v>
      </c>
    </row>
    <row r="143" spans="1:11" x14ac:dyDescent="0.25">
      <c r="A143" s="5" t="s">
        <v>1023</v>
      </c>
      <c r="B143" s="193" t="s">
        <v>178</v>
      </c>
      <c r="C143" s="193" t="s">
        <v>179</v>
      </c>
      <c r="D143" s="194" t="s">
        <v>178</v>
      </c>
      <c r="E143" s="194" t="s">
        <v>179</v>
      </c>
      <c r="F143" s="195" t="s">
        <v>178</v>
      </c>
      <c r="G143" s="195" t="s">
        <v>179</v>
      </c>
      <c r="H143" s="196" t="s">
        <v>178</v>
      </c>
      <c r="I143" s="196" t="s">
        <v>179</v>
      </c>
      <c r="J143" s="197" t="s">
        <v>178</v>
      </c>
      <c r="K143" s="197" t="s">
        <v>179</v>
      </c>
    </row>
    <row r="144" spans="1:11" x14ac:dyDescent="0.25">
      <c r="A144" s="5" t="s">
        <v>1024</v>
      </c>
      <c r="B144" s="193" t="s">
        <v>178</v>
      </c>
      <c r="C144" s="193" t="s">
        <v>179</v>
      </c>
      <c r="D144" s="194" t="s">
        <v>178</v>
      </c>
      <c r="E144" s="194" t="s">
        <v>179</v>
      </c>
      <c r="F144" s="195" t="s">
        <v>178</v>
      </c>
      <c r="G144" s="195" t="s">
        <v>179</v>
      </c>
      <c r="H144" s="196" t="s">
        <v>178</v>
      </c>
      <c r="I144" s="196" t="s">
        <v>179</v>
      </c>
      <c r="J144" s="197" t="s">
        <v>178</v>
      </c>
      <c r="K144" s="197" t="s">
        <v>179</v>
      </c>
    </row>
    <row r="145" spans="1:11" x14ac:dyDescent="0.25">
      <c r="A145" s="5" t="s">
        <v>1025</v>
      </c>
      <c r="B145" s="193" t="s">
        <v>178</v>
      </c>
      <c r="C145" s="193" t="s">
        <v>179</v>
      </c>
      <c r="D145" s="194" t="s">
        <v>178</v>
      </c>
      <c r="E145" s="194" t="s">
        <v>179</v>
      </c>
      <c r="F145" s="195" t="s">
        <v>178</v>
      </c>
      <c r="G145" s="195" t="s">
        <v>179</v>
      </c>
      <c r="H145" s="196" t="s">
        <v>178</v>
      </c>
      <c r="I145" s="196" t="s">
        <v>179</v>
      </c>
      <c r="J145" s="197" t="s">
        <v>178</v>
      </c>
      <c r="K145" s="197" t="s">
        <v>179</v>
      </c>
    </row>
    <row r="146" spans="1:11" x14ac:dyDescent="0.25">
      <c r="A146" s="5" t="s">
        <v>1026</v>
      </c>
      <c r="B146" s="193" t="s">
        <v>178</v>
      </c>
      <c r="C146" s="193" t="s">
        <v>179</v>
      </c>
      <c r="D146" s="194" t="s">
        <v>178</v>
      </c>
      <c r="E146" s="194" t="s">
        <v>179</v>
      </c>
      <c r="F146" s="195" t="s">
        <v>178</v>
      </c>
      <c r="G146" s="195" t="s">
        <v>179</v>
      </c>
      <c r="H146" s="196" t="s">
        <v>178</v>
      </c>
      <c r="I146" s="196" t="s">
        <v>179</v>
      </c>
      <c r="J146" s="197" t="s">
        <v>178</v>
      </c>
      <c r="K146" s="197" t="s">
        <v>179</v>
      </c>
    </row>
    <row r="147" spans="1:11" x14ac:dyDescent="0.25">
      <c r="A147" s="5" t="s">
        <v>1027</v>
      </c>
      <c r="B147" s="193" t="s">
        <v>178</v>
      </c>
      <c r="C147" s="193" t="s">
        <v>179</v>
      </c>
      <c r="D147" s="194" t="s">
        <v>178</v>
      </c>
      <c r="E147" s="194" t="s">
        <v>179</v>
      </c>
      <c r="F147" s="195" t="s">
        <v>178</v>
      </c>
      <c r="G147" s="195" t="s">
        <v>179</v>
      </c>
      <c r="H147" s="196" t="s">
        <v>178</v>
      </c>
      <c r="I147" s="196" t="s">
        <v>179</v>
      </c>
      <c r="J147" s="197" t="s">
        <v>178</v>
      </c>
      <c r="K147" s="197" t="s">
        <v>179</v>
      </c>
    </row>
    <row r="148" spans="1:11" x14ac:dyDescent="0.25">
      <c r="A148" s="5" t="s">
        <v>1028</v>
      </c>
      <c r="B148" s="193" t="s">
        <v>178</v>
      </c>
      <c r="C148" s="193" t="s">
        <v>179</v>
      </c>
      <c r="D148" s="194" t="s">
        <v>178</v>
      </c>
      <c r="E148" s="194" t="s">
        <v>179</v>
      </c>
      <c r="F148" s="195" t="s">
        <v>178</v>
      </c>
      <c r="G148" s="195" t="s">
        <v>179</v>
      </c>
      <c r="H148" s="196" t="s">
        <v>178</v>
      </c>
      <c r="I148" s="196" t="s">
        <v>179</v>
      </c>
      <c r="J148" s="197" t="s">
        <v>178</v>
      </c>
      <c r="K148" s="197" t="s">
        <v>179</v>
      </c>
    </row>
    <row r="149" spans="1:11" x14ac:dyDescent="0.25">
      <c r="A149" s="5" t="s">
        <v>1033</v>
      </c>
      <c r="B149" s="193" t="s">
        <v>178</v>
      </c>
      <c r="C149" s="193" t="s">
        <v>179</v>
      </c>
      <c r="D149" s="194" t="s">
        <v>178</v>
      </c>
      <c r="E149" s="194" t="s">
        <v>179</v>
      </c>
      <c r="F149" s="195" t="s">
        <v>178</v>
      </c>
      <c r="G149" s="195" t="s">
        <v>179</v>
      </c>
      <c r="H149" s="196" t="s">
        <v>178</v>
      </c>
      <c r="I149" s="196" t="s">
        <v>179</v>
      </c>
      <c r="J149" s="197" t="s">
        <v>178</v>
      </c>
      <c r="K149" s="197" t="s">
        <v>179</v>
      </c>
    </row>
    <row r="150" spans="1:11" x14ac:dyDescent="0.25">
      <c r="A150" s="5" t="s">
        <v>1034</v>
      </c>
      <c r="B150" s="193" t="s">
        <v>178</v>
      </c>
      <c r="C150" s="193" t="s">
        <v>179</v>
      </c>
      <c r="D150" s="194" t="s">
        <v>178</v>
      </c>
      <c r="E150" s="194" t="s">
        <v>179</v>
      </c>
      <c r="F150" s="195" t="s">
        <v>178</v>
      </c>
      <c r="G150" s="195" t="s">
        <v>179</v>
      </c>
      <c r="H150" s="196" t="s">
        <v>178</v>
      </c>
      <c r="I150" s="196" t="s">
        <v>179</v>
      </c>
      <c r="J150" s="197" t="s">
        <v>178</v>
      </c>
      <c r="K150" s="197" t="s">
        <v>179</v>
      </c>
    </row>
    <row r="151" spans="1:11" x14ac:dyDescent="0.25">
      <c r="A151" s="5" t="s">
        <v>1030</v>
      </c>
      <c r="B151" s="193" t="s">
        <v>178</v>
      </c>
      <c r="C151" s="193" t="s">
        <v>179</v>
      </c>
      <c r="D151" s="194" t="s">
        <v>178</v>
      </c>
      <c r="E151" s="194" t="s">
        <v>179</v>
      </c>
      <c r="F151" s="195" t="s">
        <v>178</v>
      </c>
      <c r="G151" s="195" t="s">
        <v>179</v>
      </c>
      <c r="H151" s="196" t="s">
        <v>178</v>
      </c>
      <c r="I151" s="196" t="s">
        <v>179</v>
      </c>
      <c r="J151" s="197" t="s">
        <v>178</v>
      </c>
      <c r="K151" s="197" t="s">
        <v>179</v>
      </c>
    </row>
    <row r="152" spans="1:11" x14ac:dyDescent="0.25">
      <c r="A152" s="5" t="s">
        <v>1031</v>
      </c>
      <c r="B152" s="193" t="s">
        <v>178</v>
      </c>
      <c r="C152" s="193" t="s">
        <v>179</v>
      </c>
      <c r="D152" s="194" t="s">
        <v>178</v>
      </c>
      <c r="E152" s="194" t="s">
        <v>179</v>
      </c>
      <c r="F152" s="195" t="s">
        <v>178</v>
      </c>
      <c r="G152" s="195" t="s">
        <v>179</v>
      </c>
      <c r="H152" s="196" t="s">
        <v>178</v>
      </c>
      <c r="I152" s="196" t="s">
        <v>179</v>
      </c>
      <c r="J152" s="197" t="s">
        <v>178</v>
      </c>
      <c r="K152" s="197" t="s">
        <v>179</v>
      </c>
    </row>
    <row r="153" spans="1:11" x14ac:dyDescent="0.25">
      <c r="A153" s="5" t="s">
        <v>1032</v>
      </c>
      <c r="B153" s="193" t="s">
        <v>178</v>
      </c>
      <c r="C153" s="193" t="s">
        <v>179</v>
      </c>
      <c r="D153" s="194" t="s">
        <v>178</v>
      </c>
      <c r="E153" s="194" t="s">
        <v>179</v>
      </c>
      <c r="F153" s="195" t="s">
        <v>178</v>
      </c>
      <c r="G153" s="195" t="s">
        <v>179</v>
      </c>
      <c r="H153" s="196" t="s">
        <v>178</v>
      </c>
      <c r="I153" s="196" t="s">
        <v>179</v>
      </c>
      <c r="J153" s="197" t="s">
        <v>178</v>
      </c>
      <c r="K153" s="197" t="s">
        <v>179</v>
      </c>
    </row>
    <row r="154" spans="1:11" x14ac:dyDescent="0.25">
      <c r="A154" s="5" t="s">
        <v>1035</v>
      </c>
      <c r="B154" s="193" t="s">
        <v>178</v>
      </c>
      <c r="C154" s="193" t="s">
        <v>179</v>
      </c>
      <c r="D154" s="194" t="s">
        <v>178</v>
      </c>
      <c r="E154" s="194" t="s">
        <v>179</v>
      </c>
      <c r="F154" s="195" t="s">
        <v>178</v>
      </c>
      <c r="G154" s="195" t="s">
        <v>179</v>
      </c>
      <c r="H154" s="196" t="s">
        <v>178</v>
      </c>
      <c r="I154" s="196" t="s">
        <v>179</v>
      </c>
      <c r="J154" s="197" t="s">
        <v>178</v>
      </c>
      <c r="K154" s="197" t="s">
        <v>179</v>
      </c>
    </row>
    <row r="155" spans="1:11" x14ac:dyDescent="0.25">
      <c r="A155" s="5" t="s">
        <v>1036</v>
      </c>
      <c r="B155" s="193" t="s">
        <v>178</v>
      </c>
      <c r="C155" s="193" t="s">
        <v>179</v>
      </c>
      <c r="D155" s="194" t="s">
        <v>178</v>
      </c>
      <c r="E155" s="194" t="s">
        <v>179</v>
      </c>
      <c r="F155" s="195" t="s">
        <v>178</v>
      </c>
      <c r="G155" s="195" t="s">
        <v>179</v>
      </c>
      <c r="H155" s="196" t="s">
        <v>178</v>
      </c>
      <c r="I155" s="196" t="s">
        <v>179</v>
      </c>
      <c r="J155" s="197" t="s">
        <v>178</v>
      </c>
      <c r="K155" s="197" t="s">
        <v>179</v>
      </c>
    </row>
    <row r="156" spans="1:11" x14ac:dyDescent="0.25">
      <c r="A156" s="5" t="s">
        <v>1037</v>
      </c>
      <c r="B156" s="193" t="s">
        <v>178</v>
      </c>
      <c r="C156" s="193" t="s">
        <v>179</v>
      </c>
      <c r="D156" s="194" t="s">
        <v>178</v>
      </c>
      <c r="E156" s="194" t="s">
        <v>179</v>
      </c>
      <c r="F156" s="195" t="s">
        <v>178</v>
      </c>
      <c r="G156" s="195" t="s">
        <v>179</v>
      </c>
      <c r="H156" s="196" t="s">
        <v>178</v>
      </c>
      <c r="I156" s="196" t="s">
        <v>179</v>
      </c>
      <c r="J156" s="197" t="s">
        <v>178</v>
      </c>
      <c r="K156" s="197" t="s">
        <v>179</v>
      </c>
    </row>
    <row r="157" spans="1:11" x14ac:dyDescent="0.25">
      <c r="A157" s="5" t="s">
        <v>1038</v>
      </c>
      <c r="B157" s="193" t="s">
        <v>178</v>
      </c>
      <c r="C157" s="193" t="s">
        <v>179</v>
      </c>
      <c r="D157" s="194" t="s">
        <v>178</v>
      </c>
      <c r="E157" s="194" t="s">
        <v>179</v>
      </c>
      <c r="F157" s="195" t="s">
        <v>178</v>
      </c>
      <c r="G157" s="195" t="s">
        <v>179</v>
      </c>
      <c r="H157" s="196" t="s">
        <v>178</v>
      </c>
      <c r="I157" s="196" t="s">
        <v>179</v>
      </c>
      <c r="J157" s="197" t="s">
        <v>178</v>
      </c>
      <c r="K157" s="197" t="s">
        <v>179</v>
      </c>
    </row>
    <row r="158" spans="1:11" x14ac:dyDescent="0.25">
      <c r="A158" s="5" t="s">
        <v>1039</v>
      </c>
      <c r="B158" s="193" t="s">
        <v>178</v>
      </c>
      <c r="C158" s="193" t="s">
        <v>179</v>
      </c>
      <c r="D158" s="194" t="s">
        <v>178</v>
      </c>
      <c r="E158" s="194" t="s">
        <v>179</v>
      </c>
      <c r="F158" s="195" t="s">
        <v>178</v>
      </c>
      <c r="G158" s="195" t="s">
        <v>179</v>
      </c>
      <c r="H158" s="196" t="s">
        <v>178</v>
      </c>
      <c r="I158" s="196" t="s">
        <v>179</v>
      </c>
      <c r="J158" s="197" t="s">
        <v>178</v>
      </c>
      <c r="K158" s="197" t="s">
        <v>179</v>
      </c>
    </row>
    <row r="159" spans="1:11" x14ac:dyDescent="0.25">
      <c r="A159" s="5" t="s">
        <v>1029</v>
      </c>
      <c r="B159" s="193" t="s">
        <v>178</v>
      </c>
      <c r="C159" s="193" t="s">
        <v>179</v>
      </c>
      <c r="D159" s="194" t="s">
        <v>178</v>
      </c>
      <c r="E159" s="194" t="s">
        <v>179</v>
      </c>
      <c r="F159" s="195" t="s">
        <v>178</v>
      </c>
      <c r="G159" s="195" t="s">
        <v>179</v>
      </c>
      <c r="H159" s="196" t="s">
        <v>178</v>
      </c>
      <c r="I159" s="196" t="s">
        <v>179</v>
      </c>
      <c r="J159" s="197" t="s">
        <v>178</v>
      </c>
      <c r="K159" s="197" t="s">
        <v>179</v>
      </c>
    </row>
    <row r="160" spans="1:11" x14ac:dyDescent="0.25">
      <c r="A160" s="5" t="s">
        <v>1040</v>
      </c>
      <c r="B160" s="193" t="s">
        <v>178</v>
      </c>
      <c r="C160" s="193" t="s">
        <v>179</v>
      </c>
      <c r="D160" s="194" t="s">
        <v>178</v>
      </c>
      <c r="E160" s="194" t="s">
        <v>179</v>
      </c>
      <c r="F160" s="195" t="s">
        <v>178</v>
      </c>
      <c r="G160" s="195" t="s">
        <v>179</v>
      </c>
      <c r="H160" s="196" t="s">
        <v>178</v>
      </c>
      <c r="I160" s="196" t="s">
        <v>179</v>
      </c>
      <c r="J160" s="197" t="s">
        <v>178</v>
      </c>
      <c r="K160" s="197" t="s">
        <v>179</v>
      </c>
    </row>
    <row r="161" spans="1:11" x14ac:dyDescent="0.25">
      <c r="A161" s="5" t="s">
        <v>1041</v>
      </c>
      <c r="B161" s="193" t="s">
        <v>178</v>
      </c>
      <c r="C161" s="193" t="s">
        <v>179</v>
      </c>
      <c r="D161" s="194" t="s">
        <v>178</v>
      </c>
      <c r="E161" s="194" t="s">
        <v>179</v>
      </c>
      <c r="F161" s="195" t="s">
        <v>178</v>
      </c>
      <c r="G161" s="195" t="s">
        <v>179</v>
      </c>
      <c r="H161" s="196" t="s">
        <v>178</v>
      </c>
      <c r="I161" s="196" t="s">
        <v>179</v>
      </c>
      <c r="J161" s="197" t="s">
        <v>178</v>
      </c>
      <c r="K161" s="197" t="s">
        <v>179</v>
      </c>
    </row>
    <row r="162" spans="1:11" x14ac:dyDescent="0.25">
      <c r="A162" s="5" t="s">
        <v>1042</v>
      </c>
      <c r="B162" s="193" t="s">
        <v>178</v>
      </c>
      <c r="C162" s="193" t="s">
        <v>179</v>
      </c>
      <c r="D162" s="194" t="s">
        <v>178</v>
      </c>
      <c r="E162" s="194" t="s">
        <v>179</v>
      </c>
      <c r="F162" s="195" t="s">
        <v>178</v>
      </c>
      <c r="G162" s="195" t="s">
        <v>179</v>
      </c>
      <c r="H162" s="196" t="s">
        <v>178</v>
      </c>
      <c r="I162" s="196" t="s">
        <v>179</v>
      </c>
      <c r="J162" s="197" t="s">
        <v>178</v>
      </c>
      <c r="K162" s="197" t="s">
        <v>179</v>
      </c>
    </row>
    <row r="163" spans="1:11" x14ac:dyDescent="0.25">
      <c r="A163" s="5" t="s">
        <v>1043</v>
      </c>
      <c r="B163" s="193" t="s">
        <v>178</v>
      </c>
      <c r="C163" s="193" t="s">
        <v>179</v>
      </c>
      <c r="D163" s="194" t="s">
        <v>178</v>
      </c>
      <c r="E163" s="194" t="s">
        <v>179</v>
      </c>
      <c r="F163" s="195" t="s">
        <v>178</v>
      </c>
      <c r="G163" s="195" t="s">
        <v>179</v>
      </c>
      <c r="H163" s="196" t="s">
        <v>178</v>
      </c>
      <c r="I163" s="196" t="s">
        <v>179</v>
      </c>
      <c r="J163" s="197" t="s">
        <v>178</v>
      </c>
      <c r="K163" s="197" t="s">
        <v>179</v>
      </c>
    </row>
    <row r="164" spans="1:11" x14ac:dyDescent="0.25">
      <c r="A164" s="5" t="s">
        <v>1044</v>
      </c>
      <c r="B164" s="193" t="s">
        <v>178</v>
      </c>
      <c r="C164" s="193" t="s">
        <v>179</v>
      </c>
      <c r="D164" s="194" t="s">
        <v>178</v>
      </c>
      <c r="E164" s="194" t="s">
        <v>179</v>
      </c>
      <c r="F164" s="195" t="s">
        <v>178</v>
      </c>
      <c r="G164" s="195" t="s">
        <v>179</v>
      </c>
      <c r="H164" s="196" t="s">
        <v>178</v>
      </c>
      <c r="I164" s="196" t="s">
        <v>179</v>
      </c>
      <c r="J164" s="197" t="s">
        <v>178</v>
      </c>
      <c r="K164" s="197" t="s">
        <v>179</v>
      </c>
    </row>
    <row r="165" spans="1:11" x14ac:dyDescent="0.25">
      <c r="A165" s="5" t="s">
        <v>1045</v>
      </c>
      <c r="B165" s="193" t="s">
        <v>178</v>
      </c>
      <c r="C165" s="193" t="s">
        <v>179</v>
      </c>
      <c r="D165" s="194" t="s">
        <v>178</v>
      </c>
      <c r="E165" s="194" t="s">
        <v>179</v>
      </c>
      <c r="F165" s="195" t="s">
        <v>178</v>
      </c>
      <c r="G165" s="195" t="s">
        <v>179</v>
      </c>
      <c r="H165" s="196" t="s">
        <v>178</v>
      </c>
      <c r="I165" s="196" t="s">
        <v>179</v>
      </c>
      <c r="J165" s="197" t="s">
        <v>178</v>
      </c>
      <c r="K165" s="197" t="s">
        <v>179</v>
      </c>
    </row>
    <row r="166" spans="1:11" x14ac:dyDescent="0.25">
      <c r="A166" s="5" t="s">
        <v>1046</v>
      </c>
      <c r="B166" s="193" t="s">
        <v>178</v>
      </c>
      <c r="C166" s="193" t="s">
        <v>179</v>
      </c>
      <c r="D166" s="194" t="s">
        <v>178</v>
      </c>
      <c r="E166" s="194" t="s">
        <v>179</v>
      </c>
      <c r="F166" s="195" t="s">
        <v>178</v>
      </c>
      <c r="G166" s="195" t="s">
        <v>179</v>
      </c>
      <c r="H166" s="196" t="s">
        <v>178</v>
      </c>
      <c r="I166" s="196" t="s">
        <v>179</v>
      </c>
      <c r="J166" s="197" t="s">
        <v>178</v>
      </c>
      <c r="K166" s="197" t="s">
        <v>179</v>
      </c>
    </row>
    <row r="167" spans="1:11" x14ac:dyDescent="0.25">
      <c r="A167" s="5" t="s">
        <v>1047</v>
      </c>
      <c r="B167" s="193" t="s">
        <v>178</v>
      </c>
      <c r="C167" s="193" t="s">
        <v>179</v>
      </c>
      <c r="D167" s="194" t="s">
        <v>178</v>
      </c>
      <c r="E167" s="194" t="s">
        <v>179</v>
      </c>
      <c r="F167" s="195" t="s">
        <v>178</v>
      </c>
      <c r="G167" s="195" t="s">
        <v>179</v>
      </c>
      <c r="H167" s="196" t="s">
        <v>178</v>
      </c>
      <c r="I167" s="196" t="s">
        <v>179</v>
      </c>
      <c r="J167" s="197" t="s">
        <v>178</v>
      </c>
      <c r="K167" s="197" t="s">
        <v>179</v>
      </c>
    </row>
    <row r="168" spans="1:11" x14ac:dyDescent="0.25">
      <c r="A168" s="5" t="s">
        <v>778</v>
      </c>
      <c r="B168" s="193" t="s">
        <v>178</v>
      </c>
      <c r="C168" s="193" t="s">
        <v>179</v>
      </c>
      <c r="D168" s="194" t="s">
        <v>178</v>
      </c>
      <c r="E168" s="194" t="s">
        <v>179</v>
      </c>
      <c r="F168" s="195" t="s">
        <v>178</v>
      </c>
      <c r="G168" s="195" t="s">
        <v>179</v>
      </c>
      <c r="H168" s="196" t="s">
        <v>178</v>
      </c>
      <c r="I168" s="196" t="s">
        <v>179</v>
      </c>
      <c r="J168" s="197" t="s">
        <v>178</v>
      </c>
      <c r="K168" s="197" t="s">
        <v>179</v>
      </c>
    </row>
    <row r="169" spans="1:11" x14ac:dyDescent="0.25">
      <c r="A169" s="5" t="s">
        <v>780</v>
      </c>
      <c r="B169" s="193" t="s">
        <v>178</v>
      </c>
      <c r="C169" s="193" t="s">
        <v>179</v>
      </c>
      <c r="D169" s="194" t="s">
        <v>178</v>
      </c>
      <c r="E169" s="194" t="s">
        <v>179</v>
      </c>
      <c r="F169" s="195" t="s">
        <v>178</v>
      </c>
      <c r="G169" s="195" t="s">
        <v>179</v>
      </c>
      <c r="H169" s="196" t="s">
        <v>178</v>
      </c>
      <c r="I169" s="196" t="s">
        <v>179</v>
      </c>
      <c r="J169" s="197" t="s">
        <v>178</v>
      </c>
      <c r="K169" s="197" t="s">
        <v>179</v>
      </c>
    </row>
    <row r="170" spans="1:11" x14ac:dyDescent="0.25">
      <c r="A170" s="5" t="s">
        <v>777</v>
      </c>
      <c r="B170" s="193" t="s">
        <v>178</v>
      </c>
      <c r="C170" s="193" t="s">
        <v>179</v>
      </c>
      <c r="D170" s="194" t="s">
        <v>178</v>
      </c>
      <c r="E170" s="194" t="s">
        <v>179</v>
      </c>
      <c r="F170" s="195" t="s">
        <v>178</v>
      </c>
      <c r="G170" s="195" t="s">
        <v>179</v>
      </c>
      <c r="H170" s="196" t="s">
        <v>178</v>
      </c>
      <c r="I170" s="196" t="s">
        <v>179</v>
      </c>
      <c r="J170" s="197" t="s">
        <v>178</v>
      </c>
      <c r="K170" s="197" t="s">
        <v>179</v>
      </c>
    </row>
    <row r="171" spans="1:11" x14ac:dyDescent="0.25">
      <c r="A171" s="5" t="s">
        <v>779</v>
      </c>
      <c r="B171" s="193" t="s">
        <v>178</v>
      </c>
      <c r="C171" s="193" t="s">
        <v>179</v>
      </c>
      <c r="D171" s="194" t="s">
        <v>178</v>
      </c>
      <c r="E171" s="194" t="s">
        <v>179</v>
      </c>
      <c r="F171" s="195" t="s">
        <v>178</v>
      </c>
      <c r="G171" s="195" t="s">
        <v>179</v>
      </c>
      <c r="H171" s="196" t="s">
        <v>178</v>
      </c>
      <c r="I171" s="196" t="s">
        <v>179</v>
      </c>
      <c r="J171" s="197" t="s">
        <v>178</v>
      </c>
      <c r="K171" s="197" t="s">
        <v>179</v>
      </c>
    </row>
    <row r="172" spans="1:11" x14ac:dyDescent="0.25">
      <c r="A172" s="5" t="s">
        <v>781</v>
      </c>
      <c r="B172" s="193" t="s">
        <v>178</v>
      </c>
      <c r="C172" s="193" t="s">
        <v>179</v>
      </c>
      <c r="D172" s="194" t="s">
        <v>178</v>
      </c>
      <c r="E172" s="194" t="s">
        <v>179</v>
      </c>
      <c r="F172" s="195" t="s">
        <v>178</v>
      </c>
      <c r="G172" s="195" t="s">
        <v>179</v>
      </c>
      <c r="H172" s="196" t="s">
        <v>178</v>
      </c>
      <c r="I172" s="196" t="s">
        <v>179</v>
      </c>
      <c r="J172" s="197" t="s">
        <v>178</v>
      </c>
      <c r="K172" s="197" t="s">
        <v>179</v>
      </c>
    </row>
    <row r="173" spans="1:11" x14ac:dyDescent="0.25">
      <c r="A173" s="5" t="s">
        <v>783</v>
      </c>
      <c r="B173" s="193" t="s">
        <v>178</v>
      </c>
      <c r="C173" s="193" t="s">
        <v>179</v>
      </c>
      <c r="D173" s="194" t="s">
        <v>178</v>
      </c>
      <c r="E173" s="194" t="s">
        <v>179</v>
      </c>
      <c r="F173" s="195" t="s">
        <v>178</v>
      </c>
      <c r="G173" s="195" t="s">
        <v>179</v>
      </c>
      <c r="H173" s="196" t="s">
        <v>178</v>
      </c>
      <c r="I173" s="196" t="s">
        <v>179</v>
      </c>
      <c r="J173" s="197" t="s">
        <v>178</v>
      </c>
      <c r="K173" s="197" t="s">
        <v>179</v>
      </c>
    </row>
    <row r="174" spans="1:11" x14ac:dyDescent="0.25">
      <c r="A174" s="5" t="s">
        <v>782</v>
      </c>
      <c r="B174" s="193" t="s">
        <v>178</v>
      </c>
      <c r="C174" s="193" t="s">
        <v>179</v>
      </c>
      <c r="D174" s="194" t="s">
        <v>178</v>
      </c>
      <c r="E174" s="194" t="s">
        <v>179</v>
      </c>
      <c r="F174" s="195" t="s">
        <v>178</v>
      </c>
      <c r="G174" s="195" t="s">
        <v>179</v>
      </c>
      <c r="H174" s="196" t="s">
        <v>178</v>
      </c>
      <c r="I174" s="196" t="s">
        <v>179</v>
      </c>
      <c r="J174" s="197" t="s">
        <v>178</v>
      </c>
      <c r="K174" s="197" t="s">
        <v>179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AP372"/>
  <sheetViews>
    <sheetView showGridLines="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5" x14ac:dyDescent="0.25"/>
  <cols>
    <col min="1" max="1" bestFit="true" customWidth="true" style="16" width="85.42578125" collapsed="true"/>
    <col min="2" max="2" bestFit="true" customWidth="true" style="54" width="20.7109375" collapsed="true"/>
    <col min="3" max="3" bestFit="true" customWidth="true" style="54" width="22.85546875" collapsed="true"/>
    <col min="4" max="4" bestFit="true" customWidth="true" style="54" width="12.0" collapsed="true"/>
    <col min="5" max="5" bestFit="true" customWidth="true" style="54" width="16.28515625" collapsed="true"/>
    <col min="6" max="6" bestFit="true" customWidth="true" style="56" width="16.0" collapsed="true"/>
    <col min="7" max="7" bestFit="true" customWidth="true" style="56" width="19.85546875" collapsed="true"/>
    <col min="8" max="8" bestFit="true" customWidth="true" style="56" width="19.0" collapsed="true"/>
    <col min="9" max="9" bestFit="true" customWidth="true" style="58" width="15.42578125" collapsed="true"/>
    <col min="10" max="10" bestFit="true" customWidth="true" style="58" width="18.28515625" collapsed="true"/>
    <col min="11" max="12" bestFit="true" customWidth="true" style="58" width="22.42578125" collapsed="true"/>
    <col min="13" max="13" bestFit="true" customWidth="true" style="60" width="30.7109375" collapsed="true"/>
    <col min="14" max="14" bestFit="true" customWidth="true" style="60" width="19.42578125" collapsed="true"/>
    <col min="15" max="15" bestFit="true" customWidth="true" style="62" width="42.140625" collapsed="true"/>
    <col min="16" max="16" bestFit="true" customWidth="true" style="62" width="20.85546875" collapsed="true"/>
    <col min="17" max="17" bestFit="true" customWidth="true" style="62" width="18.0" collapsed="true"/>
    <col min="18" max="18" bestFit="true" customWidth="true" style="62" width="12.0" collapsed="true"/>
    <col min="19" max="19" bestFit="true" customWidth="true" style="64" width="22.0" collapsed="true"/>
    <col min="20" max="20" bestFit="true" customWidth="true" style="64" width="20.85546875" collapsed="true"/>
    <col min="21" max="21" bestFit="true" customWidth="true" style="64" width="23.0" collapsed="true"/>
    <col min="22" max="22" bestFit="true" customWidth="true" style="68" width="28.7109375" collapsed="true"/>
    <col min="23" max="23" bestFit="true" customWidth="true" style="68" width="20.5703125" collapsed="true"/>
    <col min="24" max="24" bestFit="true" customWidth="true" style="68" width="13.85546875" collapsed="true"/>
    <col min="25" max="25" bestFit="true" customWidth="true" style="68" width="22.5703125" collapsed="true"/>
    <col min="26" max="26" bestFit="true" customWidth="true" style="68" width="12.7109375" collapsed="true"/>
    <col min="27" max="27" bestFit="true" customWidth="true" style="68" width="22.140625" collapsed="true"/>
    <col min="28" max="29" bestFit="true" customWidth="true" style="68" width="21.0" collapsed="true"/>
    <col min="30" max="30" bestFit="true" customWidth="true" style="68" width="12.28515625" collapsed="true"/>
    <col min="31" max="31" bestFit="true" customWidth="true" style="68" width="13.5703125" collapsed="true"/>
    <col min="32" max="32" bestFit="true" customWidth="true" style="68" width="16.28515625" collapsed="true"/>
    <col min="33" max="33" bestFit="true" customWidth="true" style="68" width="16.0" collapsed="true"/>
    <col min="34" max="34" bestFit="true" customWidth="true" style="68" width="17.5703125" collapsed="true"/>
    <col min="35" max="35" bestFit="true" customWidth="true" style="54" width="20.7109375" collapsed="true"/>
    <col min="36" max="36" bestFit="true" customWidth="true" style="54" width="19.85546875" collapsed="true"/>
    <col min="37" max="37" bestFit="true" customWidth="true" style="54" width="14.28515625" collapsed="true"/>
    <col min="38" max="38" bestFit="true" customWidth="true" style="54" width="21.7109375" collapsed="true"/>
    <col min="39" max="39" bestFit="true" customWidth="true" style="54" width="13.140625" collapsed="true"/>
    <col min="40" max="40" bestFit="true" customWidth="true" style="54" width="21.5703125" collapsed="true"/>
    <col min="41" max="41" bestFit="true" customWidth="true" style="54" width="17.85546875" collapsed="true"/>
    <col min="42" max="42" bestFit="true" customWidth="true" style="54" width="26.28515625" collapsed="true"/>
    <col min="43" max="16384" style="52" width="9.140625" collapsed="true"/>
  </cols>
  <sheetData>
    <row r="1" spans="1:42" s="92" customFormat="1" x14ac:dyDescent="0.25">
      <c r="A1" s="90" t="s">
        <v>2</v>
      </c>
      <c r="B1" s="90" t="s">
        <v>519</v>
      </c>
      <c r="C1" s="91" t="s">
        <v>520</v>
      </c>
      <c r="D1" s="91" t="s">
        <v>521</v>
      </c>
      <c r="E1" s="91" t="s">
        <v>522</v>
      </c>
      <c r="F1" s="91" t="s">
        <v>523</v>
      </c>
      <c r="G1" s="91" t="s">
        <v>524</v>
      </c>
      <c r="H1" s="91" t="s">
        <v>525</v>
      </c>
      <c r="I1" s="91" t="s">
        <v>526</v>
      </c>
      <c r="J1" s="91" t="s">
        <v>527</v>
      </c>
      <c r="K1" s="91" t="s">
        <v>528</v>
      </c>
      <c r="L1" s="91" t="s">
        <v>529</v>
      </c>
      <c r="M1" s="91" t="s">
        <v>530</v>
      </c>
      <c r="N1" s="91" t="s">
        <v>531</v>
      </c>
      <c r="O1" s="91" t="s">
        <v>532</v>
      </c>
      <c r="P1" s="91" t="s">
        <v>535</v>
      </c>
      <c r="Q1" s="91" t="s">
        <v>533</v>
      </c>
      <c r="R1" s="91" t="s">
        <v>534</v>
      </c>
      <c r="S1" s="91" t="s">
        <v>536</v>
      </c>
      <c r="T1" s="91" t="s">
        <v>537</v>
      </c>
      <c r="U1" s="91" t="s">
        <v>538</v>
      </c>
      <c r="V1" s="91" t="s">
        <v>539</v>
      </c>
      <c r="W1" s="91" t="s">
        <v>512</v>
      </c>
      <c r="X1" s="91" t="s">
        <v>513</v>
      </c>
      <c r="Y1" s="91" t="s">
        <v>514</v>
      </c>
      <c r="Z1" s="91" t="s">
        <v>515</v>
      </c>
      <c r="AA1" s="91" t="s">
        <v>516</v>
      </c>
      <c r="AB1" s="91" t="s">
        <v>505</v>
      </c>
      <c r="AC1" s="91" t="s">
        <v>506</v>
      </c>
      <c r="AD1" s="91" t="s">
        <v>507</v>
      </c>
      <c r="AE1" s="91" t="s">
        <v>508</v>
      </c>
      <c r="AF1" s="91" t="s">
        <v>509</v>
      </c>
      <c r="AG1" s="91" t="s">
        <v>510</v>
      </c>
      <c r="AH1" s="91" t="s">
        <v>511</v>
      </c>
      <c r="AI1" s="91" t="s">
        <v>540</v>
      </c>
      <c r="AJ1" s="91" t="s">
        <v>541</v>
      </c>
      <c r="AK1" s="91" t="s">
        <v>542</v>
      </c>
      <c r="AL1" s="91" t="s">
        <v>543</v>
      </c>
      <c r="AM1" s="91" t="s">
        <v>544</v>
      </c>
      <c r="AN1" s="91" t="s">
        <v>545</v>
      </c>
      <c r="AO1" s="91" t="s">
        <v>546</v>
      </c>
      <c r="AP1" s="91" t="s">
        <v>547</v>
      </c>
    </row>
    <row r="2" spans="1:42" x14ac:dyDescent="0.25">
      <c r="A2" s="4" t="s">
        <v>884</v>
      </c>
      <c r="B2" s="53"/>
      <c r="C2" s="53"/>
      <c r="D2" s="53"/>
      <c r="E2" s="53"/>
      <c r="F2" s="55" t="s">
        <v>548</v>
      </c>
      <c r="G2" s="80"/>
      <c r="H2" s="55"/>
      <c r="I2" s="57" t="s">
        <v>548</v>
      </c>
      <c r="J2" s="57" t="s">
        <v>185</v>
      </c>
      <c r="K2" s="57" t="s">
        <v>549</v>
      </c>
      <c r="L2" s="57" t="s">
        <v>549</v>
      </c>
      <c r="M2" s="59" t="s">
        <v>550</v>
      </c>
      <c r="N2" s="59" t="s">
        <v>181</v>
      </c>
      <c r="O2" s="61" t="s">
        <v>184</v>
      </c>
      <c r="P2" s="81"/>
      <c r="Q2" s="61"/>
      <c r="R2" s="61"/>
      <c r="S2" s="63" t="s">
        <v>185</v>
      </c>
      <c r="T2" s="63">
        <v>1</v>
      </c>
      <c r="U2" s="63" t="s">
        <v>186</v>
      </c>
      <c r="V2" s="96"/>
      <c r="W2" s="65"/>
      <c r="X2" s="65"/>
      <c r="Y2" s="65"/>
      <c r="Z2" s="66"/>
      <c r="AA2" s="65"/>
      <c r="AB2" s="65"/>
      <c r="AC2" s="65"/>
      <c r="AD2" s="65"/>
      <c r="AE2" s="67"/>
      <c r="AF2" s="65"/>
      <c r="AG2" s="67"/>
      <c r="AH2" s="65"/>
      <c r="AI2" s="53"/>
      <c r="AJ2" s="97"/>
      <c r="AK2" s="53"/>
      <c r="AL2" s="97"/>
      <c r="AM2" s="53" t="s">
        <v>132</v>
      </c>
      <c r="AN2" s="97" t="s">
        <v>583</v>
      </c>
      <c r="AO2" s="53"/>
      <c r="AP2" s="97"/>
    </row>
    <row r="3" spans="1:42" x14ac:dyDescent="0.25">
      <c r="A3" s="4" t="s">
        <v>885</v>
      </c>
      <c r="B3" s="53"/>
      <c r="C3" s="53"/>
      <c r="D3" s="53"/>
      <c r="E3" s="53"/>
      <c r="F3" s="55" t="s">
        <v>548</v>
      </c>
      <c r="G3" s="80"/>
      <c r="H3" s="55"/>
      <c r="I3" s="57" t="s">
        <v>548</v>
      </c>
      <c r="J3" s="57" t="s">
        <v>185</v>
      </c>
      <c r="K3" s="57" t="s">
        <v>549</v>
      </c>
      <c r="L3" s="57" t="s">
        <v>549</v>
      </c>
      <c r="M3" s="59" t="s">
        <v>550</v>
      </c>
      <c r="N3" s="59" t="s">
        <v>181</v>
      </c>
      <c r="O3" s="61" t="s">
        <v>184</v>
      </c>
      <c r="P3" s="81"/>
      <c r="Q3" s="61"/>
      <c r="R3" s="61"/>
      <c r="S3" s="63" t="s">
        <v>185</v>
      </c>
      <c r="T3" s="63">
        <v>2</v>
      </c>
      <c r="U3" s="63" t="s">
        <v>186</v>
      </c>
      <c r="V3" s="96"/>
      <c r="W3" s="65"/>
      <c r="X3" s="65"/>
      <c r="Y3" s="65"/>
      <c r="Z3" s="66"/>
      <c r="AA3" s="65"/>
      <c r="AB3" s="65"/>
      <c r="AC3" s="65"/>
      <c r="AD3" s="65"/>
      <c r="AE3" s="67"/>
      <c r="AF3" s="65"/>
      <c r="AG3" s="67"/>
      <c r="AH3" s="65"/>
      <c r="AI3" s="53"/>
      <c r="AJ3" s="97"/>
      <c r="AK3" s="53"/>
      <c r="AL3" s="97"/>
      <c r="AM3" s="53" t="s">
        <v>132</v>
      </c>
      <c r="AN3" s="97" t="s">
        <v>749</v>
      </c>
      <c r="AO3" s="53"/>
      <c r="AP3" s="97"/>
    </row>
    <row r="4" spans="1:42" x14ac:dyDescent="0.25">
      <c r="A4" s="4" t="s">
        <v>886</v>
      </c>
      <c r="B4" s="98"/>
      <c r="C4" s="53"/>
      <c r="D4" s="53"/>
      <c r="E4" s="98"/>
      <c r="F4" s="55" t="s">
        <v>548</v>
      </c>
      <c r="G4" s="99"/>
      <c r="H4" s="55"/>
      <c r="I4" s="57" t="s">
        <v>548</v>
      </c>
      <c r="J4" s="57" t="s">
        <v>185</v>
      </c>
      <c r="K4" s="57" t="s">
        <v>549</v>
      </c>
      <c r="L4" s="57" t="s">
        <v>549</v>
      </c>
      <c r="M4" s="59" t="s">
        <v>550</v>
      </c>
      <c r="N4" s="59" t="s">
        <v>181</v>
      </c>
      <c r="O4" s="61" t="s">
        <v>184</v>
      </c>
      <c r="P4" s="100"/>
      <c r="Q4" s="101"/>
      <c r="R4" s="101"/>
      <c r="S4" s="63" t="s">
        <v>185</v>
      </c>
      <c r="T4" s="63">
        <v>3</v>
      </c>
      <c r="U4" s="63" t="s">
        <v>186</v>
      </c>
      <c r="V4" s="96"/>
      <c r="W4" s="65"/>
      <c r="X4" s="65"/>
      <c r="Y4" s="65"/>
      <c r="Z4" s="66"/>
      <c r="AA4" s="65"/>
      <c r="AB4" s="65"/>
      <c r="AC4" s="65"/>
      <c r="AD4" s="65"/>
      <c r="AE4" s="67"/>
      <c r="AF4" s="65"/>
      <c r="AG4" s="67"/>
      <c r="AH4" s="65"/>
      <c r="AI4" s="53"/>
      <c r="AJ4" s="97"/>
      <c r="AK4" s="53"/>
      <c r="AL4" s="97"/>
      <c r="AM4" s="53" t="s">
        <v>132</v>
      </c>
      <c r="AN4" s="97" t="s">
        <v>583</v>
      </c>
      <c r="AO4" s="53"/>
      <c r="AP4" s="97"/>
    </row>
    <row r="5" spans="1:42" x14ac:dyDescent="0.25">
      <c r="A5" s="4" t="s">
        <v>887</v>
      </c>
      <c r="B5" s="53"/>
      <c r="C5" s="53"/>
      <c r="D5" s="53"/>
      <c r="E5" s="53"/>
      <c r="F5" s="55" t="s">
        <v>548</v>
      </c>
      <c r="G5" s="80"/>
      <c r="H5" s="55"/>
      <c r="I5" s="57" t="s">
        <v>548</v>
      </c>
      <c r="J5" s="57" t="s">
        <v>185</v>
      </c>
      <c r="K5" s="57" t="s">
        <v>549</v>
      </c>
      <c r="L5" s="57" t="s">
        <v>549</v>
      </c>
      <c r="M5" s="59" t="s">
        <v>550</v>
      </c>
      <c r="N5" s="59" t="s">
        <v>181</v>
      </c>
      <c r="O5" s="61" t="s">
        <v>184</v>
      </c>
      <c r="P5" s="81"/>
      <c r="Q5" s="61"/>
      <c r="R5" s="61"/>
      <c r="S5" s="63" t="s">
        <v>185</v>
      </c>
      <c r="T5" s="63">
        <v>4</v>
      </c>
      <c r="U5" s="63" t="s">
        <v>186</v>
      </c>
      <c r="V5" s="96"/>
      <c r="W5" s="65"/>
      <c r="X5" s="65"/>
      <c r="Y5" s="65"/>
      <c r="Z5" s="66"/>
      <c r="AA5" s="65"/>
      <c r="AB5" s="65"/>
      <c r="AC5" s="65"/>
      <c r="AD5" s="65"/>
      <c r="AE5" s="67"/>
      <c r="AF5" s="65"/>
      <c r="AG5" s="67"/>
      <c r="AH5" s="65"/>
      <c r="AI5" s="53"/>
      <c r="AJ5" s="97"/>
      <c r="AK5" s="53"/>
      <c r="AL5" s="97"/>
      <c r="AM5" s="53" t="s">
        <v>132</v>
      </c>
      <c r="AN5" s="97" t="s">
        <v>583</v>
      </c>
      <c r="AO5" s="53"/>
      <c r="AP5" s="97"/>
    </row>
    <row r="6" spans="1:42" x14ac:dyDescent="0.25">
      <c r="A6" s="4" t="s">
        <v>888</v>
      </c>
      <c r="B6" s="53"/>
      <c r="C6" s="53"/>
      <c r="D6" s="53"/>
      <c r="E6" s="53"/>
      <c r="F6" s="55" t="s">
        <v>548</v>
      </c>
      <c r="G6" s="80"/>
      <c r="H6" s="55"/>
      <c r="I6" s="57" t="s">
        <v>548</v>
      </c>
      <c r="J6" s="57" t="s">
        <v>185</v>
      </c>
      <c r="K6" s="57" t="s">
        <v>549</v>
      </c>
      <c r="L6" s="57" t="s">
        <v>549</v>
      </c>
      <c r="M6" s="59" t="s">
        <v>550</v>
      </c>
      <c r="N6" s="59" t="s">
        <v>181</v>
      </c>
      <c r="O6" s="61" t="s">
        <v>184</v>
      </c>
      <c r="P6" s="81"/>
      <c r="Q6" s="61"/>
      <c r="R6" s="61"/>
      <c r="S6" s="63" t="s">
        <v>185</v>
      </c>
      <c r="T6" s="63">
        <v>5</v>
      </c>
      <c r="U6" s="63" t="s">
        <v>186</v>
      </c>
      <c r="V6" s="96"/>
      <c r="W6" s="65"/>
      <c r="X6" s="65"/>
      <c r="Y6" s="65"/>
      <c r="Z6" s="66"/>
      <c r="AA6" s="65"/>
      <c r="AB6" s="65"/>
      <c r="AC6" s="65"/>
      <c r="AD6" s="65"/>
      <c r="AE6" s="67"/>
      <c r="AF6" s="65"/>
      <c r="AG6" s="67"/>
      <c r="AH6" s="65"/>
      <c r="AI6" s="53"/>
      <c r="AJ6" s="97"/>
      <c r="AK6" s="53"/>
      <c r="AL6" s="97"/>
      <c r="AM6" s="53" t="s">
        <v>132</v>
      </c>
      <c r="AN6" s="97" t="s">
        <v>583</v>
      </c>
      <c r="AO6" s="53"/>
      <c r="AP6" s="97"/>
    </row>
    <row r="7" spans="1:42" x14ac:dyDescent="0.25">
      <c r="A7" s="4" t="s">
        <v>889</v>
      </c>
      <c r="B7" s="53"/>
      <c r="C7" s="53"/>
      <c r="D7" s="53"/>
      <c r="E7" s="53"/>
      <c r="F7" s="55" t="s">
        <v>548</v>
      </c>
      <c r="G7" s="80"/>
      <c r="H7" s="55"/>
      <c r="I7" s="57" t="s">
        <v>548</v>
      </c>
      <c r="J7" s="57" t="s">
        <v>185</v>
      </c>
      <c r="K7" s="57" t="s">
        <v>549</v>
      </c>
      <c r="L7" s="57" t="s">
        <v>549</v>
      </c>
      <c r="M7" s="59" t="s">
        <v>550</v>
      </c>
      <c r="N7" s="59" t="s">
        <v>181</v>
      </c>
      <c r="O7" s="61" t="s">
        <v>184</v>
      </c>
      <c r="P7" s="81"/>
      <c r="Q7" s="61"/>
      <c r="R7" s="61"/>
      <c r="S7" s="63" t="s">
        <v>185</v>
      </c>
      <c r="T7" s="63">
        <v>6</v>
      </c>
      <c r="U7" s="63" t="s">
        <v>186</v>
      </c>
      <c r="V7" s="96"/>
      <c r="W7" s="65"/>
      <c r="X7" s="65"/>
      <c r="Y7" s="65"/>
      <c r="Z7" s="66"/>
      <c r="AA7" s="65"/>
      <c r="AB7" s="65"/>
      <c r="AC7" s="65"/>
      <c r="AD7" s="65"/>
      <c r="AE7" s="67"/>
      <c r="AF7" s="65"/>
      <c r="AG7" s="67"/>
      <c r="AH7" s="65"/>
      <c r="AI7" s="53"/>
      <c r="AJ7" s="97"/>
      <c r="AK7" s="53"/>
      <c r="AL7" s="97"/>
      <c r="AM7" s="53" t="s">
        <v>132</v>
      </c>
      <c r="AN7" s="97" t="s">
        <v>583</v>
      </c>
      <c r="AO7" s="53"/>
      <c r="AP7" s="97"/>
    </row>
    <row r="8" spans="1:42" x14ac:dyDescent="0.25">
      <c r="A8" s="4" t="s">
        <v>890</v>
      </c>
      <c r="B8" s="53"/>
      <c r="C8" s="53"/>
      <c r="D8" s="53"/>
      <c r="E8" s="53"/>
      <c r="F8" s="55" t="s">
        <v>548</v>
      </c>
      <c r="G8" s="80"/>
      <c r="H8" s="55"/>
      <c r="I8" s="57" t="s">
        <v>548</v>
      </c>
      <c r="J8" s="57" t="s">
        <v>185</v>
      </c>
      <c r="K8" s="57" t="s">
        <v>549</v>
      </c>
      <c r="L8" s="57" t="s">
        <v>549</v>
      </c>
      <c r="M8" s="59" t="s">
        <v>550</v>
      </c>
      <c r="N8" s="59" t="s">
        <v>181</v>
      </c>
      <c r="O8" s="61" t="s">
        <v>184</v>
      </c>
      <c r="P8" s="81"/>
      <c r="Q8" s="61"/>
      <c r="R8" s="61"/>
      <c r="S8" s="63" t="s">
        <v>185</v>
      </c>
      <c r="T8" s="63">
        <v>7</v>
      </c>
      <c r="U8" s="63" t="s">
        <v>186</v>
      </c>
      <c r="V8" s="96"/>
      <c r="W8" s="65"/>
      <c r="X8" s="65"/>
      <c r="Y8" s="65"/>
      <c r="Z8" s="66"/>
      <c r="AA8" s="65"/>
      <c r="AB8" s="65"/>
      <c r="AC8" s="65"/>
      <c r="AD8" s="65"/>
      <c r="AE8" s="67"/>
      <c r="AF8" s="65"/>
      <c r="AG8" s="67"/>
      <c r="AH8" s="65"/>
      <c r="AI8" s="53"/>
      <c r="AJ8" s="97"/>
      <c r="AK8" s="53"/>
      <c r="AL8" s="97"/>
      <c r="AM8" s="53" t="s">
        <v>132</v>
      </c>
      <c r="AN8" s="97" t="s">
        <v>583</v>
      </c>
      <c r="AO8" s="53"/>
      <c r="AP8" s="97"/>
    </row>
    <row r="9" spans="1:42" x14ac:dyDescent="0.25">
      <c r="A9" s="4" t="s">
        <v>891</v>
      </c>
      <c r="B9" s="53"/>
      <c r="C9" s="53"/>
      <c r="D9" s="53"/>
      <c r="E9" s="53"/>
      <c r="F9" s="55" t="s">
        <v>548</v>
      </c>
      <c r="G9" s="80"/>
      <c r="H9" s="55"/>
      <c r="I9" s="57" t="s">
        <v>548</v>
      </c>
      <c r="J9" s="57" t="s">
        <v>185</v>
      </c>
      <c r="K9" s="57" t="s">
        <v>549</v>
      </c>
      <c r="L9" s="57" t="s">
        <v>549</v>
      </c>
      <c r="M9" s="59" t="s">
        <v>550</v>
      </c>
      <c r="N9" s="59" t="s">
        <v>181</v>
      </c>
      <c r="O9" s="61" t="s">
        <v>184</v>
      </c>
      <c r="P9" s="81"/>
      <c r="Q9" s="61"/>
      <c r="R9" s="61"/>
      <c r="S9" s="63" t="s">
        <v>185</v>
      </c>
      <c r="T9" s="63">
        <v>8</v>
      </c>
      <c r="U9" s="63" t="s">
        <v>186</v>
      </c>
      <c r="V9" s="96"/>
      <c r="W9" s="65"/>
      <c r="X9" s="65"/>
      <c r="Y9" s="65"/>
      <c r="Z9" s="66"/>
      <c r="AA9" s="65"/>
      <c r="AB9" s="65"/>
      <c r="AC9" s="65"/>
      <c r="AD9" s="65"/>
      <c r="AE9" s="67"/>
      <c r="AF9" s="65"/>
      <c r="AG9" s="67"/>
      <c r="AH9" s="65"/>
      <c r="AI9" s="53"/>
      <c r="AJ9" s="97"/>
      <c r="AK9" s="53"/>
      <c r="AL9" s="97"/>
      <c r="AM9" s="53" t="s">
        <v>132</v>
      </c>
      <c r="AN9" s="97" t="s">
        <v>583</v>
      </c>
      <c r="AO9" s="53"/>
      <c r="AP9" s="97"/>
    </row>
    <row r="10" spans="1:42" x14ac:dyDescent="0.25">
      <c r="A10" s="4" t="s">
        <v>892</v>
      </c>
      <c r="B10" s="53"/>
      <c r="C10" s="53"/>
      <c r="D10" s="53"/>
      <c r="E10" s="53"/>
      <c r="F10" s="55" t="s">
        <v>548</v>
      </c>
      <c r="G10" s="80"/>
      <c r="H10" s="55"/>
      <c r="I10" s="57" t="s">
        <v>548</v>
      </c>
      <c r="J10" s="57" t="s">
        <v>185</v>
      </c>
      <c r="K10" s="57" t="s">
        <v>549</v>
      </c>
      <c r="L10" s="57" t="s">
        <v>549</v>
      </c>
      <c r="M10" s="59" t="s">
        <v>550</v>
      </c>
      <c r="N10" s="59" t="s">
        <v>181</v>
      </c>
      <c r="O10" s="61" t="s">
        <v>184</v>
      </c>
      <c r="P10" s="81"/>
      <c r="Q10" s="61"/>
      <c r="R10" s="61"/>
      <c r="S10" s="63" t="s">
        <v>185</v>
      </c>
      <c r="T10" s="63">
        <v>9</v>
      </c>
      <c r="U10" s="63" t="s">
        <v>186</v>
      </c>
      <c r="V10" s="96"/>
      <c r="W10" s="65"/>
      <c r="X10" s="65"/>
      <c r="Y10" s="65"/>
      <c r="Z10" s="66"/>
      <c r="AA10" s="65"/>
      <c r="AB10" s="65"/>
      <c r="AC10" s="65"/>
      <c r="AD10" s="65"/>
      <c r="AE10" s="67"/>
      <c r="AF10" s="65"/>
      <c r="AG10" s="67"/>
      <c r="AH10" s="65"/>
      <c r="AI10" s="53"/>
      <c r="AJ10" s="97"/>
      <c r="AK10" s="53"/>
      <c r="AL10" s="97"/>
      <c r="AM10" s="53" t="s">
        <v>132</v>
      </c>
      <c r="AN10" s="97" t="s">
        <v>583</v>
      </c>
      <c r="AO10" s="53"/>
      <c r="AP10" s="97"/>
    </row>
    <row r="11" spans="1:42" x14ac:dyDescent="0.25">
      <c r="A11" s="4" t="s">
        <v>893</v>
      </c>
      <c r="B11" s="53"/>
      <c r="C11" s="53"/>
      <c r="D11" s="53"/>
      <c r="E11" s="53"/>
      <c r="F11" s="55" t="s">
        <v>548</v>
      </c>
      <c r="G11" s="80"/>
      <c r="H11" s="55"/>
      <c r="I11" s="57" t="s">
        <v>548</v>
      </c>
      <c r="J11" s="57" t="s">
        <v>185</v>
      </c>
      <c r="K11" s="57" t="s">
        <v>549</v>
      </c>
      <c r="L11" s="57" t="s">
        <v>549</v>
      </c>
      <c r="M11" s="59" t="s">
        <v>550</v>
      </c>
      <c r="N11" s="59" t="s">
        <v>181</v>
      </c>
      <c r="O11" s="61" t="s">
        <v>184</v>
      </c>
      <c r="P11" s="81"/>
      <c r="Q11" s="61"/>
      <c r="R11" s="61"/>
      <c r="S11" s="63" t="s">
        <v>185</v>
      </c>
      <c r="T11" s="63">
        <v>10</v>
      </c>
      <c r="U11" s="63" t="s">
        <v>186</v>
      </c>
      <c r="V11" s="96"/>
      <c r="W11" s="65"/>
      <c r="X11" s="65"/>
      <c r="Y11" s="65"/>
      <c r="Z11" s="66"/>
      <c r="AA11" s="65"/>
      <c r="AB11" s="65"/>
      <c r="AC11" s="65"/>
      <c r="AD11" s="65"/>
      <c r="AE11" s="67"/>
      <c r="AF11" s="65"/>
      <c r="AG11" s="67"/>
      <c r="AH11" s="65"/>
      <c r="AI11" s="53"/>
      <c r="AJ11" s="97"/>
      <c r="AK11" s="53"/>
      <c r="AL11" s="97"/>
      <c r="AM11" s="53" t="s">
        <v>132</v>
      </c>
      <c r="AN11" s="97" t="s">
        <v>583</v>
      </c>
      <c r="AO11" s="53"/>
      <c r="AP11" s="97"/>
    </row>
    <row r="12" spans="1:42" x14ac:dyDescent="0.25">
      <c r="A12" s="4" t="s">
        <v>894</v>
      </c>
      <c r="B12" s="53"/>
      <c r="C12" s="53"/>
      <c r="D12" s="53"/>
      <c r="E12" s="53"/>
      <c r="F12" s="55" t="s">
        <v>548</v>
      </c>
      <c r="G12" s="80"/>
      <c r="H12" s="55"/>
      <c r="I12" s="57" t="s">
        <v>548</v>
      </c>
      <c r="J12" s="57" t="s">
        <v>185</v>
      </c>
      <c r="K12" s="57" t="s">
        <v>549</v>
      </c>
      <c r="L12" s="57" t="s">
        <v>549</v>
      </c>
      <c r="M12" s="59" t="s">
        <v>550</v>
      </c>
      <c r="N12" s="59" t="s">
        <v>181</v>
      </c>
      <c r="O12" s="61" t="s">
        <v>184</v>
      </c>
      <c r="P12" s="81"/>
      <c r="Q12" s="61"/>
      <c r="R12" s="61"/>
      <c r="S12" s="63" t="s">
        <v>185</v>
      </c>
      <c r="T12" s="63">
        <v>11</v>
      </c>
      <c r="U12" s="63" t="s">
        <v>186</v>
      </c>
      <c r="V12" s="96"/>
      <c r="W12" s="65"/>
      <c r="X12" s="65"/>
      <c r="Y12" s="65"/>
      <c r="Z12" s="66"/>
      <c r="AA12" s="65"/>
      <c r="AB12" s="65"/>
      <c r="AC12" s="65"/>
      <c r="AD12" s="65"/>
      <c r="AE12" s="67"/>
      <c r="AF12" s="65"/>
      <c r="AG12" s="67"/>
      <c r="AH12" s="65"/>
      <c r="AI12" s="53"/>
      <c r="AJ12" s="97"/>
      <c r="AK12" s="53"/>
      <c r="AL12" s="97"/>
      <c r="AM12" s="53" t="s">
        <v>132</v>
      </c>
      <c r="AN12" s="97" t="s">
        <v>583</v>
      </c>
      <c r="AO12" s="53"/>
      <c r="AP12" s="97"/>
    </row>
    <row r="13" spans="1:42" x14ac:dyDescent="0.25">
      <c r="A13" s="4" t="s">
        <v>895</v>
      </c>
      <c r="B13" s="53"/>
      <c r="C13" s="53"/>
      <c r="D13" s="53"/>
      <c r="E13" s="53"/>
      <c r="F13" s="55" t="s">
        <v>548</v>
      </c>
      <c r="G13" s="80"/>
      <c r="H13" s="55"/>
      <c r="I13" s="57" t="s">
        <v>548</v>
      </c>
      <c r="J13" s="57" t="s">
        <v>185</v>
      </c>
      <c r="K13" s="57" t="s">
        <v>549</v>
      </c>
      <c r="L13" s="57" t="s">
        <v>549</v>
      </c>
      <c r="M13" s="59" t="s">
        <v>550</v>
      </c>
      <c r="N13" s="59" t="s">
        <v>181</v>
      </c>
      <c r="O13" s="61" t="s">
        <v>184</v>
      </c>
      <c r="P13" s="81"/>
      <c r="Q13" s="61"/>
      <c r="R13" s="61"/>
      <c r="S13" s="63" t="s">
        <v>185</v>
      </c>
      <c r="T13" s="63">
        <v>12</v>
      </c>
      <c r="U13" s="63" t="s">
        <v>186</v>
      </c>
      <c r="V13" s="96"/>
      <c r="W13" s="65"/>
      <c r="X13" s="65"/>
      <c r="Y13" s="65"/>
      <c r="Z13" s="66"/>
      <c r="AA13" s="65"/>
      <c r="AB13" s="65"/>
      <c r="AC13" s="65"/>
      <c r="AD13" s="65"/>
      <c r="AE13" s="67"/>
      <c r="AF13" s="65"/>
      <c r="AG13" s="67"/>
      <c r="AH13" s="65"/>
      <c r="AI13" s="53"/>
      <c r="AJ13" s="97"/>
      <c r="AK13" s="53"/>
      <c r="AL13" s="97"/>
      <c r="AM13" s="53" t="s">
        <v>132</v>
      </c>
      <c r="AN13" s="97" t="s">
        <v>583</v>
      </c>
      <c r="AO13" s="53"/>
      <c r="AP13" s="97"/>
    </row>
    <row r="14" spans="1:42" x14ac:dyDescent="0.25">
      <c r="A14" s="4" t="s">
        <v>896</v>
      </c>
      <c r="B14" s="53"/>
      <c r="C14" s="53"/>
      <c r="D14" s="53"/>
      <c r="E14" s="53"/>
      <c r="F14" s="55" t="s">
        <v>548</v>
      </c>
      <c r="G14" s="80"/>
      <c r="H14" s="55"/>
      <c r="I14" s="57" t="s">
        <v>548</v>
      </c>
      <c r="J14" s="57" t="s">
        <v>185</v>
      </c>
      <c r="K14" s="57" t="s">
        <v>549</v>
      </c>
      <c r="L14" s="57" t="s">
        <v>549</v>
      </c>
      <c r="M14" s="59" t="s">
        <v>550</v>
      </c>
      <c r="N14" s="59" t="s">
        <v>181</v>
      </c>
      <c r="O14" s="61" t="s">
        <v>184</v>
      </c>
      <c r="P14" s="81"/>
      <c r="Q14" s="61"/>
      <c r="R14" s="61"/>
      <c r="S14" s="63" t="s">
        <v>185</v>
      </c>
      <c r="T14" s="63">
        <v>13</v>
      </c>
      <c r="U14" s="63" t="s">
        <v>186</v>
      </c>
      <c r="V14" s="96"/>
      <c r="W14" s="65"/>
      <c r="X14" s="65"/>
      <c r="Y14" s="65"/>
      <c r="Z14" s="66"/>
      <c r="AA14" s="65"/>
      <c r="AB14" s="65"/>
      <c r="AC14" s="65"/>
      <c r="AD14" s="65"/>
      <c r="AE14" s="67"/>
      <c r="AF14" s="65"/>
      <c r="AG14" s="67"/>
      <c r="AH14" s="65"/>
      <c r="AI14" s="53"/>
      <c r="AJ14" s="97"/>
      <c r="AK14" s="53"/>
      <c r="AL14" s="97"/>
      <c r="AM14" s="53" t="s">
        <v>132</v>
      </c>
      <c r="AN14" s="97" t="s">
        <v>583</v>
      </c>
      <c r="AO14" s="53"/>
      <c r="AP14" s="97"/>
    </row>
    <row r="15" spans="1:42" x14ac:dyDescent="0.25">
      <c r="A15" s="4" t="s">
        <v>897</v>
      </c>
      <c r="B15" s="53"/>
      <c r="C15" s="53"/>
      <c r="D15" s="53"/>
      <c r="E15" s="53"/>
      <c r="F15" s="55" t="s">
        <v>548</v>
      </c>
      <c r="G15" s="80"/>
      <c r="H15" s="55"/>
      <c r="I15" s="57" t="s">
        <v>548</v>
      </c>
      <c r="J15" s="57" t="s">
        <v>185</v>
      </c>
      <c r="K15" s="57" t="s">
        <v>549</v>
      </c>
      <c r="L15" s="57" t="s">
        <v>549</v>
      </c>
      <c r="M15" s="59" t="s">
        <v>550</v>
      </c>
      <c r="N15" s="59" t="s">
        <v>181</v>
      </c>
      <c r="O15" s="61" t="s">
        <v>184</v>
      </c>
      <c r="P15" s="81"/>
      <c r="Q15" s="61"/>
      <c r="R15" s="61"/>
      <c r="S15" s="63" t="s">
        <v>185</v>
      </c>
      <c r="T15" s="63">
        <v>14</v>
      </c>
      <c r="U15" s="63" t="s">
        <v>186</v>
      </c>
      <c r="V15" s="96"/>
      <c r="W15" s="65"/>
      <c r="X15" s="65"/>
      <c r="Y15" s="65"/>
      <c r="Z15" s="66"/>
      <c r="AA15" s="65"/>
      <c r="AB15" s="65"/>
      <c r="AC15" s="65"/>
      <c r="AD15" s="65"/>
      <c r="AE15" s="67"/>
      <c r="AF15" s="65"/>
      <c r="AG15" s="67"/>
      <c r="AH15" s="65"/>
      <c r="AI15" s="53"/>
      <c r="AJ15" s="97"/>
      <c r="AK15" s="53"/>
      <c r="AL15" s="97"/>
      <c r="AM15" s="53" t="s">
        <v>132</v>
      </c>
      <c r="AN15" s="97" t="s">
        <v>583</v>
      </c>
      <c r="AO15" s="53"/>
      <c r="AP15" s="97"/>
    </row>
    <row r="16" spans="1:42" x14ac:dyDescent="0.25">
      <c r="A16" s="4" t="s">
        <v>898</v>
      </c>
      <c r="B16" s="53"/>
      <c r="C16" s="53"/>
      <c r="D16" s="53"/>
      <c r="E16" s="53"/>
      <c r="F16" s="55" t="s">
        <v>548</v>
      </c>
      <c r="G16" s="80"/>
      <c r="H16" s="55"/>
      <c r="I16" s="57" t="s">
        <v>548</v>
      </c>
      <c r="J16" s="57" t="s">
        <v>185</v>
      </c>
      <c r="K16" s="57" t="s">
        <v>549</v>
      </c>
      <c r="L16" s="57" t="s">
        <v>549</v>
      </c>
      <c r="M16" s="59" t="s">
        <v>550</v>
      </c>
      <c r="N16" s="59" t="s">
        <v>181</v>
      </c>
      <c r="O16" s="61" t="s">
        <v>184</v>
      </c>
      <c r="P16" s="81"/>
      <c r="Q16" s="61"/>
      <c r="R16" s="61"/>
      <c r="S16" s="63" t="s">
        <v>185</v>
      </c>
      <c r="T16" s="63">
        <v>15</v>
      </c>
      <c r="U16" s="63" t="s">
        <v>186</v>
      </c>
      <c r="V16" s="96"/>
      <c r="W16" s="65"/>
      <c r="X16" s="65"/>
      <c r="Y16" s="65"/>
      <c r="Z16" s="66"/>
      <c r="AA16" s="65"/>
      <c r="AB16" s="65"/>
      <c r="AC16" s="65"/>
      <c r="AD16" s="65"/>
      <c r="AE16" s="67"/>
      <c r="AF16" s="65"/>
      <c r="AG16" s="67"/>
      <c r="AH16" s="65"/>
      <c r="AI16" s="53"/>
      <c r="AJ16" s="97"/>
      <c r="AK16" s="53"/>
      <c r="AL16" s="97"/>
      <c r="AM16" s="53" t="s">
        <v>132</v>
      </c>
      <c r="AN16" s="97" t="s">
        <v>583</v>
      </c>
      <c r="AO16" s="53"/>
      <c r="AP16" s="97"/>
    </row>
    <row r="17" spans="1:42" x14ac:dyDescent="0.25">
      <c r="A17" s="4" t="s">
        <v>899</v>
      </c>
      <c r="B17" s="53"/>
      <c r="C17" s="53"/>
      <c r="D17" s="53"/>
      <c r="E17" s="53"/>
      <c r="F17" s="55" t="s">
        <v>548</v>
      </c>
      <c r="G17" s="80"/>
      <c r="H17" s="55"/>
      <c r="I17" s="57" t="s">
        <v>548</v>
      </c>
      <c r="J17" s="57" t="s">
        <v>185</v>
      </c>
      <c r="K17" s="57" t="s">
        <v>549</v>
      </c>
      <c r="L17" s="57" t="s">
        <v>549</v>
      </c>
      <c r="M17" s="59" t="s">
        <v>550</v>
      </c>
      <c r="N17" s="59" t="s">
        <v>181</v>
      </c>
      <c r="O17" s="61" t="s">
        <v>184</v>
      </c>
      <c r="P17" s="81"/>
      <c r="Q17" s="61"/>
      <c r="R17" s="61"/>
      <c r="S17" s="63" t="s">
        <v>185</v>
      </c>
      <c r="T17" s="63">
        <v>16</v>
      </c>
      <c r="U17" s="63" t="s">
        <v>186</v>
      </c>
      <c r="V17" s="96"/>
      <c r="W17" s="65"/>
      <c r="X17" s="65"/>
      <c r="Y17" s="65"/>
      <c r="Z17" s="66"/>
      <c r="AA17" s="65"/>
      <c r="AB17" s="65"/>
      <c r="AC17" s="65"/>
      <c r="AD17" s="65"/>
      <c r="AE17" s="67"/>
      <c r="AF17" s="65"/>
      <c r="AG17" s="67"/>
      <c r="AH17" s="65"/>
      <c r="AI17" s="53"/>
      <c r="AJ17" s="97"/>
      <c r="AK17" s="53"/>
      <c r="AL17" s="97"/>
      <c r="AM17" s="53" t="s">
        <v>132</v>
      </c>
      <c r="AN17" s="97" t="s">
        <v>583</v>
      </c>
      <c r="AO17" s="53"/>
      <c r="AP17" s="97"/>
    </row>
    <row r="18" spans="1:42" x14ac:dyDescent="0.25">
      <c r="A18" s="4" t="s">
        <v>900</v>
      </c>
      <c r="B18" s="53"/>
      <c r="C18" s="53"/>
      <c r="D18" s="53"/>
      <c r="E18" s="53"/>
      <c r="F18" s="55" t="s">
        <v>548</v>
      </c>
      <c r="G18" s="80"/>
      <c r="H18" s="55"/>
      <c r="I18" s="57" t="s">
        <v>548</v>
      </c>
      <c r="J18" s="57" t="s">
        <v>185</v>
      </c>
      <c r="K18" s="57" t="s">
        <v>549</v>
      </c>
      <c r="L18" s="57" t="s">
        <v>549</v>
      </c>
      <c r="M18" s="59" t="s">
        <v>550</v>
      </c>
      <c r="N18" s="59" t="s">
        <v>181</v>
      </c>
      <c r="O18" s="61" t="s">
        <v>184</v>
      </c>
      <c r="P18" s="81"/>
      <c r="Q18" s="61"/>
      <c r="R18" s="61"/>
      <c r="S18" s="63" t="s">
        <v>185</v>
      </c>
      <c r="T18" s="63">
        <v>17</v>
      </c>
      <c r="U18" s="63" t="s">
        <v>186</v>
      </c>
      <c r="V18" s="96"/>
      <c r="W18" s="65"/>
      <c r="X18" s="65"/>
      <c r="Y18" s="65"/>
      <c r="Z18" s="66"/>
      <c r="AA18" s="65"/>
      <c r="AB18" s="65"/>
      <c r="AC18" s="65"/>
      <c r="AD18" s="65"/>
      <c r="AE18" s="67"/>
      <c r="AF18" s="65"/>
      <c r="AG18" s="67"/>
      <c r="AH18" s="65"/>
      <c r="AI18" s="53"/>
      <c r="AJ18" s="97"/>
      <c r="AK18" s="53"/>
      <c r="AL18" s="97"/>
      <c r="AM18" s="53" t="s">
        <v>132</v>
      </c>
      <c r="AN18" s="97" t="s">
        <v>583</v>
      </c>
      <c r="AO18" s="53"/>
      <c r="AP18" s="97"/>
    </row>
    <row r="19" spans="1:42" x14ac:dyDescent="0.25">
      <c r="A19" s="4" t="s">
        <v>901</v>
      </c>
      <c r="B19" s="53"/>
      <c r="C19" s="53"/>
      <c r="D19" s="53"/>
      <c r="E19" s="53"/>
      <c r="F19" s="55" t="s">
        <v>548</v>
      </c>
      <c r="G19" s="80"/>
      <c r="H19" s="55"/>
      <c r="I19" s="57" t="s">
        <v>548</v>
      </c>
      <c r="J19" s="57" t="s">
        <v>185</v>
      </c>
      <c r="K19" s="57" t="s">
        <v>549</v>
      </c>
      <c r="L19" s="57" t="s">
        <v>549</v>
      </c>
      <c r="M19" s="59" t="s">
        <v>550</v>
      </c>
      <c r="N19" s="59" t="s">
        <v>181</v>
      </c>
      <c r="O19" s="61" t="s">
        <v>184</v>
      </c>
      <c r="P19" s="81"/>
      <c r="Q19" s="61"/>
      <c r="R19" s="61"/>
      <c r="S19" s="63" t="s">
        <v>185</v>
      </c>
      <c r="T19" s="63">
        <v>18</v>
      </c>
      <c r="U19" s="63" t="s">
        <v>186</v>
      </c>
      <c r="V19" s="96"/>
      <c r="W19" s="65"/>
      <c r="X19" s="65"/>
      <c r="Y19" s="65"/>
      <c r="Z19" s="66"/>
      <c r="AA19" s="65"/>
      <c r="AB19" s="65"/>
      <c r="AC19" s="65"/>
      <c r="AD19" s="65"/>
      <c r="AE19" s="67"/>
      <c r="AF19" s="65"/>
      <c r="AG19" s="67"/>
      <c r="AH19" s="65"/>
      <c r="AI19" s="53"/>
      <c r="AJ19" s="97"/>
      <c r="AK19" s="53"/>
      <c r="AL19" s="97"/>
      <c r="AM19" s="53" t="s">
        <v>132</v>
      </c>
      <c r="AN19" s="97" t="s">
        <v>583</v>
      </c>
      <c r="AO19" s="53"/>
      <c r="AP19" s="97"/>
    </row>
    <row r="20" spans="1:42" x14ac:dyDescent="0.25">
      <c r="A20" s="4" t="s">
        <v>902</v>
      </c>
      <c r="B20" s="53"/>
      <c r="C20" s="53"/>
      <c r="D20" s="53"/>
      <c r="E20" s="53"/>
      <c r="F20" s="55" t="s">
        <v>548</v>
      </c>
      <c r="G20" s="80"/>
      <c r="H20" s="55"/>
      <c r="I20" s="57" t="s">
        <v>548</v>
      </c>
      <c r="J20" s="57" t="s">
        <v>185</v>
      </c>
      <c r="K20" s="57" t="s">
        <v>549</v>
      </c>
      <c r="L20" s="57" t="s">
        <v>549</v>
      </c>
      <c r="M20" s="59" t="s">
        <v>550</v>
      </c>
      <c r="N20" s="59" t="s">
        <v>181</v>
      </c>
      <c r="O20" s="61" t="s">
        <v>184</v>
      </c>
      <c r="P20" s="81"/>
      <c r="Q20" s="61"/>
      <c r="R20" s="61"/>
      <c r="S20" s="63" t="s">
        <v>185</v>
      </c>
      <c r="T20" s="63">
        <v>19</v>
      </c>
      <c r="U20" s="63" t="s">
        <v>186</v>
      </c>
      <c r="V20" s="96"/>
      <c r="W20" s="65"/>
      <c r="X20" s="65"/>
      <c r="Y20" s="65"/>
      <c r="Z20" s="66"/>
      <c r="AA20" s="65"/>
      <c r="AB20" s="65"/>
      <c r="AC20" s="65"/>
      <c r="AD20" s="65"/>
      <c r="AE20" s="67"/>
      <c r="AF20" s="65"/>
      <c r="AG20" s="67"/>
      <c r="AH20" s="65"/>
      <c r="AI20" s="53"/>
      <c r="AJ20" s="97"/>
      <c r="AK20" s="53"/>
      <c r="AL20" s="97"/>
      <c r="AM20" s="53" t="s">
        <v>132</v>
      </c>
      <c r="AN20" s="97" t="s">
        <v>583</v>
      </c>
      <c r="AO20" s="53"/>
      <c r="AP20" s="97"/>
    </row>
    <row r="21" spans="1:42" x14ac:dyDescent="0.25">
      <c r="A21" s="4" t="s">
        <v>903</v>
      </c>
      <c r="B21" s="53"/>
      <c r="C21" s="53"/>
      <c r="D21" s="53"/>
      <c r="E21" s="53"/>
      <c r="F21" s="55" t="s">
        <v>548</v>
      </c>
      <c r="G21" s="80"/>
      <c r="H21" s="55"/>
      <c r="I21" s="57" t="s">
        <v>548</v>
      </c>
      <c r="J21" s="57" t="s">
        <v>185</v>
      </c>
      <c r="K21" s="57" t="s">
        <v>549</v>
      </c>
      <c r="L21" s="57" t="s">
        <v>549</v>
      </c>
      <c r="M21" s="59" t="s">
        <v>550</v>
      </c>
      <c r="N21" s="59" t="s">
        <v>181</v>
      </c>
      <c r="O21" s="61" t="s">
        <v>184</v>
      </c>
      <c r="P21" s="81"/>
      <c r="Q21" s="61"/>
      <c r="R21" s="61"/>
      <c r="S21" s="63" t="s">
        <v>185</v>
      </c>
      <c r="T21" s="63">
        <v>20</v>
      </c>
      <c r="U21" s="63" t="s">
        <v>186</v>
      </c>
      <c r="V21" s="96"/>
      <c r="W21" s="65"/>
      <c r="X21" s="65"/>
      <c r="Y21" s="65"/>
      <c r="Z21" s="66"/>
      <c r="AA21" s="65"/>
      <c r="AB21" s="65"/>
      <c r="AC21" s="65"/>
      <c r="AD21" s="65"/>
      <c r="AE21" s="67"/>
      <c r="AF21" s="65"/>
      <c r="AG21" s="67"/>
      <c r="AH21" s="65"/>
      <c r="AI21" s="53"/>
      <c r="AJ21" s="97"/>
      <c r="AK21" s="53"/>
      <c r="AL21" s="97"/>
      <c r="AM21" s="53" t="s">
        <v>132</v>
      </c>
      <c r="AN21" s="97" t="s">
        <v>583</v>
      </c>
      <c r="AO21" s="53"/>
      <c r="AP21" s="97"/>
    </row>
    <row r="22" spans="1:42" x14ac:dyDescent="0.25">
      <c r="A22" s="4" t="s">
        <v>904</v>
      </c>
      <c r="B22" s="53"/>
      <c r="C22" s="53"/>
      <c r="D22" s="53"/>
      <c r="E22" s="53"/>
      <c r="F22" s="55" t="s">
        <v>548</v>
      </c>
      <c r="G22" s="80"/>
      <c r="H22" s="55"/>
      <c r="I22" s="57" t="s">
        <v>548</v>
      </c>
      <c r="J22" s="57" t="s">
        <v>185</v>
      </c>
      <c r="K22" s="57" t="s">
        <v>549</v>
      </c>
      <c r="L22" s="57" t="s">
        <v>549</v>
      </c>
      <c r="M22" s="59" t="s">
        <v>550</v>
      </c>
      <c r="N22" s="59" t="s">
        <v>181</v>
      </c>
      <c r="O22" s="61" t="s">
        <v>184</v>
      </c>
      <c r="P22" s="81"/>
      <c r="Q22" s="61"/>
      <c r="R22" s="61"/>
      <c r="S22" s="63" t="s">
        <v>185</v>
      </c>
      <c r="T22" s="63">
        <v>21</v>
      </c>
      <c r="U22" s="63" t="s">
        <v>186</v>
      </c>
      <c r="V22" s="96"/>
      <c r="W22" s="65"/>
      <c r="X22" s="65"/>
      <c r="Y22" s="65"/>
      <c r="Z22" s="66"/>
      <c r="AA22" s="65"/>
      <c r="AB22" s="65"/>
      <c r="AC22" s="65"/>
      <c r="AD22" s="65"/>
      <c r="AE22" s="67"/>
      <c r="AF22" s="65"/>
      <c r="AG22" s="67"/>
      <c r="AH22" s="65"/>
      <c r="AI22" s="53"/>
      <c r="AJ22" s="97"/>
      <c r="AK22" s="53"/>
      <c r="AL22" s="97"/>
      <c r="AM22" s="53" t="s">
        <v>132</v>
      </c>
      <c r="AN22" s="97" t="s">
        <v>583</v>
      </c>
      <c r="AO22" s="53"/>
      <c r="AP22" s="97"/>
    </row>
    <row r="23" spans="1:42" x14ac:dyDescent="0.25">
      <c r="A23" s="4" t="s">
        <v>905</v>
      </c>
      <c r="B23" s="53"/>
      <c r="C23" s="53"/>
      <c r="D23" s="53"/>
      <c r="E23" s="53"/>
      <c r="F23" s="55" t="s">
        <v>548</v>
      </c>
      <c r="G23" s="80"/>
      <c r="H23" s="55"/>
      <c r="I23" s="57" t="s">
        <v>548</v>
      </c>
      <c r="J23" s="57" t="s">
        <v>185</v>
      </c>
      <c r="K23" s="57" t="s">
        <v>549</v>
      </c>
      <c r="L23" s="57" t="s">
        <v>549</v>
      </c>
      <c r="M23" s="59" t="s">
        <v>550</v>
      </c>
      <c r="N23" s="59" t="s">
        <v>181</v>
      </c>
      <c r="O23" s="61" t="s">
        <v>184</v>
      </c>
      <c r="P23" s="81"/>
      <c r="Q23" s="61"/>
      <c r="R23" s="61"/>
      <c r="S23" s="63" t="s">
        <v>185</v>
      </c>
      <c r="T23" s="63">
        <v>22</v>
      </c>
      <c r="U23" s="63" t="s">
        <v>186</v>
      </c>
      <c r="V23" s="96"/>
      <c r="W23" s="65"/>
      <c r="X23" s="65"/>
      <c r="Y23" s="65"/>
      <c r="Z23" s="66"/>
      <c r="AA23" s="65"/>
      <c r="AB23" s="65"/>
      <c r="AC23" s="65"/>
      <c r="AD23" s="65"/>
      <c r="AE23" s="67"/>
      <c r="AF23" s="65"/>
      <c r="AG23" s="67"/>
      <c r="AH23" s="65"/>
      <c r="AI23" s="53"/>
      <c r="AJ23" s="97"/>
      <c r="AK23" s="53"/>
      <c r="AL23" s="97"/>
      <c r="AM23" s="53" t="s">
        <v>132</v>
      </c>
      <c r="AN23" s="97" t="s">
        <v>583</v>
      </c>
      <c r="AO23" s="53"/>
      <c r="AP23" s="97"/>
    </row>
    <row r="24" spans="1:42" x14ac:dyDescent="0.25">
      <c r="A24" s="4" t="s">
        <v>906</v>
      </c>
      <c r="B24" s="53"/>
      <c r="C24" s="53"/>
      <c r="D24" s="53"/>
      <c r="E24" s="53"/>
      <c r="F24" s="55" t="s">
        <v>548</v>
      </c>
      <c r="G24" s="80"/>
      <c r="H24" s="55"/>
      <c r="I24" s="57" t="s">
        <v>548</v>
      </c>
      <c r="J24" s="57" t="s">
        <v>185</v>
      </c>
      <c r="K24" s="57" t="s">
        <v>549</v>
      </c>
      <c r="L24" s="57" t="s">
        <v>549</v>
      </c>
      <c r="M24" s="59" t="s">
        <v>550</v>
      </c>
      <c r="N24" s="59" t="s">
        <v>181</v>
      </c>
      <c r="O24" s="61" t="s">
        <v>184</v>
      </c>
      <c r="P24" s="81"/>
      <c r="Q24" s="61"/>
      <c r="R24" s="61"/>
      <c r="S24" s="63" t="s">
        <v>185</v>
      </c>
      <c r="T24" s="63">
        <v>23</v>
      </c>
      <c r="U24" s="63" t="s">
        <v>186</v>
      </c>
      <c r="V24" s="96"/>
      <c r="W24" s="65"/>
      <c r="X24" s="65"/>
      <c r="Y24" s="65"/>
      <c r="Z24" s="66"/>
      <c r="AA24" s="65"/>
      <c r="AB24" s="65"/>
      <c r="AC24" s="65"/>
      <c r="AD24" s="65"/>
      <c r="AE24" s="67"/>
      <c r="AF24" s="65"/>
      <c r="AG24" s="67"/>
      <c r="AH24" s="65"/>
      <c r="AI24" s="53"/>
      <c r="AJ24" s="97"/>
      <c r="AK24" s="53"/>
      <c r="AL24" s="97"/>
      <c r="AM24" s="53" t="s">
        <v>132</v>
      </c>
      <c r="AN24" s="97" t="s">
        <v>583</v>
      </c>
      <c r="AO24" s="53"/>
      <c r="AP24" s="97"/>
    </row>
    <row r="25" spans="1:42" x14ac:dyDescent="0.25">
      <c r="A25" s="4" t="s">
        <v>907</v>
      </c>
      <c r="B25" s="53"/>
      <c r="C25" s="53"/>
      <c r="D25" s="53"/>
      <c r="E25" s="53"/>
      <c r="F25" s="55" t="s">
        <v>548</v>
      </c>
      <c r="G25" s="80"/>
      <c r="H25" s="55"/>
      <c r="I25" s="57" t="s">
        <v>548</v>
      </c>
      <c r="J25" s="57" t="s">
        <v>185</v>
      </c>
      <c r="K25" s="57" t="s">
        <v>549</v>
      </c>
      <c r="L25" s="57" t="s">
        <v>549</v>
      </c>
      <c r="M25" s="59" t="s">
        <v>550</v>
      </c>
      <c r="N25" s="59" t="s">
        <v>181</v>
      </c>
      <c r="O25" s="61" t="s">
        <v>184</v>
      </c>
      <c r="P25" s="81"/>
      <c r="Q25" s="61"/>
      <c r="R25" s="61"/>
      <c r="S25" s="63" t="s">
        <v>185</v>
      </c>
      <c r="T25" s="63">
        <v>24</v>
      </c>
      <c r="U25" s="63" t="s">
        <v>186</v>
      </c>
      <c r="V25" s="96"/>
      <c r="W25" s="65"/>
      <c r="X25" s="65"/>
      <c r="Y25" s="65"/>
      <c r="Z25" s="66"/>
      <c r="AA25" s="65"/>
      <c r="AB25" s="65"/>
      <c r="AC25" s="65"/>
      <c r="AD25" s="65"/>
      <c r="AE25" s="67"/>
      <c r="AF25" s="65"/>
      <c r="AG25" s="67"/>
      <c r="AH25" s="65"/>
      <c r="AI25" s="53"/>
      <c r="AJ25" s="97"/>
      <c r="AK25" s="53"/>
      <c r="AL25" s="97"/>
      <c r="AM25" s="53" t="s">
        <v>132</v>
      </c>
      <c r="AN25" s="97" t="s">
        <v>583</v>
      </c>
      <c r="AO25" s="53"/>
      <c r="AP25" s="97"/>
    </row>
    <row r="26" spans="1:42" x14ac:dyDescent="0.25">
      <c r="A26" s="4" t="s">
        <v>908</v>
      </c>
      <c r="B26" s="53"/>
      <c r="C26" s="53"/>
      <c r="D26" s="53"/>
      <c r="E26" s="53"/>
      <c r="F26" s="55" t="s">
        <v>548</v>
      </c>
      <c r="G26" s="80"/>
      <c r="H26" s="55"/>
      <c r="I26" s="57" t="s">
        <v>548</v>
      </c>
      <c r="J26" s="57" t="s">
        <v>185</v>
      </c>
      <c r="K26" s="57" t="s">
        <v>549</v>
      </c>
      <c r="L26" s="57" t="s">
        <v>549</v>
      </c>
      <c r="M26" s="59" t="s">
        <v>550</v>
      </c>
      <c r="N26" s="59" t="s">
        <v>181</v>
      </c>
      <c r="O26" s="61" t="s">
        <v>184</v>
      </c>
      <c r="P26" s="81"/>
      <c r="Q26" s="61"/>
      <c r="R26" s="61"/>
      <c r="S26" s="63" t="s">
        <v>185</v>
      </c>
      <c r="T26" s="63">
        <v>25</v>
      </c>
      <c r="U26" s="63" t="s">
        <v>186</v>
      </c>
      <c r="V26" s="96"/>
      <c r="W26" s="65"/>
      <c r="X26" s="65"/>
      <c r="Y26" s="65"/>
      <c r="Z26" s="66"/>
      <c r="AA26" s="65"/>
      <c r="AB26" s="65"/>
      <c r="AC26" s="65"/>
      <c r="AD26" s="65"/>
      <c r="AE26" s="67"/>
      <c r="AF26" s="65"/>
      <c r="AG26" s="67"/>
      <c r="AH26" s="65"/>
      <c r="AI26" s="53"/>
      <c r="AJ26" s="97"/>
      <c r="AK26" s="53"/>
      <c r="AL26" s="97"/>
      <c r="AM26" s="53" t="s">
        <v>132</v>
      </c>
      <c r="AN26" s="97" t="s">
        <v>583</v>
      </c>
      <c r="AO26" s="53"/>
      <c r="AP26" s="97"/>
    </row>
    <row r="27" spans="1:42" x14ac:dyDescent="0.25">
      <c r="A27" s="4" t="s">
        <v>909</v>
      </c>
      <c r="B27" s="53"/>
      <c r="C27" s="53"/>
      <c r="D27" s="53"/>
      <c r="E27" s="53"/>
      <c r="F27" s="55" t="s">
        <v>548</v>
      </c>
      <c r="G27" s="80"/>
      <c r="H27" s="55"/>
      <c r="I27" s="57" t="s">
        <v>548</v>
      </c>
      <c r="J27" s="57" t="s">
        <v>185</v>
      </c>
      <c r="K27" s="57" t="s">
        <v>549</v>
      </c>
      <c r="L27" s="57" t="s">
        <v>549</v>
      </c>
      <c r="M27" s="59" t="s">
        <v>550</v>
      </c>
      <c r="N27" s="59" t="s">
        <v>181</v>
      </c>
      <c r="O27" s="61" t="s">
        <v>184</v>
      </c>
      <c r="P27" s="81"/>
      <c r="Q27" s="61"/>
      <c r="R27" s="61"/>
      <c r="S27" s="63" t="s">
        <v>185</v>
      </c>
      <c r="T27" s="63">
        <v>26</v>
      </c>
      <c r="U27" s="63" t="s">
        <v>186</v>
      </c>
      <c r="V27" s="96"/>
      <c r="W27" s="65"/>
      <c r="X27" s="65"/>
      <c r="Y27" s="65"/>
      <c r="Z27" s="66"/>
      <c r="AA27" s="65"/>
      <c r="AB27" s="65"/>
      <c r="AC27" s="65"/>
      <c r="AD27" s="65"/>
      <c r="AE27" s="67"/>
      <c r="AF27" s="65"/>
      <c r="AG27" s="67"/>
      <c r="AH27" s="65"/>
      <c r="AI27" s="53"/>
      <c r="AJ27" s="97"/>
      <c r="AK27" s="53"/>
      <c r="AL27" s="97"/>
      <c r="AM27" s="53" t="s">
        <v>132</v>
      </c>
      <c r="AN27" s="97" t="s">
        <v>583</v>
      </c>
      <c r="AO27" s="53"/>
      <c r="AP27" s="97"/>
    </row>
    <row r="28" spans="1:42" x14ac:dyDescent="0.25">
      <c r="A28" s="4" t="s">
        <v>910</v>
      </c>
      <c r="B28" s="53"/>
      <c r="C28" s="53"/>
      <c r="D28" s="53"/>
      <c r="E28" s="53"/>
      <c r="F28" s="55" t="s">
        <v>548</v>
      </c>
      <c r="G28" s="80"/>
      <c r="H28" s="55"/>
      <c r="I28" s="57" t="s">
        <v>548</v>
      </c>
      <c r="J28" s="57" t="s">
        <v>185</v>
      </c>
      <c r="K28" s="57" t="s">
        <v>549</v>
      </c>
      <c r="L28" s="57" t="s">
        <v>549</v>
      </c>
      <c r="M28" s="59" t="s">
        <v>550</v>
      </c>
      <c r="N28" s="59" t="s">
        <v>181</v>
      </c>
      <c r="O28" s="61" t="s">
        <v>184</v>
      </c>
      <c r="P28" s="81"/>
      <c r="Q28" s="61"/>
      <c r="R28" s="61"/>
      <c r="S28" s="63" t="s">
        <v>185</v>
      </c>
      <c r="T28" s="63">
        <v>27</v>
      </c>
      <c r="U28" s="63" t="s">
        <v>186</v>
      </c>
      <c r="V28" s="96"/>
      <c r="W28" s="65"/>
      <c r="X28" s="65"/>
      <c r="Y28" s="65"/>
      <c r="Z28" s="66"/>
      <c r="AA28" s="65"/>
      <c r="AB28" s="65"/>
      <c r="AC28" s="65"/>
      <c r="AD28" s="65"/>
      <c r="AE28" s="67"/>
      <c r="AF28" s="65"/>
      <c r="AG28" s="67"/>
      <c r="AH28" s="65"/>
      <c r="AI28" s="53"/>
      <c r="AJ28" s="97"/>
      <c r="AK28" s="53"/>
      <c r="AL28" s="97"/>
      <c r="AM28" s="53" t="s">
        <v>132</v>
      </c>
      <c r="AN28" s="97" t="s">
        <v>583</v>
      </c>
      <c r="AO28" s="53"/>
      <c r="AP28" s="97"/>
    </row>
    <row r="29" spans="1:42" x14ac:dyDescent="0.25">
      <c r="A29" s="4" t="s">
        <v>911</v>
      </c>
      <c r="B29" s="53"/>
      <c r="C29" s="53"/>
      <c r="D29" s="53"/>
      <c r="E29" s="53"/>
      <c r="F29" s="55" t="s">
        <v>548</v>
      </c>
      <c r="G29" s="80"/>
      <c r="H29" s="55"/>
      <c r="I29" s="57" t="s">
        <v>548</v>
      </c>
      <c r="J29" s="57" t="s">
        <v>185</v>
      </c>
      <c r="K29" s="57" t="s">
        <v>549</v>
      </c>
      <c r="L29" s="57" t="s">
        <v>549</v>
      </c>
      <c r="M29" s="59" t="s">
        <v>550</v>
      </c>
      <c r="N29" s="59" t="s">
        <v>181</v>
      </c>
      <c r="O29" s="61" t="s">
        <v>184</v>
      </c>
      <c r="P29" s="81"/>
      <c r="Q29" s="61"/>
      <c r="R29" s="61"/>
      <c r="S29" s="63" t="s">
        <v>185</v>
      </c>
      <c r="T29" s="63">
        <v>28</v>
      </c>
      <c r="U29" s="63" t="s">
        <v>186</v>
      </c>
      <c r="V29" s="96"/>
      <c r="W29" s="65"/>
      <c r="X29" s="65"/>
      <c r="Y29" s="65"/>
      <c r="Z29" s="66"/>
      <c r="AA29" s="65"/>
      <c r="AB29" s="65"/>
      <c r="AC29" s="65"/>
      <c r="AD29" s="65"/>
      <c r="AE29" s="67"/>
      <c r="AF29" s="65"/>
      <c r="AG29" s="67"/>
      <c r="AH29" s="65"/>
      <c r="AI29" s="53"/>
      <c r="AJ29" s="97"/>
      <c r="AK29" s="53"/>
      <c r="AL29" s="97"/>
      <c r="AM29" s="53" t="s">
        <v>132</v>
      </c>
      <c r="AN29" s="97" t="s">
        <v>583</v>
      </c>
      <c r="AO29" s="53"/>
      <c r="AP29" s="97"/>
    </row>
    <row r="30" spans="1:42" x14ac:dyDescent="0.25">
      <c r="A30" s="4" t="s">
        <v>912</v>
      </c>
      <c r="B30" s="53"/>
      <c r="C30" s="53"/>
      <c r="D30" s="53"/>
      <c r="E30" s="53"/>
      <c r="F30" s="55" t="s">
        <v>548</v>
      </c>
      <c r="G30" s="80"/>
      <c r="H30" s="55"/>
      <c r="I30" s="57" t="s">
        <v>548</v>
      </c>
      <c r="J30" s="57" t="s">
        <v>185</v>
      </c>
      <c r="K30" s="57" t="s">
        <v>549</v>
      </c>
      <c r="L30" s="57" t="s">
        <v>549</v>
      </c>
      <c r="M30" s="59" t="s">
        <v>550</v>
      </c>
      <c r="N30" s="59" t="s">
        <v>181</v>
      </c>
      <c r="O30" s="61" t="s">
        <v>184</v>
      </c>
      <c r="P30" s="81"/>
      <c r="Q30" s="61"/>
      <c r="R30" s="61"/>
      <c r="S30" s="63" t="s">
        <v>185</v>
      </c>
      <c r="T30" s="63">
        <v>1</v>
      </c>
      <c r="U30" s="63" t="s">
        <v>186</v>
      </c>
      <c r="V30" s="96"/>
      <c r="W30" s="65"/>
      <c r="X30" s="65"/>
      <c r="Y30" s="65"/>
      <c r="Z30" s="66"/>
      <c r="AA30" s="65"/>
      <c r="AB30" s="65"/>
      <c r="AC30" s="65"/>
      <c r="AD30" s="65"/>
      <c r="AE30" s="67"/>
      <c r="AF30" s="65"/>
      <c r="AG30" s="67"/>
      <c r="AH30" s="65"/>
      <c r="AI30" s="53"/>
      <c r="AJ30" s="97"/>
      <c r="AK30" s="53"/>
      <c r="AL30" s="97"/>
      <c r="AM30" s="53" t="s">
        <v>132</v>
      </c>
      <c r="AN30" s="97" t="s">
        <v>583</v>
      </c>
      <c r="AO30" s="53"/>
      <c r="AP30" s="97"/>
    </row>
    <row r="31" spans="1:42" x14ac:dyDescent="0.25">
      <c r="A31" s="4" t="s">
        <v>913</v>
      </c>
      <c r="B31" s="53"/>
      <c r="C31" s="53"/>
      <c r="D31" s="53"/>
      <c r="E31" s="53"/>
      <c r="F31" s="55" t="s">
        <v>548</v>
      </c>
      <c r="G31" s="80"/>
      <c r="H31" s="55"/>
      <c r="I31" s="57" t="s">
        <v>548</v>
      </c>
      <c r="J31" s="57" t="s">
        <v>185</v>
      </c>
      <c r="K31" s="57" t="s">
        <v>549</v>
      </c>
      <c r="L31" s="57" t="s">
        <v>549</v>
      </c>
      <c r="M31" s="59" t="s">
        <v>550</v>
      </c>
      <c r="N31" s="59" t="s">
        <v>181</v>
      </c>
      <c r="O31" s="61" t="s">
        <v>184</v>
      </c>
      <c r="P31" s="81"/>
      <c r="Q31" s="61"/>
      <c r="R31" s="61"/>
      <c r="S31" s="63" t="s">
        <v>185</v>
      </c>
      <c r="T31" s="63">
        <v>2</v>
      </c>
      <c r="U31" s="63" t="s">
        <v>186</v>
      </c>
      <c r="V31" s="96"/>
      <c r="W31" s="65"/>
      <c r="X31" s="65"/>
      <c r="Y31" s="65"/>
      <c r="Z31" s="66"/>
      <c r="AA31" s="65"/>
      <c r="AB31" s="65"/>
      <c r="AC31" s="65"/>
      <c r="AD31" s="65"/>
      <c r="AE31" s="67"/>
      <c r="AF31" s="65"/>
      <c r="AG31" s="67"/>
      <c r="AH31" s="65"/>
      <c r="AI31" s="53"/>
      <c r="AJ31" s="97"/>
      <c r="AK31" s="53"/>
      <c r="AL31" s="97"/>
      <c r="AM31" s="53" t="s">
        <v>132</v>
      </c>
      <c r="AN31" s="97" t="s">
        <v>583</v>
      </c>
      <c r="AO31" s="53"/>
      <c r="AP31" s="97"/>
    </row>
    <row r="32" spans="1:42" x14ac:dyDescent="0.25">
      <c r="A32" s="4" t="s">
        <v>914</v>
      </c>
      <c r="B32" s="53"/>
      <c r="C32" s="53"/>
      <c r="D32" s="53"/>
      <c r="E32" s="53"/>
      <c r="F32" s="55" t="s">
        <v>548</v>
      </c>
      <c r="G32" s="80"/>
      <c r="H32" s="55"/>
      <c r="I32" s="57" t="s">
        <v>548</v>
      </c>
      <c r="J32" s="57" t="s">
        <v>185</v>
      </c>
      <c r="K32" s="57" t="s">
        <v>549</v>
      </c>
      <c r="L32" s="57" t="s">
        <v>549</v>
      </c>
      <c r="M32" s="59" t="s">
        <v>550</v>
      </c>
      <c r="N32" s="59" t="s">
        <v>181</v>
      </c>
      <c r="O32" s="61" t="s">
        <v>184</v>
      </c>
      <c r="P32" s="81"/>
      <c r="Q32" s="61"/>
      <c r="R32" s="61"/>
      <c r="S32" s="63" t="s">
        <v>185</v>
      </c>
      <c r="T32" s="63">
        <v>3</v>
      </c>
      <c r="U32" s="63" t="s">
        <v>186</v>
      </c>
      <c r="V32" s="96"/>
      <c r="W32" s="65"/>
      <c r="X32" s="65"/>
      <c r="Y32" s="65"/>
      <c r="Z32" s="66"/>
      <c r="AA32" s="65"/>
      <c r="AB32" s="65"/>
      <c r="AC32" s="65"/>
      <c r="AD32" s="65"/>
      <c r="AE32" s="67"/>
      <c r="AF32" s="65"/>
      <c r="AG32" s="67"/>
      <c r="AH32" s="65"/>
      <c r="AI32" s="53"/>
      <c r="AJ32" s="97"/>
      <c r="AK32" s="53"/>
      <c r="AL32" s="97"/>
      <c r="AM32" s="53" t="s">
        <v>132</v>
      </c>
      <c r="AN32" s="97" t="s">
        <v>583</v>
      </c>
      <c r="AO32" s="53"/>
      <c r="AP32" s="97"/>
    </row>
    <row r="33" spans="1:42" x14ac:dyDescent="0.25">
      <c r="A33" s="4" t="s">
        <v>915</v>
      </c>
      <c r="B33" s="53"/>
      <c r="C33" s="53"/>
      <c r="D33" s="53"/>
      <c r="E33" s="53"/>
      <c r="F33" s="55" t="s">
        <v>548</v>
      </c>
      <c r="G33" s="80"/>
      <c r="H33" s="55"/>
      <c r="I33" s="57" t="s">
        <v>548</v>
      </c>
      <c r="J33" s="57" t="s">
        <v>185</v>
      </c>
      <c r="K33" s="57" t="s">
        <v>549</v>
      </c>
      <c r="L33" s="57" t="s">
        <v>549</v>
      </c>
      <c r="M33" s="59" t="s">
        <v>550</v>
      </c>
      <c r="N33" s="59" t="s">
        <v>181</v>
      </c>
      <c r="O33" s="61" t="s">
        <v>184</v>
      </c>
      <c r="P33" s="81"/>
      <c r="Q33" s="61"/>
      <c r="R33" s="61"/>
      <c r="S33" s="63" t="s">
        <v>185</v>
      </c>
      <c r="T33" s="63">
        <v>4</v>
      </c>
      <c r="U33" s="63" t="s">
        <v>186</v>
      </c>
      <c r="V33" s="96"/>
      <c r="W33" s="65"/>
      <c r="X33" s="65"/>
      <c r="Y33" s="65"/>
      <c r="Z33" s="66"/>
      <c r="AA33" s="65"/>
      <c r="AB33" s="65"/>
      <c r="AC33" s="65"/>
      <c r="AD33" s="65"/>
      <c r="AE33" s="67"/>
      <c r="AF33" s="65"/>
      <c r="AG33" s="67"/>
      <c r="AH33" s="65"/>
      <c r="AI33" s="53"/>
      <c r="AJ33" s="97"/>
      <c r="AK33" s="53"/>
      <c r="AL33" s="97"/>
      <c r="AM33" s="53" t="s">
        <v>132</v>
      </c>
      <c r="AN33" s="97" t="s">
        <v>583</v>
      </c>
      <c r="AO33" s="53"/>
      <c r="AP33" s="97"/>
    </row>
    <row r="34" spans="1:42" x14ac:dyDescent="0.25">
      <c r="A34" s="4" t="s">
        <v>916</v>
      </c>
      <c r="B34" s="53"/>
      <c r="C34" s="53"/>
      <c r="D34" s="53"/>
      <c r="E34" s="53"/>
      <c r="F34" s="55" t="s">
        <v>548</v>
      </c>
      <c r="G34" s="80"/>
      <c r="H34" s="55"/>
      <c r="I34" s="57" t="s">
        <v>548</v>
      </c>
      <c r="J34" s="57" t="s">
        <v>185</v>
      </c>
      <c r="K34" s="57" t="s">
        <v>549</v>
      </c>
      <c r="L34" s="57" t="s">
        <v>549</v>
      </c>
      <c r="M34" s="59" t="s">
        <v>550</v>
      </c>
      <c r="N34" s="59" t="s">
        <v>181</v>
      </c>
      <c r="O34" s="61" t="s">
        <v>184</v>
      </c>
      <c r="P34" s="81"/>
      <c r="Q34" s="61"/>
      <c r="R34" s="61"/>
      <c r="S34" s="63" t="s">
        <v>185</v>
      </c>
      <c r="T34" s="63">
        <v>5</v>
      </c>
      <c r="U34" s="63" t="s">
        <v>186</v>
      </c>
      <c r="V34" s="96"/>
      <c r="W34" s="65"/>
      <c r="X34" s="65"/>
      <c r="Y34" s="65"/>
      <c r="Z34" s="66"/>
      <c r="AA34" s="65"/>
      <c r="AB34" s="65"/>
      <c r="AC34" s="65"/>
      <c r="AD34" s="65"/>
      <c r="AE34" s="67"/>
      <c r="AF34" s="65"/>
      <c r="AG34" s="67"/>
      <c r="AH34" s="65"/>
      <c r="AI34" s="53"/>
      <c r="AJ34" s="97"/>
      <c r="AK34" s="53"/>
      <c r="AL34" s="97"/>
      <c r="AM34" s="53" t="s">
        <v>132</v>
      </c>
      <c r="AN34" s="97" t="s">
        <v>583</v>
      </c>
      <c r="AO34" s="53"/>
      <c r="AP34" s="97"/>
    </row>
    <row r="35" spans="1:42" x14ac:dyDescent="0.25">
      <c r="A35" s="4" t="s">
        <v>917</v>
      </c>
      <c r="B35" s="53"/>
      <c r="C35" s="53"/>
      <c r="D35" s="53"/>
      <c r="E35" s="53"/>
      <c r="F35" s="55" t="s">
        <v>548</v>
      </c>
      <c r="G35" s="80"/>
      <c r="H35" s="55"/>
      <c r="I35" s="57" t="s">
        <v>548</v>
      </c>
      <c r="J35" s="57" t="s">
        <v>185</v>
      </c>
      <c r="K35" s="57" t="s">
        <v>549</v>
      </c>
      <c r="L35" s="57" t="s">
        <v>549</v>
      </c>
      <c r="M35" s="59" t="s">
        <v>550</v>
      </c>
      <c r="N35" s="59" t="s">
        <v>181</v>
      </c>
      <c r="O35" s="61" t="s">
        <v>184</v>
      </c>
      <c r="P35" s="81"/>
      <c r="Q35" s="61"/>
      <c r="R35" s="61"/>
      <c r="S35" s="63" t="s">
        <v>185</v>
      </c>
      <c r="T35" s="63">
        <v>6</v>
      </c>
      <c r="U35" s="63" t="s">
        <v>186</v>
      </c>
      <c r="V35" s="96"/>
      <c r="W35" s="65"/>
      <c r="X35" s="65"/>
      <c r="Y35" s="65"/>
      <c r="Z35" s="66"/>
      <c r="AA35" s="65"/>
      <c r="AB35" s="65"/>
      <c r="AC35" s="65"/>
      <c r="AD35" s="65"/>
      <c r="AE35" s="67"/>
      <c r="AF35" s="65"/>
      <c r="AG35" s="67"/>
      <c r="AH35" s="65"/>
      <c r="AI35" s="53"/>
      <c r="AJ35" s="97"/>
      <c r="AK35" s="53"/>
      <c r="AL35" s="97"/>
      <c r="AM35" s="53" t="s">
        <v>132</v>
      </c>
      <c r="AN35" s="97" t="s">
        <v>583</v>
      </c>
      <c r="AO35" s="53"/>
      <c r="AP35" s="97"/>
    </row>
    <row r="36" spans="1:42" x14ac:dyDescent="0.25">
      <c r="A36" s="4" t="s">
        <v>918</v>
      </c>
      <c r="B36" s="53"/>
      <c r="C36" s="53"/>
      <c r="D36" s="53"/>
      <c r="E36" s="53"/>
      <c r="F36" s="55" t="s">
        <v>548</v>
      </c>
      <c r="G36" s="80"/>
      <c r="H36" s="55"/>
      <c r="I36" s="57" t="s">
        <v>548</v>
      </c>
      <c r="J36" s="57" t="s">
        <v>185</v>
      </c>
      <c r="K36" s="57" t="s">
        <v>549</v>
      </c>
      <c r="L36" s="57" t="s">
        <v>549</v>
      </c>
      <c r="M36" s="59" t="s">
        <v>550</v>
      </c>
      <c r="N36" s="59" t="s">
        <v>181</v>
      </c>
      <c r="O36" s="61" t="s">
        <v>184</v>
      </c>
      <c r="P36" s="81"/>
      <c r="Q36" s="61"/>
      <c r="R36" s="61"/>
      <c r="S36" s="63" t="s">
        <v>185</v>
      </c>
      <c r="T36" s="63">
        <v>7</v>
      </c>
      <c r="U36" s="63" t="s">
        <v>186</v>
      </c>
      <c r="V36" s="96"/>
      <c r="W36" s="65"/>
      <c r="X36" s="65"/>
      <c r="Y36" s="65"/>
      <c r="Z36" s="66"/>
      <c r="AA36" s="65"/>
      <c r="AB36" s="65"/>
      <c r="AC36" s="65"/>
      <c r="AD36" s="65"/>
      <c r="AE36" s="67"/>
      <c r="AF36" s="65"/>
      <c r="AG36" s="67"/>
      <c r="AH36" s="65"/>
      <c r="AI36" s="53"/>
      <c r="AJ36" s="97"/>
      <c r="AK36" s="53"/>
      <c r="AL36" s="97"/>
      <c r="AM36" s="53" t="s">
        <v>132</v>
      </c>
      <c r="AN36" s="97" t="s">
        <v>583</v>
      </c>
      <c r="AO36" s="53"/>
      <c r="AP36" s="97"/>
    </row>
    <row r="37" spans="1:42" x14ac:dyDescent="0.25">
      <c r="A37" s="4" t="s">
        <v>919</v>
      </c>
      <c r="B37" s="53"/>
      <c r="C37" s="53"/>
      <c r="D37" s="53"/>
      <c r="E37" s="53"/>
      <c r="F37" s="55" t="s">
        <v>548</v>
      </c>
      <c r="G37" s="80"/>
      <c r="H37" s="55"/>
      <c r="I37" s="57" t="s">
        <v>548</v>
      </c>
      <c r="J37" s="57" t="s">
        <v>185</v>
      </c>
      <c r="K37" s="57" t="s">
        <v>549</v>
      </c>
      <c r="L37" s="57" t="s">
        <v>549</v>
      </c>
      <c r="M37" s="59" t="s">
        <v>550</v>
      </c>
      <c r="N37" s="59" t="s">
        <v>181</v>
      </c>
      <c r="O37" s="61" t="s">
        <v>184</v>
      </c>
      <c r="P37" s="81"/>
      <c r="Q37" s="61"/>
      <c r="R37" s="61"/>
      <c r="S37" s="63" t="s">
        <v>185</v>
      </c>
      <c r="T37" s="63">
        <v>8</v>
      </c>
      <c r="U37" s="63" t="s">
        <v>186</v>
      </c>
      <c r="V37" s="96"/>
      <c r="W37" s="65"/>
      <c r="X37" s="65"/>
      <c r="Y37" s="65"/>
      <c r="Z37" s="66"/>
      <c r="AA37" s="65"/>
      <c r="AB37" s="65"/>
      <c r="AC37" s="65"/>
      <c r="AD37" s="65"/>
      <c r="AE37" s="67"/>
      <c r="AF37" s="65"/>
      <c r="AG37" s="67"/>
      <c r="AH37" s="65"/>
      <c r="AI37" s="53"/>
      <c r="AJ37" s="97"/>
      <c r="AK37" s="53"/>
      <c r="AL37" s="97"/>
      <c r="AM37" s="53" t="s">
        <v>132</v>
      </c>
      <c r="AN37" s="97" t="s">
        <v>583</v>
      </c>
      <c r="AO37" s="53"/>
      <c r="AP37" s="97"/>
    </row>
    <row r="38" spans="1:42" x14ac:dyDescent="0.25">
      <c r="A38" s="4" t="s">
        <v>920</v>
      </c>
      <c r="B38" s="53"/>
      <c r="C38" s="53"/>
      <c r="D38" s="53"/>
      <c r="E38" s="53"/>
      <c r="F38" s="55" t="s">
        <v>548</v>
      </c>
      <c r="G38" s="80"/>
      <c r="H38" s="55"/>
      <c r="I38" s="57" t="s">
        <v>548</v>
      </c>
      <c r="J38" s="57" t="s">
        <v>185</v>
      </c>
      <c r="K38" s="57" t="s">
        <v>549</v>
      </c>
      <c r="L38" s="57" t="s">
        <v>549</v>
      </c>
      <c r="M38" s="59" t="s">
        <v>550</v>
      </c>
      <c r="N38" s="59" t="s">
        <v>181</v>
      </c>
      <c r="O38" s="61" t="s">
        <v>184</v>
      </c>
      <c r="P38" s="81"/>
      <c r="Q38" s="61"/>
      <c r="R38" s="61"/>
      <c r="S38" s="63" t="s">
        <v>185</v>
      </c>
      <c r="T38" s="63">
        <v>9</v>
      </c>
      <c r="U38" s="63" t="s">
        <v>186</v>
      </c>
      <c r="V38" s="96"/>
      <c r="W38" s="65"/>
      <c r="X38" s="65"/>
      <c r="Y38" s="65"/>
      <c r="Z38" s="66"/>
      <c r="AA38" s="65"/>
      <c r="AB38" s="65"/>
      <c r="AC38" s="65"/>
      <c r="AD38" s="65"/>
      <c r="AE38" s="67"/>
      <c r="AF38" s="65"/>
      <c r="AG38" s="67"/>
      <c r="AH38" s="65"/>
      <c r="AI38" s="53"/>
      <c r="AJ38" s="97"/>
      <c r="AK38" s="53"/>
      <c r="AL38" s="97"/>
      <c r="AM38" s="53" t="s">
        <v>132</v>
      </c>
      <c r="AN38" s="97" t="s">
        <v>583</v>
      </c>
      <c r="AO38" s="53"/>
      <c r="AP38" s="97"/>
    </row>
    <row r="39" spans="1:42" x14ac:dyDescent="0.25">
      <c r="A39" s="4" t="s">
        <v>921</v>
      </c>
      <c r="B39" s="53"/>
      <c r="C39" s="53"/>
      <c r="D39" s="53"/>
      <c r="E39" s="53"/>
      <c r="F39" s="55" t="s">
        <v>548</v>
      </c>
      <c r="G39" s="80"/>
      <c r="H39" s="55"/>
      <c r="I39" s="57" t="s">
        <v>548</v>
      </c>
      <c r="J39" s="57" t="s">
        <v>185</v>
      </c>
      <c r="K39" s="57" t="s">
        <v>549</v>
      </c>
      <c r="L39" s="57" t="s">
        <v>549</v>
      </c>
      <c r="M39" s="59" t="s">
        <v>550</v>
      </c>
      <c r="N39" s="59" t="s">
        <v>181</v>
      </c>
      <c r="O39" s="61" t="s">
        <v>184</v>
      </c>
      <c r="P39" s="81"/>
      <c r="Q39" s="61"/>
      <c r="R39" s="61"/>
      <c r="S39" s="63" t="s">
        <v>185</v>
      </c>
      <c r="T39" s="63">
        <v>10</v>
      </c>
      <c r="U39" s="63" t="s">
        <v>186</v>
      </c>
      <c r="V39" s="96"/>
      <c r="W39" s="65"/>
      <c r="X39" s="65"/>
      <c r="Y39" s="65"/>
      <c r="Z39" s="66"/>
      <c r="AA39" s="65"/>
      <c r="AB39" s="65"/>
      <c r="AC39" s="65"/>
      <c r="AD39" s="65"/>
      <c r="AE39" s="67"/>
      <c r="AF39" s="65"/>
      <c r="AG39" s="67"/>
      <c r="AH39" s="65"/>
      <c r="AI39" s="53"/>
      <c r="AJ39" s="97"/>
      <c r="AK39" s="53"/>
      <c r="AL39" s="97"/>
      <c r="AM39" s="53" t="s">
        <v>132</v>
      </c>
      <c r="AN39" s="97" t="s">
        <v>583</v>
      </c>
      <c r="AO39" s="53"/>
      <c r="AP39" s="97"/>
    </row>
    <row r="40" spans="1:42" x14ac:dyDescent="0.25">
      <c r="A40" s="4" t="s">
        <v>922</v>
      </c>
      <c r="B40" s="53"/>
      <c r="C40" s="53"/>
      <c r="D40" s="53"/>
      <c r="E40" s="53"/>
      <c r="F40" s="55" t="s">
        <v>548</v>
      </c>
      <c r="G40" s="80"/>
      <c r="H40" s="55"/>
      <c r="I40" s="57" t="s">
        <v>548</v>
      </c>
      <c r="J40" s="57" t="s">
        <v>185</v>
      </c>
      <c r="K40" s="57" t="s">
        <v>549</v>
      </c>
      <c r="L40" s="57" t="s">
        <v>549</v>
      </c>
      <c r="M40" s="59" t="s">
        <v>550</v>
      </c>
      <c r="N40" s="59" t="s">
        <v>181</v>
      </c>
      <c r="O40" s="61" t="s">
        <v>184</v>
      </c>
      <c r="P40" s="81"/>
      <c r="Q40" s="61"/>
      <c r="R40" s="61"/>
      <c r="S40" s="63" t="s">
        <v>185</v>
      </c>
      <c r="T40" s="63">
        <v>11</v>
      </c>
      <c r="U40" s="63" t="s">
        <v>186</v>
      </c>
      <c r="V40" s="96"/>
      <c r="W40" s="65"/>
      <c r="X40" s="65"/>
      <c r="Y40" s="65"/>
      <c r="Z40" s="66"/>
      <c r="AA40" s="65"/>
      <c r="AB40" s="65"/>
      <c r="AC40" s="65"/>
      <c r="AD40" s="65"/>
      <c r="AE40" s="67"/>
      <c r="AF40" s="65"/>
      <c r="AG40" s="67"/>
      <c r="AH40" s="65"/>
      <c r="AI40" s="53"/>
      <c r="AJ40" s="97"/>
      <c r="AK40" s="53"/>
      <c r="AL40" s="97"/>
      <c r="AM40" s="53" t="s">
        <v>132</v>
      </c>
      <c r="AN40" s="97" t="s">
        <v>583</v>
      </c>
      <c r="AO40" s="53"/>
      <c r="AP40" s="97"/>
    </row>
    <row r="41" spans="1:42" x14ac:dyDescent="0.25">
      <c r="A41" s="4" t="s">
        <v>923</v>
      </c>
      <c r="B41" s="53"/>
      <c r="C41" s="53"/>
      <c r="D41" s="53"/>
      <c r="E41" s="53"/>
      <c r="F41" s="55" t="s">
        <v>548</v>
      </c>
      <c r="G41" s="80"/>
      <c r="H41" s="55"/>
      <c r="I41" s="57" t="s">
        <v>548</v>
      </c>
      <c r="J41" s="57" t="s">
        <v>185</v>
      </c>
      <c r="K41" s="57" t="s">
        <v>549</v>
      </c>
      <c r="L41" s="57" t="s">
        <v>549</v>
      </c>
      <c r="M41" s="59" t="s">
        <v>550</v>
      </c>
      <c r="N41" s="59" t="s">
        <v>181</v>
      </c>
      <c r="O41" s="61" t="s">
        <v>184</v>
      </c>
      <c r="P41" s="81"/>
      <c r="Q41" s="61"/>
      <c r="R41" s="61"/>
      <c r="S41" s="63" t="s">
        <v>185</v>
      </c>
      <c r="T41" s="63">
        <v>12</v>
      </c>
      <c r="U41" s="63" t="s">
        <v>186</v>
      </c>
      <c r="V41" s="96"/>
      <c r="W41" s="65"/>
      <c r="X41" s="65"/>
      <c r="Y41" s="65"/>
      <c r="Z41" s="66"/>
      <c r="AA41" s="65"/>
      <c r="AB41" s="65"/>
      <c r="AC41" s="65"/>
      <c r="AD41" s="65"/>
      <c r="AE41" s="67"/>
      <c r="AF41" s="65"/>
      <c r="AG41" s="67"/>
      <c r="AH41" s="65"/>
      <c r="AI41" s="53"/>
      <c r="AJ41" s="97"/>
      <c r="AK41" s="53"/>
      <c r="AL41" s="97"/>
      <c r="AM41" s="53" t="s">
        <v>132</v>
      </c>
      <c r="AN41" s="97" t="s">
        <v>583</v>
      </c>
      <c r="AO41" s="53"/>
      <c r="AP41" s="97"/>
    </row>
    <row r="42" spans="1:42" x14ac:dyDescent="0.25">
      <c r="A42" s="4" t="s">
        <v>924</v>
      </c>
      <c r="B42" s="53"/>
      <c r="C42" s="53"/>
      <c r="D42" s="53"/>
      <c r="E42" s="53"/>
      <c r="F42" s="55" t="s">
        <v>548</v>
      </c>
      <c r="G42" s="80"/>
      <c r="H42" s="55"/>
      <c r="I42" s="57" t="s">
        <v>548</v>
      </c>
      <c r="J42" s="57" t="s">
        <v>185</v>
      </c>
      <c r="K42" s="57" t="s">
        <v>549</v>
      </c>
      <c r="L42" s="57" t="s">
        <v>549</v>
      </c>
      <c r="M42" s="59" t="s">
        <v>550</v>
      </c>
      <c r="N42" s="59" t="s">
        <v>181</v>
      </c>
      <c r="O42" s="61" t="s">
        <v>184</v>
      </c>
      <c r="P42" s="81"/>
      <c r="Q42" s="61"/>
      <c r="R42" s="61"/>
      <c r="S42" s="63" t="s">
        <v>185</v>
      </c>
      <c r="T42" s="63">
        <v>13</v>
      </c>
      <c r="U42" s="63" t="s">
        <v>186</v>
      </c>
      <c r="V42" s="96"/>
      <c r="W42" s="65"/>
      <c r="X42" s="65"/>
      <c r="Y42" s="65"/>
      <c r="Z42" s="66"/>
      <c r="AA42" s="65"/>
      <c r="AB42" s="65"/>
      <c r="AC42" s="65"/>
      <c r="AD42" s="65"/>
      <c r="AE42" s="67"/>
      <c r="AF42" s="65"/>
      <c r="AG42" s="67"/>
      <c r="AH42" s="65"/>
      <c r="AI42" s="53"/>
      <c r="AJ42" s="97"/>
      <c r="AK42" s="53"/>
      <c r="AL42" s="97"/>
      <c r="AM42" s="53" t="s">
        <v>132</v>
      </c>
      <c r="AN42" s="97" t="s">
        <v>583</v>
      </c>
      <c r="AO42" s="53"/>
      <c r="AP42" s="97"/>
    </row>
    <row r="43" spans="1:42" x14ac:dyDescent="0.25">
      <c r="A43" s="4" t="s">
        <v>925</v>
      </c>
      <c r="B43" s="53"/>
      <c r="C43" s="53"/>
      <c r="D43" s="53"/>
      <c r="E43" s="53"/>
      <c r="F43" s="55" t="s">
        <v>548</v>
      </c>
      <c r="G43" s="80"/>
      <c r="H43" s="55"/>
      <c r="I43" s="57" t="s">
        <v>548</v>
      </c>
      <c r="J43" s="57" t="s">
        <v>185</v>
      </c>
      <c r="K43" s="57" t="s">
        <v>549</v>
      </c>
      <c r="L43" s="57" t="s">
        <v>549</v>
      </c>
      <c r="M43" s="59" t="s">
        <v>550</v>
      </c>
      <c r="N43" s="59" t="s">
        <v>181</v>
      </c>
      <c r="O43" s="61" t="s">
        <v>184</v>
      </c>
      <c r="P43" s="81"/>
      <c r="Q43" s="61"/>
      <c r="R43" s="61"/>
      <c r="S43" s="63" t="s">
        <v>185</v>
      </c>
      <c r="T43" s="63">
        <v>14</v>
      </c>
      <c r="U43" s="63" t="s">
        <v>186</v>
      </c>
      <c r="V43" s="96"/>
      <c r="W43" s="65"/>
      <c r="X43" s="65"/>
      <c r="Y43" s="65"/>
      <c r="Z43" s="66"/>
      <c r="AA43" s="65"/>
      <c r="AB43" s="65"/>
      <c r="AC43" s="65"/>
      <c r="AD43" s="65"/>
      <c r="AE43" s="67"/>
      <c r="AF43" s="65"/>
      <c r="AG43" s="67"/>
      <c r="AH43" s="65"/>
      <c r="AI43" s="53"/>
      <c r="AJ43" s="97"/>
      <c r="AK43" s="53"/>
      <c r="AL43" s="97"/>
      <c r="AM43" s="53" t="s">
        <v>132</v>
      </c>
      <c r="AN43" s="97" t="s">
        <v>583</v>
      </c>
      <c r="AO43" s="53"/>
      <c r="AP43" s="97"/>
    </row>
    <row r="44" spans="1:42" x14ac:dyDescent="0.25">
      <c r="A44" s="4" t="s">
        <v>926</v>
      </c>
      <c r="B44" s="53"/>
      <c r="C44" s="53"/>
      <c r="D44" s="53"/>
      <c r="E44" s="53"/>
      <c r="F44" s="55" t="s">
        <v>548</v>
      </c>
      <c r="G44" s="80"/>
      <c r="H44" s="55"/>
      <c r="I44" s="57" t="s">
        <v>548</v>
      </c>
      <c r="J44" s="57" t="s">
        <v>185</v>
      </c>
      <c r="K44" s="57" t="s">
        <v>549</v>
      </c>
      <c r="L44" s="57" t="s">
        <v>549</v>
      </c>
      <c r="M44" s="59" t="s">
        <v>550</v>
      </c>
      <c r="N44" s="59" t="s">
        <v>181</v>
      </c>
      <c r="O44" s="61" t="s">
        <v>184</v>
      </c>
      <c r="P44" s="81"/>
      <c r="Q44" s="61"/>
      <c r="R44" s="61"/>
      <c r="S44" s="63" t="s">
        <v>185</v>
      </c>
      <c r="T44" s="63">
        <v>15</v>
      </c>
      <c r="U44" s="63" t="s">
        <v>186</v>
      </c>
      <c r="V44" s="96"/>
      <c r="W44" s="65"/>
      <c r="X44" s="65"/>
      <c r="Y44" s="65"/>
      <c r="Z44" s="66"/>
      <c r="AA44" s="65"/>
      <c r="AB44" s="65"/>
      <c r="AC44" s="65"/>
      <c r="AD44" s="65"/>
      <c r="AE44" s="67"/>
      <c r="AF44" s="65"/>
      <c r="AG44" s="67"/>
      <c r="AH44" s="65"/>
      <c r="AI44" s="53"/>
      <c r="AJ44" s="97"/>
      <c r="AK44" s="53"/>
      <c r="AL44" s="97"/>
      <c r="AM44" s="53" t="s">
        <v>132</v>
      </c>
      <c r="AN44" s="97" t="s">
        <v>583</v>
      </c>
      <c r="AO44" s="53"/>
      <c r="AP44" s="97"/>
    </row>
    <row r="45" spans="1:42" x14ac:dyDescent="0.25">
      <c r="A45" s="4" t="s">
        <v>927</v>
      </c>
      <c r="B45" s="53"/>
      <c r="C45" s="53"/>
      <c r="D45" s="53"/>
      <c r="E45" s="53"/>
      <c r="F45" s="55" t="s">
        <v>548</v>
      </c>
      <c r="G45" s="80"/>
      <c r="H45" s="55"/>
      <c r="I45" s="57" t="s">
        <v>548</v>
      </c>
      <c r="J45" s="57" t="s">
        <v>185</v>
      </c>
      <c r="K45" s="57" t="s">
        <v>549</v>
      </c>
      <c r="L45" s="57" t="s">
        <v>549</v>
      </c>
      <c r="M45" s="59" t="s">
        <v>550</v>
      </c>
      <c r="N45" s="59" t="s">
        <v>181</v>
      </c>
      <c r="O45" s="61" t="s">
        <v>184</v>
      </c>
      <c r="P45" s="81"/>
      <c r="Q45" s="61"/>
      <c r="R45" s="61"/>
      <c r="S45" s="63" t="s">
        <v>185</v>
      </c>
      <c r="T45" s="63">
        <v>16</v>
      </c>
      <c r="U45" s="63" t="s">
        <v>186</v>
      </c>
      <c r="V45" s="96"/>
      <c r="W45" s="65"/>
      <c r="X45" s="65"/>
      <c r="Y45" s="65"/>
      <c r="Z45" s="66"/>
      <c r="AA45" s="65"/>
      <c r="AB45" s="65"/>
      <c r="AC45" s="65"/>
      <c r="AD45" s="65"/>
      <c r="AE45" s="67"/>
      <c r="AF45" s="65"/>
      <c r="AG45" s="67"/>
      <c r="AH45" s="65"/>
      <c r="AI45" s="53"/>
      <c r="AJ45" s="97"/>
      <c r="AK45" s="53"/>
      <c r="AL45" s="97"/>
      <c r="AM45" s="53" t="s">
        <v>132</v>
      </c>
      <c r="AN45" s="97" t="s">
        <v>583</v>
      </c>
      <c r="AO45" s="53"/>
      <c r="AP45" s="97"/>
    </row>
    <row r="46" spans="1:42" x14ac:dyDescent="0.25">
      <c r="A46" s="4" t="s">
        <v>928</v>
      </c>
      <c r="B46" s="53"/>
      <c r="C46" s="53"/>
      <c r="D46" s="53"/>
      <c r="E46" s="53"/>
      <c r="F46" s="55" t="s">
        <v>548</v>
      </c>
      <c r="G46" s="80"/>
      <c r="H46" s="55"/>
      <c r="I46" s="57" t="s">
        <v>548</v>
      </c>
      <c r="J46" s="57" t="s">
        <v>185</v>
      </c>
      <c r="K46" s="57" t="s">
        <v>549</v>
      </c>
      <c r="L46" s="57" t="s">
        <v>549</v>
      </c>
      <c r="M46" s="59" t="s">
        <v>550</v>
      </c>
      <c r="N46" s="59" t="s">
        <v>181</v>
      </c>
      <c r="O46" s="61" t="s">
        <v>184</v>
      </c>
      <c r="P46" s="81"/>
      <c r="Q46" s="61"/>
      <c r="R46" s="61"/>
      <c r="S46" s="63" t="s">
        <v>185</v>
      </c>
      <c r="T46" s="63">
        <v>17</v>
      </c>
      <c r="U46" s="63" t="s">
        <v>186</v>
      </c>
      <c r="V46" s="96"/>
      <c r="W46" s="65"/>
      <c r="X46" s="65"/>
      <c r="Y46" s="65"/>
      <c r="Z46" s="66"/>
      <c r="AA46" s="65"/>
      <c r="AB46" s="65"/>
      <c r="AC46" s="65"/>
      <c r="AD46" s="65"/>
      <c r="AE46" s="67"/>
      <c r="AF46" s="65"/>
      <c r="AG46" s="67"/>
      <c r="AH46" s="65"/>
      <c r="AI46" s="53"/>
      <c r="AJ46" s="97"/>
      <c r="AK46" s="53"/>
      <c r="AL46" s="97"/>
      <c r="AM46" s="53" t="s">
        <v>132</v>
      </c>
      <c r="AN46" s="97" t="s">
        <v>583</v>
      </c>
      <c r="AO46" s="53"/>
      <c r="AP46" s="97"/>
    </row>
    <row r="47" spans="1:42" x14ac:dyDescent="0.25">
      <c r="A47" s="4" t="s">
        <v>929</v>
      </c>
      <c r="B47" s="53"/>
      <c r="C47" s="53"/>
      <c r="D47" s="53"/>
      <c r="E47" s="53"/>
      <c r="F47" s="55" t="s">
        <v>548</v>
      </c>
      <c r="G47" s="80"/>
      <c r="H47" s="55"/>
      <c r="I47" s="57" t="s">
        <v>548</v>
      </c>
      <c r="J47" s="57" t="s">
        <v>185</v>
      </c>
      <c r="K47" s="57" t="s">
        <v>549</v>
      </c>
      <c r="L47" s="57" t="s">
        <v>549</v>
      </c>
      <c r="M47" s="59" t="s">
        <v>550</v>
      </c>
      <c r="N47" s="59" t="s">
        <v>181</v>
      </c>
      <c r="O47" s="61" t="s">
        <v>184</v>
      </c>
      <c r="P47" s="81"/>
      <c r="Q47" s="61"/>
      <c r="R47" s="61"/>
      <c r="S47" s="63" t="s">
        <v>185</v>
      </c>
      <c r="T47" s="63">
        <v>18</v>
      </c>
      <c r="U47" s="63" t="s">
        <v>186</v>
      </c>
      <c r="V47" s="96"/>
      <c r="W47" s="65"/>
      <c r="X47" s="65"/>
      <c r="Y47" s="65"/>
      <c r="Z47" s="66"/>
      <c r="AA47" s="65"/>
      <c r="AB47" s="65"/>
      <c r="AC47" s="65"/>
      <c r="AD47" s="65"/>
      <c r="AE47" s="67"/>
      <c r="AF47" s="65"/>
      <c r="AG47" s="67"/>
      <c r="AH47" s="65"/>
      <c r="AI47" s="53"/>
      <c r="AJ47" s="97"/>
      <c r="AK47" s="53"/>
      <c r="AL47" s="97"/>
      <c r="AM47" s="53" t="s">
        <v>132</v>
      </c>
      <c r="AN47" s="97" t="s">
        <v>583</v>
      </c>
      <c r="AO47" s="53"/>
      <c r="AP47" s="97"/>
    </row>
    <row r="48" spans="1:42" x14ac:dyDescent="0.25">
      <c r="A48" s="4" t="s">
        <v>930</v>
      </c>
      <c r="B48" s="53"/>
      <c r="C48" s="53"/>
      <c r="D48" s="53"/>
      <c r="E48" s="53"/>
      <c r="F48" s="55" t="s">
        <v>548</v>
      </c>
      <c r="G48" s="80"/>
      <c r="H48" s="55"/>
      <c r="I48" s="57" t="s">
        <v>548</v>
      </c>
      <c r="J48" s="57" t="s">
        <v>185</v>
      </c>
      <c r="K48" s="57" t="s">
        <v>549</v>
      </c>
      <c r="L48" s="57" t="s">
        <v>549</v>
      </c>
      <c r="M48" s="59" t="s">
        <v>550</v>
      </c>
      <c r="N48" s="59" t="s">
        <v>181</v>
      </c>
      <c r="O48" s="61" t="s">
        <v>184</v>
      </c>
      <c r="P48" s="81"/>
      <c r="Q48" s="61"/>
      <c r="R48" s="61"/>
      <c r="S48" s="63" t="s">
        <v>185</v>
      </c>
      <c r="T48" s="63">
        <v>19</v>
      </c>
      <c r="U48" s="63" t="s">
        <v>186</v>
      </c>
      <c r="V48" s="96"/>
      <c r="W48" s="65"/>
      <c r="X48" s="65"/>
      <c r="Y48" s="65"/>
      <c r="Z48" s="66"/>
      <c r="AA48" s="65"/>
      <c r="AB48" s="65"/>
      <c r="AC48" s="65"/>
      <c r="AD48" s="65"/>
      <c r="AE48" s="67"/>
      <c r="AF48" s="65"/>
      <c r="AG48" s="67"/>
      <c r="AH48" s="65"/>
      <c r="AI48" s="53"/>
      <c r="AJ48" s="97"/>
      <c r="AK48" s="53"/>
      <c r="AL48" s="97"/>
      <c r="AM48" s="53" t="s">
        <v>132</v>
      </c>
      <c r="AN48" s="97" t="s">
        <v>583</v>
      </c>
      <c r="AO48" s="53"/>
      <c r="AP48" s="97"/>
    </row>
    <row r="49" spans="1:42" x14ac:dyDescent="0.25">
      <c r="A49" s="4" t="s">
        <v>931</v>
      </c>
      <c r="B49" s="53"/>
      <c r="C49" s="53"/>
      <c r="D49" s="53"/>
      <c r="E49" s="53"/>
      <c r="F49" s="55" t="s">
        <v>548</v>
      </c>
      <c r="G49" s="80"/>
      <c r="H49" s="55"/>
      <c r="I49" s="57" t="s">
        <v>548</v>
      </c>
      <c r="J49" s="57" t="s">
        <v>185</v>
      </c>
      <c r="K49" s="57" t="s">
        <v>549</v>
      </c>
      <c r="L49" s="57" t="s">
        <v>549</v>
      </c>
      <c r="M49" s="59" t="s">
        <v>550</v>
      </c>
      <c r="N49" s="59" t="s">
        <v>181</v>
      </c>
      <c r="O49" s="61" t="s">
        <v>184</v>
      </c>
      <c r="P49" s="81"/>
      <c r="Q49" s="61"/>
      <c r="R49" s="61"/>
      <c r="S49" s="63" t="s">
        <v>185</v>
      </c>
      <c r="T49" s="63">
        <v>20</v>
      </c>
      <c r="U49" s="63" t="s">
        <v>186</v>
      </c>
      <c r="V49" s="96"/>
      <c r="W49" s="65"/>
      <c r="X49" s="65"/>
      <c r="Y49" s="65"/>
      <c r="Z49" s="66"/>
      <c r="AA49" s="65"/>
      <c r="AB49" s="65"/>
      <c r="AC49" s="65"/>
      <c r="AD49" s="65"/>
      <c r="AE49" s="67"/>
      <c r="AF49" s="65"/>
      <c r="AG49" s="67"/>
      <c r="AH49" s="65"/>
      <c r="AI49" s="53"/>
      <c r="AJ49" s="97"/>
      <c r="AK49" s="53"/>
      <c r="AL49" s="97"/>
      <c r="AM49" s="53" t="s">
        <v>132</v>
      </c>
      <c r="AN49" s="97" t="s">
        <v>583</v>
      </c>
      <c r="AO49" s="53"/>
      <c r="AP49" s="97"/>
    </row>
    <row r="50" spans="1:42" x14ac:dyDescent="0.25">
      <c r="A50" s="4" t="s">
        <v>932</v>
      </c>
      <c r="B50" s="53"/>
      <c r="C50" s="53"/>
      <c r="D50" s="53"/>
      <c r="E50" s="53"/>
      <c r="F50" s="55" t="s">
        <v>548</v>
      </c>
      <c r="G50" s="80"/>
      <c r="H50" s="55"/>
      <c r="I50" s="57" t="s">
        <v>548</v>
      </c>
      <c r="J50" s="57" t="s">
        <v>185</v>
      </c>
      <c r="K50" s="57" t="s">
        <v>549</v>
      </c>
      <c r="L50" s="57" t="s">
        <v>549</v>
      </c>
      <c r="M50" s="59" t="s">
        <v>550</v>
      </c>
      <c r="N50" s="59" t="s">
        <v>181</v>
      </c>
      <c r="O50" s="61" t="s">
        <v>184</v>
      </c>
      <c r="P50" s="81"/>
      <c r="Q50" s="61"/>
      <c r="R50" s="61"/>
      <c r="S50" s="63" t="s">
        <v>185</v>
      </c>
      <c r="T50" s="63">
        <v>21</v>
      </c>
      <c r="U50" s="63" t="s">
        <v>186</v>
      </c>
      <c r="V50" s="96"/>
      <c r="W50" s="65"/>
      <c r="X50" s="65"/>
      <c r="Y50" s="65"/>
      <c r="Z50" s="66"/>
      <c r="AA50" s="65"/>
      <c r="AB50" s="65"/>
      <c r="AC50" s="65"/>
      <c r="AD50" s="65"/>
      <c r="AE50" s="67"/>
      <c r="AF50" s="65"/>
      <c r="AG50" s="67"/>
      <c r="AH50" s="65"/>
      <c r="AI50" s="53"/>
      <c r="AJ50" s="97"/>
      <c r="AK50" s="53"/>
      <c r="AL50" s="97"/>
      <c r="AM50" s="53" t="s">
        <v>132</v>
      </c>
      <c r="AN50" s="97" t="s">
        <v>583</v>
      </c>
      <c r="AO50" s="53"/>
      <c r="AP50" s="97"/>
    </row>
    <row r="51" spans="1:42" x14ac:dyDescent="0.25">
      <c r="A51" s="4" t="s">
        <v>933</v>
      </c>
      <c r="B51" s="53"/>
      <c r="C51" s="53"/>
      <c r="D51" s="53"/>
      <c r="E51" s="53"/>
      <c r="F51" s="55" t="s">
        <v>548</v>
      </c>
      <c r="G51" s="80"/>
      <c r="H51" s="55"/>
      <c r="I51" s="57" t="s">
        <v>548</v>
      </c>
      <c r="J51" s="57" t="s">
        <v>185</v>
      </c>
      <c r="K51" s="57" t="s">
        <v>549</v>
      </c>
      <c r="L51" s="57" t="s">
        <v>549</v>
      </c>
      <c r="M51" s="59" t="s">
        <v>550</v>
      </c>
      <c r="N51" s="59" t="s">
        <v>181</v>
      </c>
      <c r="O51" s="61" t="s">
        <v>184</v>
      </c>
      <c r="P51" s="81"/>
      <c r="Q51" s="61"/>
      <c r="R51" s="61"/>
      <c r="S51" s="63" t="s">
        <v>185</v>
      </c>
      <c r="T51" s="63">
        <v>22</v>
      </c>
      <c r="U51" s="63" t="s">
        <v>186</v>
      </c>
      <c r="V51" s="96"/>
      <c r="W51" s="65"/>
      <c r="X51" s="65"/>
      <c r="Y51" s="65"/>
      <c r="Z51" s="66"/>
      <c r="AA51" s="65"/>
      <c r="AB51" s="65"/>
      <c r="AC51" s="65"/>
      <c r="AD51" s="65"/>
      <c r="AE51" s="67"/>
      <c r="AF51" s="65"/>
      <c r="AG51" s="67"/>
      <c r="AH51" s="65"/>
      <c r="AI51" s="53"/>
      <c r="AJ51" s="97"/>
      <c r="AK51" s="53"/>
      <c r="AL51" s="97"/>
      <c r="AM51" s="53" t="s">
        <v>132</v>
      </c>
      <c r="AN51" s="97" t="s">
        <v>583</v>
      </c>
      <c r="AO51" s="53"/>
      <c r="AP51" s="97"/>
    </row>
    <row r="52" spans="1:42" x14ac:dyDescent="0.25">
      <c r="A52" s="4" t="s">
        <v>934</v>
      </c>
      <c r="B52" s="53"/>
      <c r="C52" s="53"/>
      <c r="D52" s="53"/>
      <c r="E52" s="53"/>
      <c r="F52" s="55" t="s">
        <v>548</v>
      </c>
      <c r="G52" s="80"/>
      <c r="H52" s="55"/>
      <c r="I52" s="57" t="s">
        <v>548</v>
      </c>
      <c r="J52" s="57" t="s">
        <v>185</v>
      </c>
      <c r="K52" s="57" t="s">
        <v>549</v>
      </c>
      <c r="L52" s="57" t="s">
        <v>549</v>
      </c>
      <c r="M52" s="59" t="s">
        <v>550</v>
      </c>
      <c r="N52" s="59" t="s">
        <v>181</v>
      </c>
      <c r="O52" s="61" t="s">
        <v>184</v>
      </c>
      <c r="P52" s="81"/>
      <c r="Q52" s="61"/>
      <c r="R52" s="61"/>
      <c r="S52" s="63" t="s">
        <v>185</v>
      </c>
      <c r="T52" s="63">
        <v>23</v>
      </c>
      <c r="U52" s="63" t="s">
        <v>186</v>
      </c>
      <c r="V52" s="96"/>
      <c r="W52" s="65"/>
      <c r="X52" s="65"/>
      <c r="Y52" s="65"/>
      <c r="Z52" s="66"/>
      <c r="AA52" s="65"/>
      <c r="AB52" s="65"/>
      <c r="AC52" s="65"/>
      <c r="AD52" s="65"/>
      <c r="AE52" s="67"/>
      <c r="AF52" s="65"/>
      <c r="AG52" s="67"/>
      <c r="AH52" s="65"/>
      <c r="AI52" s="53"/>
      <c r="AJ52" s="97"/>
      <c r="AK52" s="53"/>
      <c r="AL52" s="97"/>
      <c r="AM52" s="53" t="s">
        <v>132</v>
      </c>
      <c r="AN52" s="97" t="s">
        <v>583</v>
      </c>
      <c r="AO52" s="53"/>
      <c r="AP52" s="97"/>
    </row>
    <row r="53" spans="1:42" x14ac:dyDescent="0.25">
      <c r="A53" s="4" t="s">
        <v>935</v>
      </c>
      <c r="B53" s="53"/>
      <c r="C53" s="53"/>
      <c r="D53" s="53"/>
      <c r="E53" s="53"/>
      <c r="F53" s="55" t="s">
        <v>548</v>
      </c>
      <c r="G53" s="80"/>
      <c r="H53" s="55"/>
      <c r="I53" s="57" t="s">
        <v>548</v>
      </c>
      <c r="J53" s="57" t="s">
        <v>185</v>
      </c>
      <c r="K53" s="57" t="s">
        <v>549</v>
      </c>
      <c r="L53" s="57" t="s">
        <v>549</v>
      </c>
      <c r="M53" s="59" t="s">
        <v>550</v>
      </c>
      <c r="N53" s="59" t="s">
        <v>181</v>
      </c>
      <c r="O53" s="61" t="s">
        <v>184</v>
      </c>
      <c r="P53" s="81"/>
      <c r="Q53" s="61"/>
      <c r="R53" s="61"/>
      <c r="S53" s="63" t="s">
        <v>185</v>
      </c>
      <c r="T53" s="63">
        <v>24</v>
      </c>
      <c r="U53" s="63" t="s">
        <v>186</v>
      </c>
      <c r="V53" s="96"/>
      <c r="W53" s="65"/>
      <c r="X53" s="65"/>
      <c r="Y53" s="65"/>
      <c r="Z53" s="66"/>
      <c r="AA53" s="65"/>
      <c r="AB53" s="65"/>
      <c r="AC53" s="65"/>
      <c r="AD53" s="65"/>
      <c r="AE53" s="67"/>
      <c r="AF53" s="65"/>
      <c r="AG53" s="67"/>
      <c r="AH53" s="65"/>
      <c r="AI53" s="53"/>
      <c r="AJ53" s="97"/>
      <c r="AK53" s="53"/>
      <c r="AL53" s="97"/>
      <c r="AM53" s="53" t="s">
        <v>132</v>
      </c>
      <c r="AN53" s="97" t="s">
        <v>583</v>
      </c>
      <c r="AO53" s="53"/>
      <c r="AP53" s="97"/>
    </row>
    <row r="54" spans="1:42" x14ac:dyDescent="0.25">
      <c r="A54" s="4" t="s">
        <v>936</v>
      </c>
      <c r="B54" s="53"/>
      <c r="C54" s="53"/>
      <c r="D54" s="53"/>
      <c r="E54" s="53"/>
      <c r="F54" s="55" t="s">
        <v>548</v>
      </c>
      <c r="G54" s="80"/>
      <c r="H54" s="55"/>
      <c r="I54" s="57" t="s">
        <v>548</v>
      </c>
      <c r="J54" s="57" t="s">
        <v>185</v>
      </c>
      <c r="K54" s="57" t="s">
        <v>549</v>
      </c>
      <c r="L54" s="57" t="s">
        <v>549</v>
      </c>
      <c r="M54" s="59" t="s">
        <v>550</v>
      </c>
      <c r="N54" s="59" t="s">
        <v>181</v>
      </c>
      <c r="O54" s="61" t="s">
        <v>184</v>
      </c>
      <c r="P54" s="81"/>
      <c r="Q54" s="61"/>
      <c r="R54" s="61"/>
      <c r="S54" s="63" t="s">
        <v>185</v>
      </c>
      <c r="T54" s="63">
        <v>25</v>
      </c>
      <c r="U54" s="63" t="s">
        <v>186</v>
      </c>
      <c r="V54" s="96"/>
      <c r="W54" s="65"/>
      <c r="X54" s="65"/>
      <c r="Y54" s="65"/>
      <c r="Z54" s="66"/>
      <c r="AA54" s="65"/>
      <c r="AB54" s="65"/>
      <c r="AC54" s="65"/>
      <c r="AD54" s="65"/>
      <c r="AE54" s="67"/>
      <c r="AF54" s="65"/>
      <c r="AG54" s="67"/>
      <c r="AH54" s="65"/>
      <c r="AI54" s="53"/>
      <c r="AJ54" s="97"/>
      <c r="AK54" s="53"/>
      <c r="AL54" s="97"/>
      <c r="AM54" s="53" t="s">
        <v>132</v>
      </c>
      <c r="AN54" s="97" t="s">
        <v>583</v>
      </c>
      <c r="AO54" s="53"/>
      <c r="AP54" s="97"/>
    </row>
    <row r="55" spans="1:42" x14ac:dyDescent="0.25">
      <c r="A55" s="4" t="s">
        <v>937</v>
      </c>
      <c r="B55" s="53"/>
      <c r="C55" s="53"/>
      <c r="D55" s="53"/>
      <c r="E55" s="53"/>
      <c r="F55" s="55" t="s">
        <v>548</v>
      </c>
      <c r="G55" s="80"/>
      <c r="H55" s="55"/>
      <c r="I55" s="57" t="s">
        <v>548</v>
      </c>
      <c r="J55" s="57" t="s">
        <v>185</v>
      </c>
      <c r="K55" s="57" t="s">
        <v>549</v>
      </c>
      <c r="L55" s="57" t="s">
        <v>549</v>
      </c>
      <c r="M55" s="59" t="s">
        <v>550</v>
      </c>
      <c r="N55" s="59" t="s">
        <v>181</v>
      </c>
      <c r="O55" s="61" t="s">
        <v>184</v>
      </c>
      <c r="P55" s="81"/>
      <c r="Q55" s="61"/>
      <c r="R55" s="61"/>
      <c r="S55" s="63" t="s">
        <v>185</v>
      </c>
      <c r="T55" s="63">
        <v>26</v>
      </c>
      <c r="U55" s="63" t="s">
        <v>186</v>
      </c>
      <c r="V55" s="96"/>
      <c r="W55" s="65"/>
      <c r="X55" s="65"/>
      <c r="Y55" s="65"/>
      <c r="Z55" s="66"/>
      <c r="AA55" s="65"/>
      <c r="AB55" s="65"/>
      <c r="AC55" s="65"/>
      <c r="AD55" s="65"/>
      <c r="AE55" s="67"/>
      <c r="AF55" s="65"/>
      <c r="AG55" s="67"/>
      <c r="AH55" s="65"/>
      <c r="AI55" s="53"/>
      <c r="AJ55" s="97"/>
      <c r="AK55" s="53"/>
      <c r="AL55" s="97"/>
      <c r="AM55" s="53" t="s">
        <v>132</v>
      </c>
      <c r="AN55" s="97" t="s">
        <v>583</v>
      </c>
      <c r="AO55" s="53"/>
      <c r="AP55" s="97"/>
    </row>
    <row r="56" spans="1:42" x14ac:dyDescent="0.25">
      <c r="A56" s="4" t="s">
        <v>938</v>
      </c>
      <c r="B56" s="53"/>
      <c r="C56" s="53"/>
      <c r="D56" s="53"/>
      <c r="E56" s="53"/>
      <c r="F56" s="55" t="s">
        <v>548</v>
      </c>
      <c r="G56" s="80"/>
      <c r="H56" s="55"/>
      <c r="I56" s="57" t="s">
        <v>548</v>
      </c>
      <c r="J56" s="57" t="s">
        <v>185</v>
      </c>
      <c r="K56" s="57" t="s">
        <v>549</v>
      </c>
      <c r="L56" s="57" t="s">
        <v>549</v>
      </c>
      <c r="M56" s="59" t="s">
        <v>550</v>
      </c>
      <c r="N56" s="59" t="s">
        <v>181</v>
      </c>
      <c r="O56" s="61" t="s">
        <v>184</v>
      </c>
      <c r="P56" s="81"/>
      <c r="Q56" s="61"/>
      <c r="R56" s="61"/>
      <c r="S56" s="63" t="s">
        <v>185</v>
      </c>
      <c r="T56" s="63">
        <v>27</v>
      </c>
      <c r="U56" s="63" t="s">
        <v>186</v>
      </c>
      <c r="V56" s="96"/>
      <c r="W56" s="65"/>
      <c r="X56" s="65"/>
      <c r="Y56" s="65"/>
      <c r="Z56" s="66"/>
      <c r="AA56" s="65"/>
      <c r="AB56" s="65"/>
      <c r="AC56" s="65"/>
      <c r="AD56" s="65"/>
      <c r="AE56" s="67"/>
      <c r="AF56" s="65"/>
      <c r="AG56" s="67"/>
      <c r="AH56" s="65"/>
      <c r="AI56" s="53"/>
      <c r="AJ56" s="97"/>
      <c r="AK56" s="53"/>
      <c r="AL56" s="97"/>
      <c r="AM56" s="53" t="s">
        <v>132</v>
      </c>
      <c r="AN56" s="97" t="s">
        <v>583</v>
      </c>
      <c r="AO56" s="53"/>
      <c r="AP56" s="97"/>
    </row>
    <row r="57" spans="1:42" x14ac:dyDescent="0.25">
      <c r="A57" s="4" t="s">
        <v>939</v>
      </c>
      <c r="B57" s="53"/>
      <c r="C57" s="53"/>
      <c r="D57" s="53"/>
      <c r="E57" s="53"/>
      <c r="F57" s="55" t="s">
        <v>548</v>
      </c>
      <c r="G57" s="80"/>
      <c r="H57" s="55"/>
      <c r="I57" s="57" t="s">
        <v>548</v>
      </c>
      <c r="J57" s="57" t="s">
        <v>185</v>
      </c>
      <c r="K57" s="57" t="s">
        <v>549</v>
      </c>
      <c r="L57" s="57" t="s">
        <v>549</v>
      </c>
      <c r="M57" s="59" t="s">
        <v>550</v>
      </c>
      <c r="N57" s="59" t="s">
        <v>181</v>
      </c>
      <c r="O57" s="61" t="s">
        <v>184</v>
      </c>
      <c r="P57" s="81"/>
      <c r="Q57" s="61"/>
      <c r="R57" s="61"/>
      <c r="S57" s="63" t="s">
        <v>185</v>
      </c>
      <c r="T57" s="63">
        <v>28</v>
      </c>
      <c r="U57" s="63" t="s">
        <v>186</v>
      </c>
      <c r="V57" s="96"/>
      <c r="W57" s="65"/>
      <c r="X57" s="65"/>
      <c r="Y57" s="65"/>
      <c r="Z57" s="66"/>
      <c r="AA57" s="65"/>
      <c r="AB57" s="65"/>
      <c r="AC57" s="65"/>
      <c r="AD57" s="65"/>
      <c r="AE57" s="67"/>
      <c r="AF57" s="65"/>
      <c r="AG57" s="67"/>
      <c r="AH57" s="65"/>
      <c r="AI57" s="53"/>
      <c r="AJ57" s="97"/>
      <c r="AK57" s="53"/>
      <c r="AL57" s="97"/>
      <c r="AM57" s="53" t="s">
        <v>132</v>
      </c>
      <c r="AN57" s="97" t="s">
        <v>583</v>
      </c>
      <c r="AO57" s="53"/>
      <c r="AP57" s="97"/>
    </row>
    <row r="58" spans="1:42" x14ac:dyDescent="0.25">
      <c r="A58" s="4" t="s">
        <v>940</v>
      </c>
      <c r="B58" s="53"/>
      <c r="C58" s="53"/>
      <c r="D58" s="53"/>
      <c r="E58" s="53"/>
      <c r="F58" s="55" t="s">
        <v>548</v>
      </c>
      <c r="G58" s="80"/>
      <c r="H58" s="55"/>
      <c r="I58" s="57" t="s">
        <v>548</v>
      </c>
      <c r="J58" s="57" t="s">
        <v>185</v>
      </c>
      <c r="K58" s="57" t="s">
        <v>549</v>
      </c>
      <c r="L58" s="57" t="s">
        <v>549</v>
      </c>
      <c r="M58" s="59" t="s">
        <v>550</v>
      </c>
      <c r="N58" s="59" t="s">
        <v>181</v>
      </c>
      <c r="O58" s="61" t="s">
        <v>184</v>
      </c>
      <c r="P58" s="81"/>
      <c r="Q58" s="61"/>
      <c r="R58" s="61"/>
      <c r="S58" s="63" t="s">
        <v>185</v>
      </c>
      <c r="T58" s="63">
        <v>1</v>
      </c>
      <c r="U58" s="63" t="s">
        <v>186</v>
      </c>
      <c r="V58" s="96"/>
      <c r="W58" s="65"/>
      <c r="X58" s="65"/>
      <c r="Y58" s="65"/>
      <c r="Z58" s="66"/>
      <c r="AA58" s="65"/>
      <c r="AB58" s="65"/>
      <c r="AC58" s="65"/>
      <c r="AD58" s="65"/>
      <c r="AE58" s="67"/>
      <c r="AF58" s="65"/>
      <c r="AG58" s="67"/>
      <c r="AH58" s="65"/>
      <c r="AI58" s="53"/>
      <c r="AJ58" s="97"/>
      <c r="AK58" s="53"/>
      <c r="AL58" s="97"/>
      <c r="AM58" s="53" t="s">
        <v>132</v>
      </c>
      <c r="AN58" s="97" t="s">
        <v>583</v>
      </c>
      <c r="AO58" s="53"/>
      <c r="AP58" s="97"/>
    </row>
    <row r="59" spans="1:42" x14ac:dyDescent="0.25">
      <c r="A59" s="4" t="s">
        <v>941</v>
      </c>
      <c r="B59" s="53"/>
      <c r="C59" s="53"/>
      <c r="D59" s="53"/>
      <c r="E59" s="53"/>
      <c r="F59" s="55" t="s">
        <v>548</v>
      </c>
      <c r="G59" s="80"/>
      <c r="H59" s="55"/>
      <c r="I59" s="57" t="s">
        <v>548</v>
      </c>
      <c r="J59" s="57" t="s">
        <v>185</v>
      </c>
      <c r="K59" s="57" t="s">
        <v>549</v>
      </c>
      <c r="L59" s="57" t="s">
        <v>549</v>
      </c>
      <c r="M59" s="59" t="s">
        <v>550</v>
      </c>
      <c r="N59" s="59" t="s">
        <v>181</v>
      </c>
      <c r="O59" s="61" t="s">
        <v>184</v>
      </c>
      <c r="P59" s="81"/>
      <c r="Q59" s="61"/>
      <c r="R59" s="61"/>
      <c r="S59" s="63" t="s">
        <v>185</v>
      </c>
      <c r="T59" s="63">
        <v>2</v>
      </c>
      <c r="U59" s="63" t="s">
        <v>186</v>
      </c>
      <c r="V59" s="96"/>
      <c r="W59" s="65"/>
      <c r="X59" s="65"/>
      <c r="Y59" s="65"/>
      <c r="Z59" s="66"/>
      <c r="AA59" s="65"/>
      <c r="AB59" s="65"/>
      <c r="AC59" s="65"/>
      <c r="AD59" s="65"/>
      <c r="AE59" s="67"/>
      <c r="AF59" s="65"/>
      <c r="AG59" s="67"/>
      <c r="AH59" s="65"/>
      <c r="AI59" s="53"/>
      <c r="AJ59" s="97"/>
      <c r="AK59" s="53"/>
      <c r="AL59" s="97"/>
      <c r="AM59" s="53"/>
      <c r="AN59" s="97"/>
      <c r="AO59" s="53"/>
      <c r="AP59" s="97"/>
    </row>
    <row r="60" spans="1:42" x14ac:dyDescent="0.25">
      <c r="A60" s="4" t="s">
        <v>942</v>
      </c>
      <c r="B60" s="53"/>
      <c r="C60" s="53"/>
      <c r="D60" s="53"/>
      <c r="E60" s="53"/>
      <c r="F60" s="55" t="s">
        <v>548</v>
      </c>
      <c r="G60" s="80"/>
      <c r="H60" s="55"/>
      <c r="I60" s="57" t="s">
        <v>548</v>
      </c>
      <c r="J60" s="57" t="s">
        <v>185</v>
      </c>
      <c r="K60" s="57" t="s">
        <v>549</v>
      </c>
      <c r="L60" s="57" t="s">
        <v>549</v>
      </c>
      <c r="M60" s="59" t="s">
        <v>550</v>
      </c>
      <c r="N60" s="59" t="s">
        <v>181</v>
      </c>
      <c r="O60" s="61" t="s">
        <v>184</v>
      </c>
      <c r="P60" s="81"/>
      <c r="Q60" s="61"/>
      <c r="R60" s="61"/>
      <c r="S60" s="63" t="s">
        <v>185</v>
      </c>
      <c r="T60" s="63">
        <v>3</v>
      </c>
      <c r="U60" s="63" t="s">
        <v>186</v>
      </c>
      <c r="V60" s="96"/>
      <c r="W60" s="65"/>
      <c r="X60" s="65"/>
      <c r="Y60" s="65"/>
      <c r="Z60" s="66"/>
      <c r="AA60" s="65"/>
      <c r="AB60" s="65"/>
      <c r="AC60" s="65"/>
      <c r="AD60" s="65"/>
      <c r="AE60" s="67"/>
      <c r="AF60" s="65"/>
      <c r="AG60" s="67"/>
      <c r="AH60" s="65"/>
      <c r="AI60" s="53"/>
      <c r="AJ60" s="97"/>
      <c r="AK60" s="53"/>
      <c r="AL60" s="97"/>
      <c r="AM60" s="53" t="s">
        <v>132</v>
      </c>
      <c r="AN60" s="97" t="s">
        <v>583</v>
      </c>
      <c r="AO60" s="53"/>
      <c r="AP60" s="97"/>
    </row>
    <row r="61" spans="1:42" x14ac:dyDescent="0.25">
      <c r="A61" s="4" t="s">
        <v>943</v>
      </c>
      <c r="B61" s="53"/>
      <c r="C61" s="53"/>
      <c r="D61" s="53"/>
      <c r="E61" s="53"/>
      <c r="F61" s="55" t="s">
        <v>548</v>
      </c>
      <c r="G61" s="80"/>
      <c r="H61" s="55"/>
      <c r="I61" s="57" t="s">
        <v>548</v>
      </c>
      <c r="J61" s="57" t="s">
        <v>185</v>
      </c>
      <c r="K61" s="57" t="s">
        <v>549</v>
      </c>
      <c r="L61" s="57" t="s">
        <v>549</v>
      </c>
      <c r="M61" s="59" t="s">
        <v>550</v>
      </c>
      <c r="N61" s="59" t="s">
        <v>181</v>
      </c>
      <c r="O61" s="61" t="s">
        <v>184</v>
      </c>
      <c r="P61" s="81"/>
      <c r="Q61" s="61"/>
      <c r="R61" s="61"/>
      <c r="S61" s="63" t="s">
        <v>185</v>
      </c>
      <c r="T61" s="63">
        <v>4</v>
      </c>
      <c r="U61" s="63" t="s">
        <v>186</v>
      </c>
      <c r="V61" s="96"/>
      <c r="W61" s="65"/>
      <c r="X61" s="65"/>
      <c r="Y61" s="65"/>
      <c r="Z61" s="66"/>
      <c r="AA61" s="65"/>
      <c r="AB61" s="65"/>
      <c r="AC61" s="65"/>
      <c r="AD61" s="65"/>
      <c r="AE61" s="67"/>
      <c r="AF61" s="65"/>
      <c r="AG61" s="67"/>
      <c r="AH61" s="65"/>
      <c r="AI61" s="53"/>
      <c r="AJ61" s="97"/>
      <c r="AK61" s="53"/>
      <c r="AL61" s="97"/>
      <c r="AM61" s="53" t="s">
        <v>132</v>
      </c>
      <c r="AN61" s="97" t="s">
        <v>583</v>
      </c>
      <c r="AO61" s="53"/>
      <c r="AP61" s="97"/>
    </row>
    <row r="62" spans="1:42" x14ac:dyDescent="0.25">
      <c r="A62" s="4" t="s">
        <v>944</v>
      </c>
      <c r="B62" s="53"/>
      <c r="C62" s="53"/>
      <c r="D62" s="53"/>
      <c r="E62" s="53"/>
      <c r="F62" s="55" t="s">
        <v>548</v>
      </c>
      <c r="G62" s="80"/>
      <c r="H62" s="55"/>
      <c r="I62" s="57" t="s">
        <v>548</v>
      </c>
      <c r="J62" s="57" t="s">
        <v>185</v>
      </c>
      <c r="K62" s="57" t="s">
        <v>549</v>
      </c>
      <c r="L62" s="57" t="s">
        <v>549</v>
      </c>
      <c r="M62" s="59" t="s">
        <v>550</v>
      </c>
      <c r="N62" s="59" t="s">
        <v>181</v>
      </c>
      <c r="O62" s="61" t="s">
        <v>184</v>
      </c>
      <c r="P62" s="81"/>
      <c r="Q62" s="61"/>
      <c r="R62" s="61"/>
      <c r="S62" s="63" t="s">
        <v>185</v>
      </c>
      <c r="T62" s="63">
        <v>5</v>
      </c>
      <c r="U62" s="63" t="s">
        <v>186</v>
      </c>
      <c r="V62" s="96"/>
      <c r="W62" s="65"/>
      <c r="X62" s="65"/>
      <c r="Y62" s="65"/>
      <c r="Z62" s="66"/>
      <c r="AA62" s="65"/>
      <c r="AB62" s="65"/>
      <c r="AC62" s="65"/>
      <c r="AD62" s="65"/>
      <c r="AE62" s="67"/>
      <c r="AF62" s="65"/>
      <c r="AG62" s="67"/>
      <c r="AH62" s="65"/>
      <c r="AI62" s="53"/>
      <c r="AJ62" s="97"/>
      <c r="AK62" s="53"/>
      <c r="AL62" s="97"/>
      <c r="AM62" s="53" t="s">
        <v>132</v>
      </c>
      <c r="AN62" s="97" t="s">
        <v>583</v>
      </c>
      <c r="AO62" s="53"/>
      <c r="AP62" s="97"/>
    </row>
    <row r="63" spans="1:42" x14ac:dyDescent="0.25">
      <c r="A63" s="4" t="s">
        <v>945</v>
      </c>
      <c r="B63" s="53"/>
      <c r="C63" s="53"/>
      <c r="D63" s="53"/>
      <c r="E63" s="53"/>
      <c r="F63" s="55" t="s">
        <v>548</v>
      </c>
      <c r="G63" s="80"/>
      <c r="H63" s="55"/>
      <c r="I63" s="57" t="s">
        <v>548</v>
      </c>
      <c r="J63" s="57" t="s">
        <v>185</v>
      </c>
      <c r="K63" s="57" t="s">
        <v>549</v>
      </c>
      <c r="L63" s="57" t="s">
        <v>549</v>
      </c>
      <c r="M63" s="59" t="s">
        <v>550</v>
      </c>
      <c r="N63" s="59" t="s">
        <v>181</v>
      </c>
      <c r="O63" s="61" t="s">
        <v>184</v>
      </c>
      <c r="P63" s="81"/>
      <c r="Q63" s="61"/>
      <c r="R63" s="61"/>
      <c r="S63" s="63" t="s">
        <v>185</v>
      </c>
      <c r="T63" s="63">
        <v>6</v>
      </c>
      <c r="U63" s="63" t="s">
        <v>186</v>
      </c>
      <c r="V63" s="96"/>
      <c r="W63" s="65"/>
      <c r="X63" s="65"/>
      <c r="Y63" s="65"/>
      <c r="Z63" s="66"/>
      <c r="AA63" s="65"/>
      <c r="AB63" s="65"/>
      <c r="AC63" s="65"/>
      <c r="AD63" s="65"/>
      <c r="AE63" s="67"/>
      <c r="AF63" s="65"/>
      <c r="AG63" s="67"/>
      <c r="AH63" s="65"/>
      <c r="AI63" s="53"/>
      <c r="AJ63" s="97"/>
      <c r="AK63" s="53"/>
      <c r="AL63" s="97"/>
      <c r="AM63" s="53" t="s">
        <v>132</v>
      </c>
      <c r="AN63" s="97" t="s">
        <v>583</v>
      </c>
      <c r="AO63" s="53"/>
      <c r="AP63" s="97"/>
    </row>
    <row r="64" spans="1:42" x14ac:dyDescent="0.25">
      <c r="A64" s="4" t="s">
        <v>946</v>
      </c>
      <c r="B64" s="53"/>
      <c r="C64" s="53"/>
      <c r="D64" s="53"/>
      <c r="E64" s="53"/>
      <c r="F64" s="55" t="s">
        <v>548</v>
      </c>
      <c r="G64" s="80"/>
      <c r="H64" s="55"/>
      <c r="I64" s="57" t="s">
        <v>548</v>
      </c>
      <c r="J64" s="57" t="s">
        <v>185</v>
      </c>
      <c r="K64" s="57" t="s">
        <v>549</v>
      </c>
      <c r="L64" s="57" t="s">
        <v>549</v>
      </c>
      <c r="M64" s="59" t="s">
        <v>550</v>
      </c>
      <c r="N64" s="59" t="s">
        <v>181</v>
      </c>
      <c r="O64" s="61" t="s">
        <v>184</v>
      </c>
      <c r="P64" s="81"/>
      <c r="Q64" s="61"/>
      <c r="R64" s="61"/>
      <c r="S64" s="63" t="s">
        <v>185</v>
      </c>
      <c r="T64" s="63">
        <v>7</v>
      </c>
      <c r="U64" s="63" t="s">
        <v>186</v>
      </c>
      <c r="V64" s="96"/>
      <c r="W64" s="65"/>
      <c r="X64" s="65"/>
      <c r="Y64" s="65"/>
      <c r="Z64" s="66"/>
      <c r="AA64" s="65"/>
      <c r="AB64" s="65"/>
      <c r="AC64" s="65"/>
      <c r="AD64" s="65"/>
      <c r="AE64" s="67"/>
      <c r="AF64" s="65"/>
      <c r="AG64" s="67"/>
      <c r="AH64" s="65"/>
      <c r="AI64" s="53"/>
      <c r="AJ64" s="97"/>
      <c r="AK64" s="53"/>
      <c r="AL64" s="97"/>
      <c r="AM64" s="53" t="s">
        <v>132</v>
      </c>
      <c r="AN64" s="97" t="s">
        <v>583</v>
      </c>
      <c r="AO64" s="53"/>
      <c r="AP64" s="97"/>
    </row>
    <row r="65" spans="1:42" x14ac:dyDescent="0.25">
      <c r="A65" s="4" t="s">
        <v>947</v>
      </c>
      <c r="B65" s="53"/>
      <c r="C65" s="53"/>
      <c r="D65" s="53"/>
      <c r="E65" s="53"/>
      <c r="F65" s="55" t="s">
        <v>548</v>
      </c>
      <c r="G65" s="80"/>
      <c r="H65" s="55"/>
      <c r="I65" s="57" t="s">
        <v>548</v>
      </c>
      <c r="J65" s="57" t="s">
        <v>185</v>
      </c>
      <c r="K65" s="57" t="s">
        <v>549</v>
      </c>
      <c r="L65" s="57" t="s">
        <v>549</v>
      </c>
      <c r="M65" s="59" t="s">
        <v>550</v>
      </c>
      <c r="N65" s="59" t="s">
        <v>181</v>
      </c>
      <c r="O65" s="61" t="s">
        <v>184</v>
      </c>
      <c r="P65" s="81"/>
      <c r="Q65" s="61"/>
      <c r="R65" s="61"/>
      <c r="S65" s="63" t="s">
        <v>185</v>
      </c>
      <c r="T65" s="63">
        <v>8</v>
      </c>
      <c r="U65" s="63" t="s">
        <v>186</v>
      </c>
      <c r="V65" s="96"/>
      <c r="W65" s="65"/>
      <c r="X65" s="65"/>
      <c r="Y65" s="65"/>
      <c r="Z65" s="66"/>
      <c r="AA65" s="65"/>
      <c r="AB65" s="65"/>
      <c r="AC65" s="65"/>
      <c r="AD65" s="65"/>
      <c r="AE65" s="67"/>
      <c r="AF65" s="65"/>
      <c r="AG65" s="67"/>
      <c r="AH65" s="65"/>
      <c r="AI65" s="53"/>
      <c r="AJ65" s="97"/>
      <c r="AK65" s="53"/>
      <c r="AL65" s="97"/>
      <c r="AM65" s="53" t="s">
        <v>132</v>
      </c>
      <c r="AN65" s="97" t="s">
        <v>583</v>
      </c>
      <c r="AO65" s="53"/>
      <c r="AP65" s="97"/>
    </row>
    <row r="66" spans="1:42" x14ac:dyDescent="0.25">
      <c r="A66" s="4" t="s">
        <v>948</v>
      </c>
      <c r="B66" s="53"/>
      <c r="C66" s="53"/>
      <c r="D66" s="53"/>
      <c r="E66" s="53"/>
      <c r="F66" s="55" t="s">
        <v>548</v>
      </c>
      <c r="G66" s="80"/>
      <c r="H66" s="55"/>
      <c r="I66" s="57" t="s">
        <v>548</v>
      </c>
      <c r="J66" s="57" t="s">
        <v>185</v>
      </c>
      <c r="K66" s="57" t="s">
        <v>549</v>
      </c>
      <c r="L66" s="57" t="s">
        <v>549</v>
      </c>
      <c r="M66" s="59" t="s">
        <v>550</v>
      </c>
      <c r="N66" s="59" t="s">
        <v>181</v>
      </c>
      <c r="O66" s="61" t="s">
        <v>184</v>
      </c>
      <c r="P66" s="81"/>
      <c r="Q66" s="61"/>
      <c r="R66" s="61"/>
      <c r="S66" s="63" t="s">
        <v>185</v>
      </c>
      <c r="T66" s="63">
        <v>9</v>
      </c>
      <c r="U66" s="63" t="s">
        <v>186</v>
      </c>
      <c r="V66" s="96"/>
      <c r="W66" s="65"/>
      <c r="X66" s="65"/>
      <c r="Y66" s="65"/>
      <c r="Z66" s="66"/>
      <c r="AA66" s="65"/>
      <c r="AB66" s="65"/>
      <c r="AC66" s="65"/>
      <c r="AD66" s="65"/>
      <c r="AE66" s="67"/>
      <c r="AF66" s="65"/>
      <c r="AG66" s="67"/>
      <c r="AH66" s="65"/>
      <c r="AI66" s="53"/>
      <c r="AJ66" s="97"/>
      <c r="AK66" s="53"/>
      <c r="AL66" s="97"/>
      <c r="AM66" s="53" t="s">
        <v>132</v>
      </c>
      <c r="AN66" s="97" t="s">
        <v>583</v>
      </c>
      <c r="AO66" s="53"/>
      <c r="AP66" s="97"/>
    </row>
    <row r="67" spans="1:42" x14ac:dyDescent="0.25">
      <c r="A67" s="4" t="s">
        <v>949</v>
      </c>
      <c r="B67" s="53"/>
      <c r="C67" s="53"/>
      <c r="D67" s="53"/>
      <c r="E67" s="53"/>
      <c r="F67" s="55" t="s">
        <v>548</v>
      </c>
      <c r="G67" s="80"/>
      <c r="H67" s="55"/>
      <c r="I67" s="57" t="s">
        <v>548</v>
      </c>
      <c r="J67" s="57" t="s">
        <v>185</v>
      </c>
      <c r="K67" s="57" t="s">
        <v>549</v>
      </c>
      <c r="L67" s="57" t="s">
        <v>549</v>
      </c>
      <c r="M67" s="59" t="s">
        <v>550</v>
      </c>
      <c r="N67" s="59" t="s">
        <v>181</v>
      </c>
      <c r="O67" s="61" t="s">
        <v>184</v>
      </c>
      <c r="P67" s="81"/>
      <c r="Q67" s="61"/>
      <c r="R67" s="61"/>
      <c r="S67" s="63" t="s">
        <v>185</v>
      </c>
      <c r="T67" s="63">
        <v>10</v>
      </c>
      <c r="U67" s="63" t="s">
        <v>186</v>
      </c>
      <c r="V67" s="96"/>
      <c r="W67" s="65"/>
      <c r="X67" s="65"/>
      <c r="Y67" s="65"/>
      <c r="Z67" s="66"/>
      <c r="AA67" s="65"/>
      <c r="AB67" s="65"/>
      <c r="AC67" s="65"/>
      <c r="AD67" s="65"/>
      <c r="AE67" s="67"/>
      <c r="AF67" s="65"/>
      <c r="AG67" s="67"/>
      <c r="AH67" s="65"/>
      <c r="AI67" s="53"/>
      <c r="AJ67" s="97"/>
      <c r="AK67" s="53"/>
      <c r="AL67" s="97"/>
      <c r="AM67" s="53" t="s">
        <v>132</v>
      </c>
      <c r="AN67" s="97" t="s">
        <v>583</v>
      </c>
      <c r="AO67" s="53"/>
      <c r="AP67" s="97"/>
    </row>
    <row r="68" spans="1:42" x14ac:dyDescent="0.25">
      <c r="A68" s="4" t="s">
        <v>950</v>
      </c>
      <c r="B68" s="53"/>
      <c r="C68" s="53"/>
      <c r="D68" s="53"/>
      <c r="E68" s="53"/>
      <c r="F68" s="55" t="s">
        <v>548</v>
      </c>
      <c r="G68" s="80"/>
      <c r="H68" s="55"/>
      <c r="I68" s="57" t="s">
        <v>548</v>
      </c>
      <c r="J68" s="57" t="s">
        <v>185</v>
      </c>
      <c r="K68" s="57" t="s">
        <v>549</v>
      </c>
      <c r="L68" s="57" t="s">
        <v>549</v>
      </c>
      <c r="M68" s="59" t="s">
        <v>550</v>
      </c>
      <c r="N68" s="59" t="s">
        <v>181</v>
      </c>
      <c r="O68" s="61" t="s">
        <v>184</v>
      </c>
      <c r="P68" s="81"/>
      <c r="Q68" s="61"/>
      <c r="R68" s="61"/>
      <c r="S68" s="63" t="s">
        <v>185</v>
      </c>
      <c r="T68" s="63">
        <v>11</v>
      </c>
      <c r="U68" s="63" t="s">
        <v>186</v>
      </c>
      <c r="V68" s="96"/>
      <c r="W68" s="65"/>
      <c r="X68" s="65"/>
      <c r="Y68" s="65"/>
      <c r="Z68" s="66"/>
      <c r="AA68" s="65"/>
      <c r="AB68" s="65"/>
      <c r="AC68" s="65"/>
      <c r="AD68" s="65"/>
      <c r="AE68" s="67"/>
      <c r="AF68" s="65"/>
      <c r="AG68" s="67"/>
      <c r="AH68" s="65"/>
      <c r="AI68" s="53"/>
      <c r="AJ68" s="97"/>
      <c r="AK68" s="53"/>
      <c r="AL68" s="97"/>
      <c r="AM68" s="53" t="s">
        <v>132</v>
      </c>
      <c r="AN68" s="97" t="s">
        <v>583</v>
      </c>
      <c r="AO68" s="53"/>
      <c r="AP68" s="97"/>
    </row>
    <row r="69" spans="1:42" x14ac:dyDescent="0.25">
      <c r="A69" s="4" t="s">
        <v>951</v>
      </c>
      <c r="B69" s="53"/>
      <c r="C69" s="53"/>
      <c r="D69" s="53"/>
      <c r="E69" s="53"/>
      <c r="F69" s="55" t="s">
        <v>548</v>
      </c>
      <c r="G69" s="80"/>
      <c r="H69" s="55"/>
      <c r="I69" s="57" t="s">
        <v>548</v>
      </c>
      <c r="J69" s="57" t="s">
        <v>185</v>
      </c>
      <c r="K69" s="57" t="s">
        <v>549</v>
      </c>
      <c r="L69" s="57" t="s">
        <v>549</v>
      </c>
      <c r="M69" s="59" t="s">
        <v>550</v>
      </c>
      <c r="N69" s="59" t="s">
        <v>181</v>
      </c>
      <c r="O69" s="61" t="s">
        <v>184</v>
      </c>
      <c r="P69" s="81"/>
      <c r="Q69" s="61"/>
      <c r="R69" s="61"/>
      <c r="S69" s="63" t="s">
        <v>185</v>
      </c>
      <c r="T69" s="63">
        <v>12</v>
      </c>
      <c r="U69" s="63" t="s">
        <v>186</v>
      </c>
      <c r="V69" s="96"/>
      <c r="W69" s="65"/>
      <c r="X69" s="65"/>
      <c r="Y69" s="65"/>
      <c r="Z69" s="66"/>
      <c r="AA69" s="65"/>
      <c r="AB69" s="65"/>
      <c r="AC69" s="65"/>
      <c r="AD69" s="65"/>
      <c r="AE69" s="67"/>
      <c r="AF69" s="65"/>
      <c r="AG69" s="67"/>
      <c r="AH69" s="65"/>
      <c r="AI69" s="53"/>
      <c r="AJ69" s="97"/>
      <c r="AK69" s="53"/>
      <c r="AL69" s="97"/>
      <c r="AM69" s="53" t="s">
        <v>132</v>
      </c>
      <c r="AN69" s="97" t="s">
        <v>583</v>
      </c>
      <c r="AO69" s="53"/>
      <c r="AP69" s="97"/>
    </row>
    <row r="70" spans="1:42" x14ac:dyDescent="0.25">
      <c r="A70" s="4" t="s">
        <v>952</v>
      </c>
      <c r="B70" s="53"/>
      <c r="C70" s="53"/>
      <c r="D70" s="53"/>
      <c r="E70" s="53"/>
      <c r="F70" s="55" t="s">
        <v>548</v>
      </c>
      <c r="G70" s="80"/>
      <c r="H70" s="55"/>
      <c r="I70" s="57" t="s">
        <v>548</v>
      </c>
      <c r="J70" s="57" t="s">
        <v>185</v>
      </c>
      <c r="K70" s="57" t="s">
        <v>549</v>
      </c>
      <c r="L70" s="57" t="s">
        <v>549</v>
      </c>
      <c r="M70" s="59" t="s">
        <v>550</v>
      </c>
      <c r="N70" s="59" t="s">
        <v>181</v>
      </c>
      <c r="O70" s="61" t="s">
        <v>184</v>
      </c>
      <c r="P70" s="81"/>
      <c r="Q70" s="61"/>
      <c r="R70" s="61"/>
      <c r="S70" s="63" t="s">
        <v>185</v>
      </c>
      <c r="T70" s="63">
        <v>13</v>
      </c>
      <c r="U70" s="63" t="s">
        <v>186</v>
      </c>
      <c r="V70" s="96"/>
      <c r="W70" s="65"/>
      <c r="X70" s="65"/>
      <c r="Y70" s="65"/>
      <c r="Z70" s="66"/>
      <c r="AA70" s="65"/>
      <c r="AB70" s="65"/>
      <c r="AC70" s="65"/>
      <c r="AD70" s="65"/>
      <c r="AE70" s="67"/>
      <c r="AF70" s="65"/>
      <c r="AG70" s="67"/>
      <c r="AH70" s="65"/>
      <c r="AI70" s="53"/>
      <c r="AJ70" s="97"/>
      <c r="AK70" s="53"/>
      <c r="AL70" s="97"/>
      <c r="AM70" s="53" t="s">
        <v>132</v>
      </c>
      <c r="AN70" s="97" t="s">
        <v>583</v>
      </c>
      <c r="AO70" s="53"/>
      <c r="AP70" s="97"/>
    </row>
    <row r="71" spans="1:42" x14ac:dyDescent="0.25">
      <c r="A71" s="4" t="s">
        <v>953</v>
      </c>
      <c r="B71" s="53"/>
      <c r="C71" s="53"/>
      <c r="D71" s="53"/>
      <c r="E71" s="53"/>
      <c r="F71" s="55" t="s">
        <v>548</v>
      </c>
      <c r="G71" s="80"/>
      <c r="H71" s="55"/>
      <c r="I71" s="57" t="s">
        <v>548</v>
      </c>
      <c r="J71" s="57" t="s">
        <v>185</v>
      </c>
      <c r="K71" s="57" t="s">
        <v>549</v>
      </c>
      <c r="L71" s="57" t="s">
        <v>549</v>
      </c>
      <c r="M71" s="59" t="s">
        <v>550</v>
      </c>
      <c r="N71" s="59" t="s">
        <v>181</v>
      </c>
      <c r="O71" s="61" t="s">
        <v>184</v>
      </c>
      <c r="P71" s="81"/>
      <c r="Q71" s="61"/>
      <c r="R71" s="61"/>
      <c r="S71" s="63" t="s">
        <v>185</v>
      </c>
      <c r="T71" s="63">
        <v>14</v>
      </c>
      <c r="U71" s="63" t="s">
        <v>186</v>
      </c>
      <c r="V71" s="96"/>
      <c r="W71" s="65"/>
      <c r="X71" s="65"/>
      <c r="Y71" s="65"/>
      <c r="Z71" s="66"/>
      <c r="AA71" s="65"/>
      <c r="AB71" s="65"/>
      <c r="AC71" s="65"/>
      <c r="AD71" s="65"/>
      <c r="AE71" s="67"/>
      <c r="AF71" s="65"/>
      <c r="AG71" s="67"/>
      <c r="AH71" s="65"/>
      <c r="AI71" s="53"/>
      <c r="AJ71" s="97"/>
      <c r="AK71" s="53"/>
      <c r="AL71" s="97"/>
      <c r="AM71" s="53"/>
      <c r="AN71" s="97"/>
      <c r="AO71" s="53"/>
      <c r="AP71" s="97"/>
    </row>
    <row r="72" spans="1:42" x14ac:dyDescent="0.25">
      <c r="A72" s="4" t="s">
        <v>954</v>
      </c>
      <c r="B72" s="53"/>
      <c r="C72" s="53"/>
      <c r="D72" s="53"/>
      <c r="E72" s="53"/>
      <c r="F72" s="55" t="s">
        <v>548</v>
      </c>
      <c r="G72" s="80"/>
      <c r="H72" s="55"/>
      <c r="I72" s="57" t="s">
        <v>548</v>
      </c>
      <c r="J72" s="57" t="s">
        <v>185</v>
      </c>
      <c r="K72" s="57" t="s">
        <v>549</v>
      </c>
      <c r="L72" s="57" t="s">
        <v>549</v>
      </c>
      <c r="M72" s="59" t="s">
        <v>550</v>
      </c>
      <c r="N72" s="59" t="s">
        <v>181</v>
      </c>
      <c r="O72" s="61" t="s">
        <v>184</v>
      </c>
      <c r="P72" s="81"/>
      <c r="Q72" s="61"/>
      <c r="R72" s="61"/>
      <c r="S72" s="63" t="s">
        <v>185</v>
      </c>
      <c r="T72" s="63">
        <v>15</v>
      </c>
      <c r="U72" s="63" t="s">
        <v>186</v>
      </c>
      <c r="V72" s="96"/>
      <c r="W72" s="65"/>
      <c r="X72" s="65"/>
      <c r="Y72" s="65"/>
      <c r="Z72" s="66"/>
      <c r="AA72" s="65"/>
      <c r="AB72" s="65"/>
      <c r="AC72" s="65"/>
      <c r="AD72" s="65"/>
      <c r="AE72" s="67"/>
      <c r="AF72" s="65"/>
      <c r="AG72" s="67"/>
      <c r="AH72" s="65"/>
      <c r="AI72" s="53"/>
      <c r="AJ72" s="97"/>
      <c r="AK72" s="53"/>
      <c r="AL72" s="97"/>
      <c r="AM72" s="53" t="s">
        <v>132</v>
      </c>
      <c r="AN72" s="97" t="s">
        <v>583</v>
      </c>
      <c r="AO72" s="53"/>
      <c r="AP72" s="97"/>
    </row>
    <row r="73" spans="1:42" x14ac:dyDescent="0.25">
      <c r="A73" s="4" t="s">
        <v>955</v>
      </c>
      <c r="B73" s="53"/>
      <c r="C73" s="53"/>
      <c r="D73" s="53"/>
      <c r="E73" s="53"/>
      <c r="F73" s="55" t="s">
        <v>548</v>
      </c>
      <c r="G73" s="80"/>
      <c r="H73" s="55"/>
      <c r="I73" s="57" t="s">
        <v>548</v>
      </c>
      <c r="J73" s="57" t="s">
        <v>185</v>
      </c>
      <c r="K73" s="57" t="s">
        <v>549</v>
      </c>
      <c r="L73" s="57" t="s">
        <v>549</v>
      </c>
      <c r="M73" s="59" t="s">
        <v>550</v>
      </c>
      <c r="N73" s="59" t="s">
        <v>181</v>
      </c>
      <c r="O73" s="61" t="s">
        <v>184</v>
      </c>
      <c r="P73" s="81"/>
      <c r="Q73" s="61"/>
      <c r="R73" s="61"/>
      <c r="S73" s="63" t="s">
        <v>185</v>
      </c>
      <c r="T73" s="63">
        <v>16</v>
      </c>
      <c r="U73" s="63" t="s">
        <v>186</v>
      </c>
      <c r="V73" s="96"/>
      <c r="W73" s="65"/>
      <c r="X73" s="65"/>
      <c r="Y73" s="65"/>
      <c r="Z73" s="66"/>
      <c r="AA73" s="65"/>
      <c r="AB73" s="65"/>
      <c r="AC73" s="65"/>
      <c r="AD73" s="65"/>
      <c r="AE73" s="67"/>
      <c r="AF73" s="65"/>
      <c r="AG73" s="67"/>
      <c r="AH73" s="65"/>
      <c r="AI73" s="53"/>
      <c r="AJ73" s="97"/>
      <c r="AK73" s="53"/>
      <c r="AL73" s="97"/>
      <c r="AM73" s="53" t="s">
        <v>132</v>
      </c>
      <c r="AN73" s="97" t="s">
        <v>583</v>
      </c>
      <c r="AO73" s="53"/>
      <c r="AP73" s="97"/>
    </row>
    <row r="74" spans="1:42" x14ac:dyDescent="0.25">
      <c r="A74" s="4" t="s">
        <v>956</v>
      </c>
      <c r="B74" s="53"/>
      <c r="C74" s="53"/>
      <c r="D74" s="53"/>
      <c r="E74" s="53"/>
      <c r="F74" s="55" t="s">
        <v>548</v>
      </c>
      <c r="G74" s="80"/>
      <c r="H74" s="55"/>
      <c r="I74" s="57" t="s">
        <v>548</v>
      </c>
      <c r="J74" s="57" t="s">
        <v>185</v>
      </c>
      <c r="K74" s="57" t="s">
        <v>549</v>
      </c>
      <c r="L74" s="57" t="s">
        <v>549</v>
      </c>
      <c r="M74" s="59" t="s">
        <v>550</v>
      </c>
      <c r="N74" s="59" t="s">
        <v>181</v>
      </c>
      <c r="O74" s="61" t="s">
        <v>184</v>
      </c>
      <c r="P74" s="81"/>
      <c r="Q74" s="61"/>
      <c r="R74" s="61"/>
      <c r="S74" s="63" t="s">
        <v>185</v>
      </c>
      <c r="T74" s="63">
        <v>17</v>
      </c>
      <c r="U74" s="63" t="s">
        <v>186</v>
      </c>
      <c r="V74" s="96"/>
      <c r="W74" s="65"/>
      <c r="X74" s="65"/>
      <c r="Y74" s="65"/>
      <c r="Z74" s="66"/>
      <c r="AA74" s="65"/>
      <c r="AB74" s="65"/>
      <c r="AC74" s="65"/>
      <c r="AD74" s="65"/>
      <c r="AE74" s="67"/>
      <c r="AF74" s="65"/>
      <c r="AG74" s="67"/>
      <c r="AH74" s="65"/>
      <c r="AI74" s="53"/>
      <c r="AJ74" s="97"/>
      <c r="AK74" s="53"/>
      <c r="AL74" s="97"/>
      <c r="AM74" s="53" t="s">
        <v>132</v>
      </c>
      <c r="AN74" s="97" t="s">
        <v>583</v>
      </c>
      <c r="AO74" s="53"/>
      <c r="AP74" s="97"/>
    </row>
    <row r="75" spans="1:42" x14ac:dyDescent="0.25">
      <c r="A75" s="4" t="s">
        <v>957</v>
      </c>
      <c r="B75" s="53"/>
      <c r="C75" s="53"/>
      <c r="D75" s="53"/>
      <c r="E75" s="53"/>
      <c r="F75" s="55" t="s">
        <v>548</v>
      </c>
      <c r="G75" s="80"/>
      <c r="H75" s="55"/>
      <c r="I75" s="57" t="s">
        <v>548</v>
      </c>
      <c r="J75" s="57" t="s">
        <v>185</v>
      </c>
      <c r="K75" s="57" t="s">
        <v>549</v>
      </c>
      <c r="L75" s="57" t="s">
        <v>549</v>
      </c>
      <c r="M75" s="59" t="s">
        <v>550</v>
      </c>
      <c r="N75" s="59" t="s">
        <v>181</v>
      </c>
      <c r="O75" s="61" t="s">
        <v>184</v>
      </c>
      <c r="P75" s="81"/>
      <c r="Q75" s="61"/>
      <c r="R75" s="61"/>
      <c r="S75" s="63" t="s">
        <v>185</v>
      </c>
      <c r="T75" s="63">
        <v>18</v>
      </c>
      <c r="U75" s="63" t="s">
        <v>186</v>
      </c>
      <c r="V75" s="96"/>
      <c r="W75" s="65"/>
      <c r="X75" s="65"/>
      <c r="Y75" s="65"/>
      <c r="Z75" s="66"/>
      <c r="AA75" s="65"/>
      <c r="AB75" s="65"/>
      <c r="AC75" s="65"/>
      <c r="AD75" s="65"/>
      <c r="AE75" s="67"/>
      <c r="AF75" s="65"/>
      <c r="AG75" s="67"/>
      <c r="AH75" s="65"/>
      <c r="AI75" s="53"/>
      <c r="AJ75" s="97"/>
      <c r="AK75" s="53"/>
      <c r="AL75" s="97"/>
      <c r="AM75" s="53" t="s">
        <v>132</v>
      </c>
      <c r="AN75" s="97" t="s">
        <v>583</v>
      </c>
      <c r="AO75" s="53"/>
      <c r="AP75" s="97"/>
    </row>
    <row r="76" spans="1:42" x14ac:dyDescent="0.25">
      <c r="A76" s="4" t="s">
        <v>958</v>
      </c>
      <c r="B76" s="53"/>
      <c r="C76" s="53"/>
      <c r="D76" s="53"/>
      <c r="E76" s="53"/>
      <c r="F76" s="55" t="s">
        <v>548</v>
      </c>
      <c r="G76" s="80"/>
      <c r="H76" s="55"/>
      <c r="I76" s="57" t="s">
        <v>548</v>
      </c>
      <c r="J76" s="57" t="s">
        <v>185</v>
      </c>
      <c r="K76" s="57" t="s">
        <v>549</v>
      </c>
      <c r="L76" s="57" t="s">
        <v>549</v>
      </c>
      <c r="M76" s="59" t="s">
        <v>550</v>
      </c>
      <c r="N76" s="59" t="s">
        <v>181</v>
      </c>
      <c r="O76" s="61" t="s">
        <v>184</v>
      </c>
      <c r="P76" s="81"/>
      <c r="Q76" s="61"/>
      <c r="R76" s="61"/>
      <c r="S76" s="63" t="s">
        <v>185</v>
      </c>
      <c r="T76" s="63">
        <v>19</v>
      </c>
      <c r="U76" s="63" t="s">
        <v>186</v>
      </c>
      <c r="V76" s="96"/>
      <c r="W76" s="65"/>
      <c r="X76" s="65"/>
      <c r="Y76" s="65"/>
      <c r="Z76" s="66"/>
      <c r="AA76" s="65"/>
      <c r="AB76" s="65"/>
      <c r="AC76" s="65"/>
      <c r="AD76" s="65"/>
      <c r="AE76" s="67"/>
      <c r="AF76" s="65"/>
      <c r="AG76" s="67"/>
      <c r="AH76" s="65"/>
      <c r="AI76" s="53"/>
      <c r="AJ76" s="97"/>
      <c r="AK76" s="53"/>
      <c r="AL76" s="97"/>
      <c r="AM76" s="53" t="s">
        <v>132</v>
      </c>
      <c r="AN76" s="97" t="s">
        <v>583</v>
      </c>
      <c r="AO76" s="53"/>
      <c r="AP76" s="97"/>
    </row>
    <row r="77" spans="1:42" x14ac:dyDescent="0.25">
      <c r="A77" s="4" t="s">
        <v>959</v>
      </c>
      <c r="B77" s="53"/>
      <c r="C77" s="53"/>
      <c r="D77" s="53"/>
      <c r="E77" s="53"/>
      <c r="F77" s="55" t="s">
        <v>548</v>
      </c>
      <c r="G77" s="80"/>
      <c r="H77" s="55"/>
      <c r="I77" s="57" t="s">
        <v>548</v>
      </c>
      <c r="J77" s="57" t="s">
        <v>185</v>
      </c>
      <c r="K77" s="57" t="s">
        <v>549</v>
      </c>
      <c r="L77" s="57" t="s">
        <v>549</v>
      </c>
      <c r="M77" s="59" t="s">
        <v>550</v>
      </c>
      <c r="N77" s="59" t="s">
        <v>181</v>
      </c>
      <c r="O77" s="61" t="s">
        <v>184</v>
      </c>
      <c r="P77" s="81"/>
      <c r="Q77" s="61"/>
      <c r="R77" s="61"/>
      <c r="S77" s="63" t="s">
        <v>185</v>
      </c>
      <c r="T77" s="63">
        <v>20</v>
      </c>
      <c r="U77" s="63" t="s">
        <v>186</v>
      </c>
      <c r="V77" s="96"/>
      <c r="W77" s="65"/>
      <c r="X77" s="65"/>
      <c r="Y77" s="65"/>
      <c r="Z77" s="66"/>
      <c r="AA77" s="65"/>
      <c r="AB77" s="65"/>
      <c r="AC77" s="65"/>
      <c r="AD77" s="65"/>
      <c r="AE77" s="67"/>
      <c r="AF77" s="65"/>
      <c r="AG77" s="67"/>
      <c r="AH77" s="65"/>
      <c r="AI77" s="53"/>
      <c r="AJ77" s="97"/>
      <c r="AK77" s="53"/>
      <c r="AL77" s="97"/>
      <c r="AM77" s="53" t="s">
        <v>132</v>
      </c>
      <c r="AN77" s="97" t="s">
        <v>583</v>
      </c>
      <c r="AO77" s="53"/>
      <c r="AP77" s="97"/>
    </row>
    <row r="78" spans="1:42" x14ac:dyDescent="0.25">
      <c r="A78" s="4" t="s">
        <v>960</v>
      </c>
      <c r="B78" s="53"/>
      <c r="C78" s="53"/>
      <c r="D78" s="53"/>
      <c r="E78" s="53"/>
      <c r="F78" s="55" t="s">
        <v>548</v>
      </c>
      <c r="G78" s="80"/>
      <c r="H78" s="55"/>
      <c r="I78" s="57" t="s">
        <v>548</v>
      </c>
      <c r="J78" s="57" t="s">
        <v>185</v>
      </c>
      <c r="K78" s="57" t="s">
        <v>549</v>
      </c>
      <c r="L78" s="57" t="s">
        <v>549</v>
      </c>
      <c r="M78" s="59" t="s">
        <v>550</v>
      </c>
      <c r="N78" s="59" t="s">
        <v>181</v>
      </c>
      <c r="O78" s="61" t="s">
        <v>184</v>
      </c>
      <c r="P78" s="81"/>
      <c r="Q78" s="61"/>
      <c r="R78" s="61"/>
      <c r="S78" s="63" t="s">
        <v>185</v>
      </c>
      <c r="T78" s="63">
        <v>21</v>
      </c>
      <c r="U78" s="63" t="s">
        <v>186</v>
      </c>
      <c r="V78" s="96"/>
      <c r="W78" s="65"/>
      <c r="X78" s="65"/>
      <c r="Y78" s="65"/>
      <c r="Z78" s="66"/>
      <c r="AA78" s="65"/>
      <c r="AB78" s="65"/>
      <c r="AC78" s="65"/>
      <c r="AD78" s="65"/>
      <c r="AE78" s="67"/>
      <c r="AF78" s="65"/>
      <c r="AG78" s="67"/>
      <c r="AH78" s="65"/>
      <c r="AI78" s="53"/>
      <c r="AJ78" s="97"/>
      <c r="AK78" s="53"/>
      <c r="AL78" s="97"/>
      <c r="AM78" s="53" t="s">
        <v>132</v>
      </c>
      <c r="AN78" s="97" t="s">
        <v>583</v>
      </c>
      <c r="AO78" s="53"/>
      <c r="AP78" s="97"/>
    </row>
    <row r="79" spans="1:42" x14ac:dyDescent="0.25">
      <c r="A79" s="4" t="s">
        <v>961</v>
      </c>
      <c r="B79" s="53"/>
      <c r="C79" s="53"/>
      <c r="D79" s="53"/>
      <c r="E79" s="53"/>
      <c r="F79" s="55" t="s">
        <v>548</v>
      </c>
      <c r="G79" s="80"/>
      <c r="H79" s="55"/>
      <c r="I79" s="57" t="s">
        <v>548</v>
      </c>
      <c r="J79" s="57" t="s">
        <v>185</v>
      </c>
      <c r="K79" s="57" t="s">
        <v>549</v>
      </c>
      <c r="L79" s="57" t="s">
        <v>549</v>
      </c>
      <c r="M79" s="59" t="s">
        <v>550</v>
      </c>
      <c r="N79" s="59" t="s">
        <v>181</v>
      </c>
      <c r="O79" s="61" t="s">
        <v>184</v>
      </c>
      <c r="P79" s="81"/>
      <c r="Q79" s="61"/>
      <c r="R79" s="61"/>
      <c r="S79" s="63" t="s">
        <v>185</v>
      </c>
      <c r="T79" s="63">
        <v>22</v>
      </c>
      <c r="U79" s="63" t="s">
        <v>186</v>
      </c>
      <c r="V79" s="96"/>
      <c r="W79" s="65"/>
      <c r="X79" s="65"/>
      <c r="Y79" s="65"/>
      <c r="Z79" s="66"/>
      <c r="AA79" s="65"/>
      <c r="AB79" s="65"/>
      <c r="AC79" s="65"/>
      <c r="AD79" s="65"/>
      <c r="AE79" s="67"/>
      <c r="AF79" s="65"/>
      <c r="AG79" s="67"/>
      <c r="AH79" s="65"/>
      <c r="AI79" s="53"/>
      <c r="AJ79" s="97"/>
      <c r="AK79" s="53"/>
      <c r="AL79" s="97"/>
      <c r="AM79" s="53" t="s">
        <v>132</v>
      </c>
      <c r="AN79" s="97" t="s">
        <v>583</v>
      </c>
      <c r="AO79" s="53"/>
      <c r="AP79" s="97"/>
    </row>
    <row r="80" spans="1:42" x14ac:dyDescent="0.25">
      <c r="A80" s="4" t="s">
        <v>962</v>
      </c>
      <c r="B80" s="53"/>
      <c r="C80" s="53"/>
      <c r="D80" s="53"/>
      <c r="E80" s="53"/>
      <c r="F80" s="55" t="s">
        <v>548</v>
      </c>
      <c r="G80" s="80"/>
      <c r="H80" s="55"/>
      <c r="I80" s="57" t="s">
        <v>548</v>
      </c>
      <c r="J80" s="57" t="s">
        <v>185</v>
      </c>
      <c r="K80" s="57" t="s">
        <v>549</v>
      </c>
      <c r="L80" s="57" t="s">
        <v>549</v>
      </c>
      <c r="M80" s="59" t="s">
        <v>550</v>
      </c>
      <c r="N80" s="59" t="s">
        <v>181</v>
      </c>
      <c r="O80" s="61" t="s">
        <v>184</v>
      </c>
      <c r="P80" s="81"/>
      <c r="Q80" s="61"/>
      <c r="R80" s="61"/>
      <c r="S80" s="63" t="s">
        <v>185</v>
      </c>
      <c r="T80" s="63">
        <v>23</v>
      </c>
      <c r="U80" s="63" t="s">
        <v>186</v>
      </c>
      <c r="V80" s="96"/>
      <c r="W80" s="65"/>
      <c r="X80" s="65"/>
      <c r="Y80" s="65"/>
      <c r="Z80" s="66"/>
      <c r="AA80" s="65"/>
      <c r="AB80" s="65"/>
      <c r="AC80" s="65"/>
      <c r="AD80" s="65"/>
      <c r="AE80" s="67"/>
      <c r="AF80" s="65"/>
      <c r="AG80" s="67"/>
      <c r="AH80" s="65"/>
      <c r="AI80" s="53"/>
      <c r="AJ80" s="97"/>
      <c r="AK80" s="53"/>
      <c r="AL80" s="97"/>
      <c r="AM80" s="53" t="s">
        <v>132</v>
      </c>
      <c r="AN80" s="97" t="s">
        <v>583</v>
      </c>
      <c r="AO80" s="53"/>
      <c r="AP80" s="97"/>
    </row>
    <row r="81" spans="1:42" x14ac:dyDescent="0.25">
      <c r="A81" s="4" t="s">
        <v>963</v>
      </c>
      <c r="B81" s="53"/>
      <c r="C81" s="53"/>
      <c r="D81" s="53"/>
      <c r="E81" s="53"/>
      <c r="F81" s="55" t="s">
        <v>548</v>
      </c>
      <c r="G81" s="80"/>
      <c r="H81" s="55"/>
      <c r="I81" s="57" t="s">
        <v>548</v>
      </c>
      <c r="J81" s="57" t="s">
        <v>185</v>
      </c>
      <c r="K81" s="57" t="s">
        <v>549</v>
      </c>
      <c r="L81" s="57" t="s">
        <v>549</v>
      </c>
      <c r="M81" s="59" t="s">
        <v>550</v>
      </c>
      <c r="N81" s="59" t="s">
        <v>181</v>
      </c>
      <c r="O81" s="61" t="s">
        <v>184</v>
      </c>
      <c r="P81" s="81"/>
      <c r="Q81" s="61"/>
      <c r="R81" s="61"/>
      <c r="S81" s="63" t="s">
        <v>185</v>
      </c>
      <c r="T81" s="63">
        <v>24</v>
      </c>
      <c r="U81" s="63" t="s">
        <v>186</v>
      </c>
      <c r="V81" s="96"/>
      <c r="W81" s="65"/>
      <c r="X81" s="65"/>
      <c r="Y81" s="65"/>
      <c r="Z81" s="66"/>
      <c r="AA81" s="65"/>
      <c r="AB81" s="65"/>
      <c r="AC81" s="65"/>
      <c r="AD81" s="65"/>
      <c r="AE81" s="67"/>
      <c r="AF81" s="65"/>
      <c r="AG81" s="67"/>
      <c r="AH81" s="65"/>
      <c r="AI81" s="53"/>
      <c r="AJ81" s="97"/>
      <c r="AK81" s="53"/>
      <c r="AL81" s="97"/>
      <c r="AM81" s="53" t="s">
        <v>132</v>
      </c>
      <c r="AN81" s="97" t="s">
        <v>583</v>
      </c>
      <c r="AO81" s="53"/>
      <c r="AP81" s="97"/>
    </row>
    <row r="82" spans="1:42" x14ac:dyDescent="0.25">
      <c r="A82" s="4" t="s">
        <v>964</v>
      </c>
      <c r="B82" s="53"/>
      <c r="C82" s="53"/>
      <c r="D82" s="53"/>
      <c r="E82" s="53"/>
      <c r="F82" s="55" t="s">
        <v>548</v>
      </c>
      <c r="G82" s="80"/>
      <c r="H82" s="55"/>
      <c r="I82" s="57" t="s">
        <v>548</v>
      </c>
      <c r="J82" s="57" t="s">
        <v>185</v>
      </c>
      <c r="K82" s="57" t="s">
        <v>549</v>
      </c>
      <c r="L82" s="57" t="s">
        <v>549</v>
      </c>
      <c r="M82" s="59" t="s">
        <v>550</v>
      </c>
      <c r="N82" s="59" t="s">
        <v>181</v>
      </c>
      <c r="O82" s="61" t="s">
        <v>184</v>
      </c>
      <c r="P82" s="81"/>
      <c r="Q82" s="61"/>
      <c r="R82" s="61"/>
      <c r="S82" s="63" t="s">
        <v>185</v>
      </c>
      <c r="T82" s="63">
        <v>25</v>
      </c>
      <c r="U82" s="63" t="s">
        <v>186</v>
      </c>
      <c r="V82" s="96"/>
      <c r="W82" s="65"/>
      <c r="X82" s="65"/>
      <c r="Y82" s="65"/>
      <c r="Z82" s="66"/>
      <c r="AA82" s="65"/>
      <c r="AB82" s="65"/>
      <c r="AC82" s="65"/>
      <c r="AD82" s="65"/>
      <c r="AE82" s="67"/>
      <c r="AF82" s="65"/>
      <c r="AG82" s="67"/>
      <c r="AH82" s="65"/>
      <c r="AI82" s="53"/>
      <c r="AJ82" s="97"/>
      <c r="AK82" s="53"/>
      <c r="AL82" s="97"/>
      <c r="AM82" s="53" t="s">
        <v>132</v>
      </c>
      <c r="AN82" s="97" t="s">
        <v>583</v>
      </c>
      <c r="AO82" s="53"/>
      <c r="AP82" s="97"/>
    </row>
    <row r="83" spans="1:42" x14ac:dyDescent="0.25">
      <c r="A83" s="4" t="s">
        <v>965</v>
      </c>
      <c r="B83" s="53"/>
      <c r="C83" s="53"/>
      <c r="D83" s="53"/>
      <c r="E83" s="53"/>
      <c r="F83" s="55" t="s">
        <v>548</v>
      </c>
      <c r="G83" s="80"/>
      <c r="H83" s="55"/>
      <c r="I83" s="57" t="s">
        <v>548</v>
      </c>
      <c r="J83" s="57" t="s">
        <v>185</v>
      </c>
      <c r="K83" s="57" t="s">
        <v>549</v>
      </c>
      <c r="L83" s="57" t="s">
        <v>549</v>
      </c>
      <c r="M83" s="59" t="s">
        <v>550</v>
      </c>
      <c r="N83" s="59" t="s">
        <v>181</v>
      </c>
      <c r="O83" s="61" t="s">
        <v>184</v>
      </c>
      <c r="P83" s="81"/>
      <c r="Q83" s="61"/>
      <c r="R83" s="61"/>
      <c r="S83" s="63" t="s">
        <v>185</v>
      </c>
      <c r="T83" s="63">
        <v>26</v>
      </c>
      <c r="U83" s="63" t="s">
        <v>186</v>
      </c>
      <c r="V83" s="96"/>
      <c r="W83" s="65"/>
      <c r="X83" s="65"/>
      <c r="Y83" s="65"/>
      <c r="Z83" s="66"/>
      <c r="AA83" s="65"/>
      <c r="AB83" s="65"/>
      <c r="AC83" s="65"/>
      <c r="AD83" s="65"/>
      <c r="AE83" s="67"/>
      <c r="AF83" s="65"/>
      <c r="AG83" s="67"/>
      <c r="AH83" s="65"/>
      <c r="AI83" s="53"/>
      <c r="AJ83" s="97"/>
      <c r="AK83" s="53"/>
      <c r="AL83" s="97"/>
      <c r="AM83" s="53" t="s">
        <v>132</v>
      </c>
      <c r="AN83" s="97" t="s">
        <v>583</v>
      </c>
      <c r="AO83" s="53"/>
      <c r="AP83" s="97"/>
    </row>
    <row r="84" spans="1:42" x14ac:dyDescent="0.25">
      <c r="A84" s="4" t="s">
        <v>966</v>
      </c>
      <c r="B84" s="53"/>
      <c r="C84" s="53"/>
      <c r="D84" s="53"/>
      <c r="E84" s="53"/>
      <c r="F84" s="55" t="s">
        <v>548</v>
      </c>
      <c r="G84" s="80"/>
      <c r="H84" s="55"/>
      <c r="I84" s="57" t="s">
        <v>548</v>
      </c>
      <c r="J84" s="57" t="s">
        <v>185</v>
      </c>
      <c r="K84" s="57" t="s">
        <v>549</v>
      </c>
      <c r="L84" s="57" t="s">
        <v>549</v>
      </c>
      <c r="M84" s="59" t="s">
        <v>550</v>
      </c>
      <c r="N84" s="59" t="s">
        <v>181</v>
      </c>
      <c r="O84" s="61" t="s">
        <v>184</v>
      </c>
      <c r="P84" s="81"/>
      <c r="Q84" s="61"/>
      <c r="R84" s="61"/>
      <c r="S84" s="63" t="s">
        <v>185</v>
      </c>
      <c r="T84" s="63">
        <v>27</v>
      </c>
      <c r="U84" s="63" t="s">
        <v>186</v>
      </c>
      <c r="V84" s="96"/>
      <c r="W84" s="65"/>
      <c r="X84" s="65"/>
      <c r="Y84" s="65"/>
      <c r="Z84" s="66"/>
      <c r="AA84" s="65"/>
      <c r="AB84" s="65"/>
      <c r="AC84" s="65"/>
      <c r="AD84" s="65"/>
      <c r="AE84" s="67"/>
      <c r="AF84" s="65"/>
      <c r="AG84" s="67"/>
      <c r="AH84" s="65"/>
      <c r="AI84" s="53"/>
      <c r="AJ84" s="97"/>
      <c r="AK84" s="53"/>
      <c r="AL84" s="97"/>
      <c r="AM84" s="53" t="s">
        <v>132</v>
      </c>
      <c r="AN84" s="97" t="s">
        <v>583</v>
      </c>
      <c r="AO84" s="53"/>
      <c r="AP84" s="97"/>
    </row>
    <row r="85" spans="1:42" x14ac:dyDescent="0.25">
      <c r="A85" s="4" t="s">
        <v>967</v>
      </c>
      <c r="B85" s="53"/>
      <c r="C85" s="53"/>
      <c r="D85" s="53"/>
      <c r="E85" s="53"/>
      <c r="F85" s="55" t="s">
        <v>548</v>
      </c>
      <c r="G85" s="80"/>
      <c r="H85" s="55"/>
      <c r="I85" s="57" t="s">
        <v>548</v>
      </c>
      <c r="J85" s="57" t="s">
        <v>185</v>
      </c>
      <c r="K85" s="57" t="s">
        <v>549</v>
      </c>
      <c r="L85" s="57" t="s">
        <v>549</v>
      </c>
      <c r="M85" s="59" t="s">
        <v>550</v>
      </c>
      <c r="N85" s="59" t="s">
        <v>181</v>
      </c>
      <c r="O85" s="61" t="s">
        <v>184</v>
      </c>
      <c r="P85" s="81"/>
      <c r="Q85" s="61"/>
      <c r="R85" s="61"/>
      <c r="S85" s="63" t="s">
        <v>185</v>
      </c>
      <c r="T85" s="63">
        <v>28</v>
      </c>
      <c r="U85" s="63" t="s">
        <v>186</v>
      </c>
      <c r="V85" s="96"/>
      <c r="W85" s="65"/>
      <c r="X85" s="65"/>
      <c r="Y85" s="65"/>
      <c r="Z85" s="66"/>
      <c r="AA85" s="65"/>
      <c r="AB85" s="65"/>
      <c r="AC85" s="65"/>
      <c r="AD85" s="65"/>
      <c r="AE85" s="67"/>
      <c r="AF85" s="65"/>
      <c r="AG85" s="67"/>
      <c r="AH85" s="65"/>
      <c r="AI85" s="53"/>
      <c r="AJ85" s="97"/>
      <c r="AK85" s="53"/>
      <c r="AL85" s="97"/>
      <c r="AM85" s="53" t="s">
        <v>132</v>
      </c>
      <c r="AN85" s="97" t="s">
        <v>583</v>
      </c>
      <c r="AO85" s="53"/>
      <c r="AP85" s="97"/>
    </row>
    <row r="86" spans="1:42" x14ac:dyDescent="0.25">
      <c r="A86" s="4" t="s">
        <v>968</v>
      </c>
      <c r="B86" s="53"/>
      <c r="C86" s="53"/>
      <c r="D86" s="53"/>
      <c r="E86" s="53"/>
      <c r="F86" s="55" t="s">
        <v>548</v>
      </c>
      <c r="G86" s="80"/>
      <c r="H86" s="55"/>
      <c r="I86" s="57" t="s">
        <v>548</v>
      </c>
      <c r="J86" s="57" t="s">
        <v>185</v>
      </c>
      <c r="K86" s="57" t="s">
        <v>549</v>
      </c>
      <c r="L86" s="57" t="s">
        <v>549</v>
      </c>
      <c r="M86" s="59" t="s">
        <v>550</v>
      </c>
      <c r="N86" s="59" t="s">
        <v>181</v>
      </c>
      <c r="O86" s="61" t="s">
        <v>184</v>
      </c>
      <c r="P86" s="81"/>
      <c r="Q86" s="61"/>
      <c r="R86" s="61"/>
      <c r="S86" s="63" t="s">
        <v>185</v>
      </c>
      <c r="T86" s="63">
        <v>1</v>
      </c>
      <c r="U86" s="63" t="s">
        <v>186</v>
      </c>
      <c r="V86" s="96"/>
      <c r="W86" s="65"/>
      <c r="X86" s="65"/>
      <c r="Y86" s="65"/>
      <c r="Z86" s="66"/>
      <c r="AA86" s="65"/>
      <c r="AB86" s="65"/>
      <c r="AC86" s="65"/>
      <c r="AD86" s="65"/>
      <c r="AE86" s="67"/>
      <c r="AF86" s="65"/>
      <c r="AG86" s="67"/>
      <c r="AH86" s="65"/>
      <c r="AI86" s="53"/>
      <c r="AJ86" s="97"/>
      <c r="AK86" s="53"/>
      <c r="AL86" s="97"/>
      <c r="AM86" s="53" t="s">
        <v>132</v>
      </c>
      <c r="AN86" s="97" t="s">
        <v>583</v>
      </c>
      <c r="AO86" s="53"/>
      <c r="AP86" s="97"/>
    </row>
    <row r="87" spans="1:42" x14ac:dyDescent="0.25">
      <c r="A87" s="4" t="s">
        <v>969</v>
      </c>
      <c r="B87" s="53"/>
      <c r="C87" s="53"/>
      <c r="D87" s="53"/>
      <c r="E87" s="53"/>
      <c r="F87" s="55" t="s">
        <v>548</v>
      </c>
      <c r="G87" s="80"/>
      <c r="H87" s="55"/>
      <c r="I87" s="57" t="s">
        <v>548</v>
      </c>
      <c r="J87" s="57" t="s">
        <v>185</v>
      </c>
      <c r="K87" s="57" t="s">
        <v>549</v>
      </c>
      <c r="L87" s="57" t="s">
        <v>549</v>
      </c>
      <c r="M87" s="59" t="s">
        <v>550</v>
      </c>
      <c r="N87" s="59" t="s">
        <v>181</v>
      </c>
      <c r="O87" s="61" t="s">
        <v>184</v>
      </c>
      <c r="P87" s="81"/>
      <c r="Q87" s="61"/>
      <c r="R87" s="61"/>
      <c r="S87" s="63" t="s">
        <v>185</v>
      </c>
      <c r="T87" s="63">
        <v>2</v>
      </c>
      <c r="U87" s="63" t="s">
        <v>186</v>
      </c>
      <c r="V87" s="96"/>
      <c r="W87" s="65"/>
      <c r="X87" s="65"/>
      <c r="Y87" s="65"/>
      <c r="Z87" s="66"/>
      <c r="AA87" s="65"/>
      <c r="AB87" s="65"/>
      <c r="AC87" s="65"/>
      <c r="AD87" s="65"/>
      <c r="AE87" s="67"/>
      <c r="AF87" s="65"/>
      <c r="AG87" s="67"/>
      <c r="AH87" s="65"/>
      <c r="AI87" s="53"/>
      <c r="AJ87" s="97"/>
      <c r="AK87" s="53"/>
      <c r="AL87" s="97"/>
      <c r="AM87" s="53" t="s">
        <v>132</v>
      </c>
      <c r="AN87" s="97" t="s">
        <v>583</v>
      </c>
      <c r="AO87" s="53"/>
      <c r="AP87" s="97"/>
    </row>
    <row r="88" spans="1:42" x14ac:dyDescent="0.25">
      <c r="A88" s="4" t="s">
        <v>970</v>
      </c>
      <c r="B88" s="53"/>
      <c r="C88" s="53"/>
      <c r="D88" s="53"/>
      <c r="E88" s="53"/>
      <c r="F88" s="55" t="s">
        <v>548</v>
      </c>
      <c r="G88" s="80"/>
      <c r="H88" s="55"/>
      <c r="I88" s="57" t="s">
        <v>548</v>
      </c>
      <c r="J88" s="57" t="s">
        <v>185</v>
      </c>
      <c r="K88" s="57" t="s">
        <v>549</v>
      </c>
      <c r="L88" s="57" t="s">
        <v>549</v>
      </c>
      <c r="M88" s="59" t="s">
        <v>550</v>
      </c>
      <c r="N88" s="59" t="s">
        <v>181</v>
      </c>
      <c r="O88" s="61" t="s">
        <v>184</v>
      </c>
      <c r="P88" s="81"/>
      <c r="Q88" s="61"/>
      <c r="R88" s="61"/>
      <c r="S88" s="63" t="s">
        <v>185</v>
      </c>
      <c r="T88" s="63">
        <v>3</v>
      </c>
      <c r="U88" s="63" t="s">
        <v>186</v>
      </c>
      <c r="V88" s="96"/>
      <c r="W88" s="65"/>
      <c r="X88" s="65"/>
      <c r="Y88" s="65"/>
      <c r="Z88" s="66"/>
      <c r="AA88" s="65"/>
      <c r="AB88" s="65"/>
      <c r="AC88" s="65"/>
      <c r="AD88" s="65"/>
      <c r="AE88" s="67"/>
      <c r="AF88" s="65"/>
      <c r="AG88" s="67"/>
      <c r="AH88" s="65"/>
      <c r="AI88" s="53"/>
      <c r="AJ88" s="97"/>
      <c r="AK88" s="53"/>
      <c r="AL88" s="97"/>
      <c r="AM88" s="53" t="s">
        <v>132</v>
      </c>
      <c r="AN88" s="97" t="s">
        <v>583</v>
      </c>
      <c r="AO88" s="53"/>
      <c r="AP88" s="97"/>
    </row>
    <row r="89" spans="1:42" x14ac:dyDescent="0.25">
      <c r="A89" s="4" t="s">
        <v>971</v>
      </c>
      <c r="B89" s="53"/>
      <c r="C89" s="53"/>
      <c r="D89" s="53"/>
      <c r="E89" s="53"/>
      <c r="F89" s="55" t="s">
        <v>548</v>
      </c>
      <c r="G89" s="80"/>
      <c r="H89" s="55"/>
      <c r="I89" s="57" t="s">
        <v>548</v>
      </c>
      <c r="J89" s="57" t="s">
        <v>185</v>
      </c>
      <c r="K89" s="57" t="s">
        <v>549</v>
      </c>
      <c r="L89" s="57" t="s">
        <v>549</v>
      </c>
      <c r="M89" s="59" t="s">
        <v>550</v>
      </c>
      <c r="N89" s="59" t="s">
        <v>181</v>
      </c>
      <c r="O89" s="61" t="s">
        <v>184</v>
      </c>
      <c r="P89" s="81"/>
      <c r="Q89" s="61"/>
      <c r="R89" s="61"/>
      <c r="S89" s="63" t="s">
        <v>185</v>
      </c>
      <c r="T89" s="63">
        <v>4</v>
      </c>
      <c r="U89" s="63" t="s">
        <v>186</v>
      </c>
      <c r="V89" s="96"/>
      <c r="W89" s="65"/>
      <c r="X89" s="65"/>
      <c r="Y89" s="65"/>
      <c r="Z89" s="66"/>
      <c r="AA89" s="65"/>
      <c r="AB89" s="65"/>
      <c r="AC89" s="65"/>
      <c r="AD89" s="65"/>
      <c r="AE89" s="67"/>
      <c r="AF89" s="65"/>
      <c r="AG89" s="67"/>
      <c r="AH89" s="65"/>
      <c r="AI89" s="53"/>
      <c r="AJ89" s="97"/>
      <c r="AK89" s="53"/>
      <c r="AL89" s="97"/>
      <c r="AM89" s="53" t="s">
        <v>132</v>
      </c>
      <c r="AN89" s="97" t="s">
        <v>583</v>
      </c>
      <c r="AO89" s="53"/>
      <c r="AP89" s="97"/>
    </row>
    <row r="90" spans="1:42" x14ac:dyDescent="0.25">
      <c r="A90" s="4" t="s">
        <v>972</v>
      </c>
      <c r="B90" s="53"/>
      <c r="C90" s="53"/>
      <c r="D90" s="53"/>
      <c r="E90" s="53"/>
      <c r="F90" s="55" t="s">
        <v>548</v>
      </c>
      <c r="G90" s="80"/>
      <c r="H90" s="55"/>
      <c r="I90" s="57" t="s">
        <v>548</v>
      </c>
      <c r="J90" s="57" t="s">
        <v>185</v>
      </c>
      <c r="K90" s="57" t="s">
        <v>549</v>
      </c>
      <c r="L90" s="57" t="s">
        <v>549</v>
      </c>
      <c r="M90" s="59" t="s">
        <v>550</v>
      </c>
      <c r="N90" s="59" t="s">
        <v>181</v>
      </c>
      <c r="O90" s="61" t="s">
        <v>184</v>
      </c>
      <c r="P90" s="81"/>
      <c r="Q90" s="61"/>
      <c r="R90" s="61"/>
      <c r="S90" s="63" t="s">
        <v>185</v>
      </c>
      <c r="T90" s="63">
        <v>5</v>
      </c>
      <c r="U90" s="63" t="s">
        <v>186</v>
      </c>
      <c r="V90" s="96"/>
      <c r="W90" s="65"/>
      <c r="X90" s="65"/>
      <c r="Y90" s="65"/>
      <c r="Z90" s="66"/>
      <c r="AA90" s="65"/>
      <c r="AB90" s="65"/>
      <c r="AC90" s="65"/>
      <c r="AD90" s="65"/>
      <c r="AE90" s="67"/>
      <c r="AF90" s="65"/>
      <c r="AG90" s="67"/>
      <c r="AH90" s="65"/>
      <c r="AI90" s="53"/>
      <c r="AJ90" s="97"/>
      <c r="AK90" s="53"/>
      <c r="AL90" s="97"/>
      <c r="AM90" s="53" t="s">
        <v>132</v>
      </c>
      <c r="AN90" s="97" t="s">
        <v>583</v>
      </c>
      <c r="AO90" s="53"/>
      <c r="AP90" s="97"/>
    </row>
    <row r="91" spans="1:42" x14ac:dyDescent="0.25">
      <c r="A91" s="4" t="s">
        <v>973</v>
      </c>
      <c r="B91" s="53"/>
      <c r="C91" s="53"/>
      <c r="D91" s="53"/>
      <c r="E91" s="53"/>
      <c r="F91" s="55" t="s">
        <v>548</v>
      </c>
      <c r="G91" s="80"/>
      <c r="H91" s="55"/>
      <c r="I91" s="57" t="s">
        <v>548</v>
      </c>
      <c r="J91" s="57" t="s">
        <v>185</v>
      </c>
      <c r="K91" s="57" t="s">
        <v>549</v>
      </c>
      <c r="L91" s="57" t="s">
        <v>549</v>
      </c>
      <c r="M91" s="59" t="s">
        <v>550</v>
      </c>
      <c r="N91" s="59" t="s">
        <v>181</v>
      </c>
      <c r="O91" s="61" t="s">
        <v>184</v>
      </c>
      <c r="P91" s="81"/>
      <c r="Q91" s="61"/>
      <c r="R91" s="61"/>
      <c r="S91" s="63" t="s">
        <v>185</v>
      </c>
      <c r="T91" s="63">
        <v>6</v>
      </c>
      <c r="U91" s="63" t="s">
        <v>186</v>
      </c>
      <c r="V91" s="96"/>
      <c r="W91" s="65"/>
      <c r="X91" s="65"/>
      <c r="Y91" s="65"/>
      <c r="Z91" s="66"/>
      <c r="AA91" s="65"/>
      <c r="AB91" s="65"/>
      <c r="AC91" s="65"/>
      <c r="AD91" s="65"/>
      <c r="AE91" s="67"/>
      <c r="AF91" s="65"/>
      <c r="AG91" s="67"/>
      <c r="AH91" s="65"/>
      <c r="AI91" s="53"/>
      <c r="AJ91" s="97"/>
      <c r="AK91" s="53"/>
      <c r="AL91" s="97"/>
      <c r="AM91" s="53" t="s">
        <v>132</v>
      </c>
      <c r="AN91" s="97" t="s">
        <v>583</v>
      </c>
      <c r="AO91" s="53"/>
      <c r="AP91" s="97"/>
    </row>
    <row r="92" spans="1:42" x14ac:dyDescent="0.25">
      <c r="A92" s="4" t="s">
        <v>974</v>
      </c>
      <c r="B92" s="53"/>
      <c r="C92" s="53"/>
      <c r="D92" s="53"/>
      <c r="E92" s="53"/>
      <c r="F92" s="55" t="s">
        <v>548</v>
      </c>
      <c r="G92" s="80"/>
      <c r="H92" s="55"/>
      <c r="I92" s="57" t="s">
        <v>548</v>
      </c>
      <c r="J92" s="57" t="s">
        <v>185</v>
      </c>
      <c r="K92" s="57" t="s">
        <v>549</v>
      </c>
      <c r="L92" s="57" t="s">
        <v>549</v>
      </c>
      <c r="M92" s="59" t="s">
        <v>550</v>
      </c>
      <c r="N92" s="59" t="s">
        <v>181</v>
      </c>
      <c r="O92" s="61" t="s">
        <v>184</v>
      </c>
      <c r="P92" s="81"/>
      <c r="Q92" s="61"/>
      <c r="R92" s="61"/>
      <c r="S92" s="63" t="s">
        <v>185</v>
      </c>
      <c r="T92" s="63">
        <v>7</v>
      </c>
      <c r="U92" s="63" t="s">
        <v>186</v>
      </c>
      <c r="V92" s="96"/>
      <c r="W92" s="65"/>
      <c r="X92" s="65"/>
      <c r="Y92" s="65"/>
      <c r="Z92" s="66"/>
      <c r="AA92" s="65"/>
      <c r="AB92" s="65"/>
      <c r="AC92" s="65"/>
      <c r="AD92" s="65"/>
      <c r="AE92" s="67"/>
      <c r="AF92" s="65"/>
      <c r="AG92" s="67"/>
      <c r="AH92" s="65"/>
      <c r="AI92" s="53"/>
      <c r="AJ92" s="97"/>
      <c r="AK92" s="53"/>
      <c r="AL92" s="97"/>
      <c r="AM92" s="53" t="s">
        <v>132</v>
      </c>
      <c r="AN92" s="97" t="s">
        <v>583</v>
      </c>
      <c r="AO92" s="53"/>
      <c r="AP92" s="97"/>
    </row>
    <row r="93" spans="1:42" x14ac:dyDescent="0.25">
      <c r="A93" s="4" t="s">
        <v>975</v>
      </c>
      <c r="B93" s="53"/>
      <c r="C93" s="53"/>
      <c r="D93" s="53"/>
      <c r="E93" s="53"/>
      <c r="F93" s="55" t="s">
        <v>548</v>
      </c>
      <c r="G93" s="80"/>
      <c r="H93" s="55"/>
      <c r="I93" s="57" t="s">
        <v>548</v>
      </c>
      <c r="J93" s="57" t="s">
        <v>185</v>
      </c>
      <c r="K93" s="57" t="s">
        <v>549</v>
      </c>
      <c r="L93" s="57" t="s">
        <v>549</v>
      </c>
      <c r="M93" s="59" t="s">
        <v>550</v>
      </c>
      <c r="N93" s="59" t="s">
        <v>181</v>
      </c>
      <c r="O93" s="61" t="s">
        <v>184</v>
      </c>
      <c r="P93" s="81"/>
      <c r="Q93" s="61"/>
      <c r="R93" s="61"/>
      <c r="S93" s="63" t="s">
        <v>185</v>
      </c>
      <c r="T93" s="63">
        <v>8</v>
      </c>
      <c r="U93" s="63" t="s">
        <v>186</v>
      </c>
      <c r="V93" s="96"/>
      <c r="W93" s="65"/>
      <c r="X93" s="65"/>
      <c r="Y93" s="65"/>
      <c r="Z93" s="66"/>
      <c r="AA93" s="65"/>
      <c r="AB93" s="65"/>
      <c r="AC93" s="65"/>
      <c r="AD93" s="65"/>
      <c r="AE93" s="67"/>
      <c r="AF93" s="65"/>
      <c r="AG93" s="67"/>
      <c r="AH93" s="65"/>
      <c r="AI93" s="53"/>
      <c r="AJ93" s="97"/>
      <c r="AK93" s="53"/>
      <c r="AL93" s="97"/>
      <c r="AM93" s="53" t="s">
        <v>132</v>
      </c>
      <c r="AN93" s="97" t="s">
        <v>583</v>
      </c>
      <c r="AO93" s="53"/>
      <c r="AP93" s="97"/>
    </row>
    <row r="94" spans="1:42" x14ac:dyDescent="0.25">
      <c r="A94" s="4" t="s">
        <v>976</v>
      </c>
      <c r="B94" s="53"/>
      <c r="C94" s="53"/>
      <c r="D94" s="53"/>
      <c r="E94" s="53"/>
      <c r="F94" s="55" t="s">
        <v>548</v>
      </c>
      <c r="G94" s="80"/>
      <c r="H94" s="55"/>
      <c r="I94" s="57" t="s">
        <v>548</v>
      </c>
      <c r="J94" s="57" t="s">
        <v>185</v>
      </c>
      <c r="K94" s="57" t="s">
        <v>549</v>
      </c>
      <c r="L94" s="57" t="s">
        <v>549</v>
      </c>
      <c r="M94" s="59" t="s">
        <v>550</v>
      </c>
      <c r="N94" s="59" t="s">
        <v>181</v>
      </c>
      <c r="O94" s="61" t="s">
        <v>184</v>
      </c>
      <c r="P94" s="81"/>
      <c r="Q94" s="61"/>
      <c r="R94" s="61"/>
      <c r="S94" s="63" t="s">
        <v>185</v>
      </c>
      <c r="T94" s="63">
        <v>9</v>
      </c>
      <c r="U94" s="63" t="s">
        <v>186</v>
      </c>
      <c r="V94" s="96"/>
      <c r="W94" s="65"/>
      <c r="X94" s="65"/>
      <c r="Y94" s="65"/>
      <c r="Z94" s="66"/>
      <c r="AA94" s="65"/>
      <c r="AB94" s="65"/>
      <c r="AC94" s="65"/>
      <c r="AD94" s="65"/>
      <c r="AE94" s="67"/>
      <c r="AF94" s="65"/>
      <c r="AG94" s="67"/>
      <c r="AH94" s="65"/>
      <c r="AI94" s="53"/>
      <c r="AJ94" s="97"/>
      <c r="AK94" s="53"/>
      <c r="AL94" s="97"/>
      <c r="AM94" s="53" t="s">
        <v>132</v>
      </c>
      <c r="AN94" s="97" t="s">
        <v>583</v>
      </c>
      <c r="AO94" s="53"/>
      <c r="AP94" s="97"/>
    </row>
    <row r="95" spans="1:42" x14ac:dyDescent="0.25">
      <c r="A95" s="4" t="s">
        <v>977</v>
      </c>
      <c r="B95" s="53"/>
      <c r="C95" s="53"/>
      <c r="D95" s="53"/>
      <c r="E95" s="53"/>
      <c r="F95" s="55" t="s">
        <v>548</v>
      </c>
      <c r="G95" s="80"/>
      <c r="H95" s="55"/>
      <c r="I95" s="57" t="s">
        <v>548</v>
      </c>
      <c r="J95" s="57" t="s">
        <v>185</v>
      </c>
      <c r="K95" s="57" t="s">
        <v>549</v>
      </c>
      <c r="L95" s="57" t="s">
        <v>549</v>
      </c>
      <c r="M95" s="59" t="s">
        <v>550</v>
      </c>
      <c r="N95" s="59" t="s">
        <v>181</v>
      </c>
      <c r="O95" s="61" t="s">
        <v>184</v>
      </c>
      <c r="P95" s="81"/>
      <c r="Q95" s="61"/>
      <c r="R95" s="61"/>
      <c r="S95" s="63" t="s">
        <v>185</v>
      </c>
      <c r="T95" s="63">
        <v>10</v>
      </c>
      <c r="U95" s="63" t="s">
        <v>186</v>
      </c>
      <c r="V95" s="96"/>
      <c r="W95" s="65"/>
      <c r="X95" s="65"/>
      <c r="Y95" s="65"/>
      <c r="Z95" s="66"/>
      <c r="AA95" s="65"/>
      <c r="AB95" s="65"/>
      <c r="AC95" s="65"/>
      <c r="AD95" s="65"/>
      <c r="AE95" s="67"/>
      <c r="AF95" s="65"/>
      <c r="AG95" s="67"/>
      <c r="AH95" s="65"/>
      <c r="AI95" s="53"/>
      <c r="AJ95" s="97"/>
      <c r="AK95" s="53"/>
      <c r="AL95" s="97"/>
      <c r="AM95" s="53" t="s">
        <v>132</v>
      </c>
      <c r="AN95" s="97" t="s">
        <v>583</v>
      </c>
      <c r="AO95" s="53"/>
      <c r="AP95" s="97"/>
    </row>
    <row r="96" spans="1:42" x14ac:dyDescent="0.25">
      <c r="A96" s="4" t="s">
        <v>978</v>
      </c>
      <c r="B96" s="53"/>
      <c r="C96" s="53"/>
      <c r="D96" s="53"/>
      <c r="E96" s="53"/>
      <c r="F96" s="55" t="s">
        <v>548</v>
      </c>
      <c r="G96" s="80"/>
      <c r="H96" s="55"/>
      <c r="I96" s="57" t="s">
        <v>548</v>
      </c>
      <c r="J96" s="57" t="s">
        <v>185</v>
      </c>
      <c r="K96" s="57" t="s">
        <v>549</v>
      </c>
      <c r="L96" s="57" t="s">
        <v>549</v>
      </c>
      <c r="M96" s="59" t="s">
        <v>550</v>
      </c>
      <c r="N96" s="59" t="s">
        <v>181</v>
      </c>
      <c r="O96" s="61" t="s">
        <v>184</v>
      </c>
      <c r="P96" s="81"/>
      <c r="Q96" s="61"/>
      <c r="R96" s="61"/>
      <c r="S96" s="63" t="s">
        <v>185</v>
      </c>
      <c r="T96" s="63">
        <v>11</v>
      </c>
      <c r="U96" s="63" t="s">
        <v>186</v>
      </c>
      <c r="V96" s="96"/>
      <c r="W96" s="65"/>
      <c r="X96" s="65"/>
      <c r="Y96" s="65"/>
      <c r="Z96" s="66"/>
      <c r="AA96" s="65"/>
      <c r="AB96" s="65"/>
      <c r="AC96" s="65"/>
      <c r="AD96" s="65"/>
      <c r="AE96" s="67"/>
      <c r="AF96" s="65"/>
      <c r="AG96" s="67"/>
      <c r="AH96" s="65"/>
      <c r="AI96" s="53"/>
      <c r="AJ96" s="97"/>
      <c r="AK96" s="53"/>
      <c r="AL96" s="97"/>
      <c r="AM96" s="53" t="s">
        <v>132</v>
      </c>
      <c r="AN96" s="97" t="s">
        <v>583</v>
      </c>
      <c r="AO96" s="53"/>
      <c r="AP96" s="97"/>
    </row>
    <row r="97" spans="1:42" x14ac:dyDescent="0.25">
      <c r="A97" s="4" t="s">
        <v>979</v>
      </c>
      <c r="B97" s="53"/>
      <c r="C97" s="53"/>
      <c r="D97" s="53"/>
      <c r="E97" s="53"/>
      <c r="F97" s="55" t="s">
        <v>548</v>
      </c>
      <c r="G97" s="80"/>
      <c r="H97" s="55"/>
      <c r="I97" s="57" t="s">
        <v>548</v>
      </c>
      <c r="J97" s="57" t="s">
        <v>185</v>
      </c>
      <c r="K97" s="57" t="s">
        <v>549</v>
      </c>
      <c r="L97" s="57" t="s">
        <v>549</v>
      </c>
      <c r="M97" s="59" t="s">
        <v>550</v>
      </c>
      <c r="N97" s="59" t="s">
        <v>181</v>
      </c>
      <c r="O97" s="61" t="s">
        <v>184</v>
      </c>
      <c r="P97" s="81"/>
      <c r="Q97" s="61"/>
      <c r="R97" s="61"/>
      <c r="S97" s="63" t="s">
        <v>185</v>
      </c>
      <c r="T97" s="63">
        <v>12</v>
      </c>
      <c r="U97" s="63" t="s">
        <v>186</v>
      </c>
      <c r="V97" s="96"/>
      <c r="W97" s="65"/>
      <c r="X97" s="65"/>
      <c r="Y97" s="65"/>
      <c r="Z97" s="66"/>
      <c r="AA97" s="65"/>
      <c r="AB97" s="65"/>
      <c r="AC97" s="65"/>
      <c r="AD97" s="65"/>
      <c r="AE97" s="67"/>
      <c r="AF97" s="65"/>
      <c r="AG97" s="67"/>
      <c r="AH97" s="65"/>
      <c r="AI97" s="53"/>
      <c r="AJ97" s="97"/>
      <c r="AK97" s="53"/>
      <c r="AL97" s="97"/>
      <c r="AM97" s="53" t="s">
        <v>132</v>
      </c>
      <c r="AN97" s="97" t="s">
        <v>583</v>
      </c>
      <c r="AO97" s="53"/>
      <c r="AP97" s="97"/>
    </row>
    <row r="98" spans="1:42" x14ac:dyDescent="0.25">
      <c r="A98" s="4" t="s">
        <v>980</v>
      </c>
      <c r="B98" s="53"/>
      <c r="C98" s="53"/>
      <c r="D98" s="53"/>
      <c r="E98" s="53"/>
      <c r="F98" s="55" t="s">
        <v>548</v>
      </c>
      <c r="G98" s="80"/>
      <c r="H98" s="55"/>
      <c r="I98" s="57" t="s">
        <v>548</v>
      </c>
      <c r="J98" s="57" t="s">
        <v>185</v>
      </c>
      <c r="K98" s="57" t="s">
        <v>549</v>
      </c>
      <c r="L98" s="57" t="s">
        <v>549</v>
      </c>
      <c r="M98" s="59" t="s">
        <v>550</v>
      </c>
      <c r="N98" s="59" t="s">
        <v>181</v>
      </c>
      <c r="O98" s="61" t="s">
        <v>184</v>
      </c>
      <c r="P98" s="81"/>
      <c r="Q98" s="61"/>
      <c r="R98" s="61"/>
      <c r="S98" s="63" t="s">
        <v>185</v>
      </c>
      <c r="T98" s="63">
        <v>13</v>
      </c>
      <c r="U98" s="63" t="s">
        <v>186</v>
      </c>
      <c r="V98" s="96"/>
      <c r="W98" s="65"/>
      <c r="X98" s="65"/>
      <c r="Y98" s="65"/>
      <c r="Z98" s="66"/>
      <c r="AA98" s="65"/>
      <c r="AB98" s="65"/>
      <c r="AC98" s="65"/>
      <c r="AD98" s="65"/>
      <c r="AE98" s="67"/>
      <c r="AF98" s="65"/>
      <c r="AG98" s="67"/>
      <c r="AH98" s="65"/>
      <c r="AI98" s="53"/>
      <c r="AJ98" s="97"/>
      <c r="AK98" s="53"/>
      <c r="AL98" s="97"/>
      <c r="AM98" s="53" t="s">
        <v>132</v>
      </c>
      <c r="AN98" s="97" t="s">
        <v>583</v>
      </c>
      <c r="AO98" s="53"/>
      <c r="AP98" s="97"/>
    </row>
    <row r="99" spans="1:42" x14ac:dyDescent="0.25">
      <c r="A99" s="4" t="s">
        <v>981</v>
      </c>
      <c r="B99" s="53"/>
      <c r="C99" s="53"/>
      <c r="D99" s="53"/>
      <c r="E99" s="53"/>
      <c r="F99" s="55" t="s">
        <v>548</v>
      </c>
      <c r="G99" s="80"/>
      <c r="H99" s="55"/>
      <c r="I99" s="57" t="s">
        <v>548</v>
      </c>
      <c r="J99" s="57" t="s">
        <v>185</v>
      </c>
      <c r="K99" s="57" t="s">
        <v>549</v>
      </c>
      <c r="L99" s="57" t="s">
        <v>549</v>
      </c>
      <c r="M99" s="59" t="s">
        <v>550</v>
      </c>
      <c r="N99" s="59" t="s">
        <v>181</v>
      </c>
      <c r="O99" s="61" t="s">
        <v>184</v>
      </c>
      <c r="P99" s="81"/>
      <c r="Q99" s="61"/>
      <c r="R99" s="61"/>
      <c r="S99" s="63" t="s">
        <v>185</v>
      </c>
      <c r="T99" s="63">
        <v>14</v>
      </c>
      <c r="U99" s="63" t="s">
        <v>186</v>
      </c>
      <c r="V99" s="96"/>
      <c r="W99" s="65"/>
      <c r="X99" s="65"/>
      <c r="Y99" s="65"/>
      <c r="Z99" s="66"/>
      <c r="AA99" s="65"/>
      <c r="AB99" s="65"/>
      <c r="AC99" s="65"/>
      <c r="AD99" s="65"/>
      <c r="AE99" s="67"/>
      <c r="AF99" s="65"/>
      <c r="AG99" s="67"/>
      <c r="AH99" s="65"/>
      <c r="AI99" s="53"/>
      <c r="AJ99" s="97"/>
      <c r="AK99" s="53"/>
      <c r="AL99" s="97"/>
      <c r="AM99" s="53" t="s">
        <v>132</v>
      </c>
      <c r="AN99" s="97" t="s">
        <v>583</v>
      </c>
      <c r="AO99" s="53"/>
      <c r="AP99" s="97"/>
    </row>
    <row r="100" spans="1:42" x14ac:dyDescent="0.25">
      <c r="A100" s="4" t="s">
        <v>982</v>
      </c>
      <c r="B100" s="53"/>
      <c r="C100" s="53"/>
      <c r="D100" s="53"/>
      <c r="E100" s="53"/>
      <c r="F100" s="55" t="s">
        <v>548</v>
      </c>
      <c r="G100" s="80"/>
      <c r="H100" s="55"/>
      <c r="I100" s="57" t="s">
        <v>548</v>
      </c>
      <c r="J100" s="57" t="s">
        <v>185</v>
      </c>
      <c r="K100" s="57" t="s">
        <v>549</v>
      </c>
      <c r="L100" s="57" t="s">
        <v>549</v>
      </c>
      <c r="M100" s="59" t="s">
        <v>550</v>
      </c>
      <c r="N100" s="59" t="s">
        <v>181</v>
      </c>
      <c r="O100" s="61" t="s">
        <v>184</v>
      </c>
      <c r="P100" s="81"/>
      <c r="Q100" s="61"/>
      <c r="R100" s="61"/>
      <c r="S100" s="63" t="s">
        <v>185</v>
      </c>
      <c r="T100" s="63">
        <v>15</v>
      </c>
      <c r="U100" s="63" t="s">
        <v>186</v>
      </c>
      <c r="V100" s="96"/>
      <c r="W100" s="65"/>
      <c r="X100" s="65"/>
      <c r="Y100" s="65"/>
      <c r="Z100" s="66"/>
      <c r="AA100" s="65"/>
      <c r="AB100" s="65"/>
      <c r="AC100" s="65"/>
      <c r="AD100" s="65"/>
      <c r="AE100" s="67"/>
      <c r="AF100" s="65"/>
      <c r="AG100" s="67"/>
      <c r="AH100" s="65"/>
      <c r="AI100" s="53"/>
      <c r="AJ100" s="97"/>
      <c r="AK100" s="53"/>
      <c r="AL100" s="97"/>
      <c r="AM100" s="53" t="s">
        <v>132</v>
      </c>
      <c r="AN100" s="97" t="s">
        <v>583</v>
      </c>
      <c r="AO100" s="53"/>
      <c r="AP100" s="97"/>
    </row>
    <row r="101" spans="1:42" x14ac:dyDescent="0.25">
      <c r="A101" s="4" t="s">
        <v>983</v>
      </c>
      <c r="B101" s="53"/>
      <c r="C101" s="53"/>
      <c r="D101" s="53"/>
      <c r="E101" s="53"/>
      <c r="F101" s="55" t="s">
        <v>548</v>
      </c>
      <c r="G101" s="80"/>
      <c r="H101" s="55"/>
      <c r="I101" s="57" t="s">
        <v>548</v>
      </c>
      <c r="J101" s="57" t="s">
        <v>185</v>
      </c>
      <c r="K101" s="57" t="s">
        <v>549</v>
      </c>
      <c r="L101" s="57" t="s">
        <v>549</v>
      </c>
      <c r="M101" s="59" t="s">
        <v>550</v>
      </c>
      <c r="N101" s="59" t="s">
        <v>181</v>
      </c>
      <c r="O101" s="61" t="s">
        <v>184</v>
      </c>
      <c r="P101" s="81"/>
      <c r="Q101" s="61"/>
      <c r="R101" s="61"/>
      <c r="S101" s="63" t="s">
        <v>185</v>
      </c>
      <c r="T101" s="63">
        <v>16</v>
      </c>
      <c r="U101" s="63" t="s">
        <v>186</v>
      </c>
      <c r="V101" s="96"/>
      <c r="W101" s="65"/>
      <c r="X101" s="65"/>
      <c r="Y101" s="65"/>
      <c r="Z101" s="66"/>
      <c r="AA101" s="65"/>
      <c r="AB101" s="65"/>
      <c r="AC101" s="65"/>
      <c r="AD101" s="65"/>
      <c r="AE101" s="67"/>
      <c r="AF101" s="65"/>
      <c r="AG101" s="67"/>
      <c r="AH101" s="65"/>
      <c r="AI101" s="53"/>
      <c r="AJ101" s="97"/>
      <c r="AK101" s="53"/>
      <c r="AL101" s="97"/>
      <c r="AM101" s="53" t="s">
        <v>132</v>
      </c>
      <c r="AN101" s="97" t="s">
        <v>583</v>
      </c>
      <c r="AO101" s="53"/>
      <c r="AP101" s="97"/>
    </row>
    <row r="102" spans="1:42" x14ac:dyDescent="0.25">
      <c r="A102" s="4" t="s">
        <v>984</v>
      </c>
      <c r="B102" s="53"/>
      <c r="C102" s="53"/>
      <c r="D102" s="53"/>
      <c r="E102" s="53"/>
      <c r="F102" s="55" t="s">
        <v>548</v>
      </c>
      <c r="G102" s="80"/>
      <c r="H102" s="55"/>
      <c r="I102" s="57" t="s">
        <v>548</v>
      </c>
      <c r="J102" s="57" t="s">
        <v>185</v>
      </c>
      <c r="K102" s="57" t="s">
        <v>549</v>
      </c>
      <c r="L102" s="57" t="s">
        <v>549</v>
      </c>
      <c r="M102" s="59" t="s">
        <v>550</v>
      </c>
      <c r="N102" s="59" t="s">
        <v>181</v>
      </c>
      <c r="O102" s="61" t="s">
        <v>184</v>
      </c>
      <c r="P102" s="81"/>
      <c r="Q102" s="61"/>
      <c r="R102" s="61"/>
      <c r="S102" s="63" t="s">
        <v>185</v>
      </c>
      <c r="T102" s="63">
        <v>17</v>
      </c>
      <c r="U102" s="63" t="s">
        <v>186</v>
      </c>
      <c r="V102" s="96"/>
      <c r="W102" s="65"/>
      <c r="X102" s="65"/>
      <c r="Y102" s="65"/>
      <c r="Z102" s="66"/>
      <c r="AA102" s="65"/>
      <c r="AB102" s="65"/>
      <c r="AC102" s="65"/>
      <c r="AD102" s="65"/>
      <c r="AE102" s="67"/>
      <c r="AF102" s="65"/>
      <c r="AG102" s="67"/>
      <c r="AH102" s="65"/>
      <c r="AI102" s="53"/>
      <c r="AJ102" s="97"/>
      <c r="AK102" s="53"/>
      <c r="AL102" s="97"/>
      <c r="AM102" s="53" t="s">
        <v>132</v>
      </c>
      <c r="AN102" s="97" t="s">
        <v>583</v>
      </c>
      <c r="AO102" s="53"/>
      <c r="AP102" s="97"/>
    </row>
    <row r="103" spans="1:42" x14ac:dyDescent="0.25">
      <c r="A103" s="4" t="s">
        <v>985</v>
      </c>
      <c r="B103" s="53"/>
      <c r="C103" s="53"/>
      <c r="D103" s="53"/>
      <c r="E103" s="53"/>
      <c r="F103" s="55" t="s">
        <v>548</v>
      </c>
      <c r="G103" s="80"/>
      <c r="H103" s="55"/>
      <c r="I103" s="57" t="s">
        <v>548</v>
      </c>
      <c r="J103" s="57" t="s">
        <v>185</v>
      </c>
      <c r="K103" s="57" t="s">
        <v>549</v>
      </c>
      <c r="L103" s="57" t="s">
        <v>549</v>
      </c>
      <c r="M103" s="59" t="s">
        <v>550</v>
      </c>
      <c r="N103" s="59" t="s">
        <v>181</v>
      </c>
      <c r="O103" s="61" t="s">
        <v>184</v>
      </c>
      <c r="P103" s="81"/>
      <c r="Q103" s="61"/>
      <c r="R103" s="61"/>
      <c r="S103" s="63" t="s">
        <v>185</v>
      </c>
      <c r="T103" s="63">
        <v>18</v>
      </c>
      <c r="U103" s="63" t="s">
        <v>186</v>
      </c>
      <c r="V103" s="96"/>
      <c r="W103" s="65"/>
      <c r="X103" s="65"/>
      <c r="Y103" s="65"/>
      <c r="Z103" s="66"/>
      <c r="AA103" s="65"/>
      <c r="AB103" s="65"/>
      <c r="AC103" s="65"/>
      <c r="AD103" s="65"/>
      <c r="AE103" s="67"/>
      <c r="AF103" s="65"/>
      <c r="AG103" s="67"/>
      <c r="AH103" s="65"/>
      <c r="AI103" s="53"/>
      <c r="AJ103" s="97"/>
      <c r="AK103" s="53"/>
      <c r="AL103" s="97"/>
      <c r="AM103" s="53" t="s">
        <v>132</v>
      </c>
      <c r="AN103" s="97" t="s">
        <v>583</v>
      </c>
      <c r="AO103" s="53"/>
      <c r="AP103" s="97"/>
    </row>
    <row r="104" spans="1:42" x14ac:dyDescent="0.25">
      <c r="A104" s="4" t="s">
        <v>986</v>
      </c>
      <c r="B104" s="53"/>
      <c r="C104" s="53"/>
      <c r="D104" s="53"/>
      <c r="E104" s="53"/>
      <c r="F104" s="55" t="s">
        <v>548</v>
      </c>
      <c r="G104" s="80"/>
      <c r="H104" s="55"/>
      <c r="I104" s="57" t="s">
        <v>548</v>
      </c>
      <c r="J104" s="57" t="s">
        <v>185</v>
      </c>
      <c r="K104" s="57" t="s">
        <v>549</v>
      </c>
      <c r="L104" s="57" t="s">
        <v>549</v>
      </c>
      <c r="M104" s="59" t="s">
        <v>550</v>
      </c>
      <c r="N104" s="59" t="s">
        <v>181</v>
      </c>
      <c r="O104" s="61" t="s">
        <v>184</v>
      </c>
      <c r="P104" s="81"/>
      <c r="Q104" s="61"/>
      <c r="R104" s="61"/>
      <c r="S104" s="63" t="s">
        <v>185</v>
      </c>
      <c r="T104" s="63">
        <v>19</v>
      </c>
      <c r="U104" s="63" t="s">
        <v>186</v>
      </c>
      <c r="V104" s="96"/>
      <c r="W104" s="65"/>
      <c r="X104" s="65"/>
      <c r="Y104" s="65"/>
      <c r="Z104" s="66"/>
      <c r="AA104" s="65"/>
      <c r="AB104" s="65"/>
      <c r="AC104" s="65"/>
      <c r="AD104" s="65"/>
      <c r="AE104" s="67"/>
      <c r="AF104" s="65"/>
      <c r="AG104" s="67"/>
      <c r="AH104" s="65"/>
      <c r="AI104" s="53"/>
      <c r="AJ104" s="97"/>
      <c r="AK104" s="53"/>
      <c r="AL104" s="97"/>
      <c r="AM104" s="53" t="s">
        <v>132</v>
      </c>
      <c r="AN104" s="97" t="s">
        <v>583</v>
      </c>
      <c r="AO104" s="53"/>
      <c r="AP104" s="97"/>
    </row>
    <row r="105" spans="1:42" x14ac:dyDescent="0.25">
      <c r="A105" s="4" t="s">
        <v>987</v>
      </c>
      <c r="B105" s="53"/>
      <c r="C105" s="53"/>
      <c r="D105" s="53"/>
      <c r="E105" s="53"/>
      <c r="F105" s="55" t="s">
        <v>548</v>
      </c>
      <c r="G105" s="80"/>
      <c r="H105" s="55"/>
      <c r="I105" s="57" t="s">
        <v>548</v>
      </c>
      <c r="J105" s="57" t="s">
        <v>185</v>
      </c>
      <c r="K105" s="57" t="s">
        <v>549</v>
      </c>
      <c r="L105" s="57" t="s">
        <v>549</v>
      </c>
      <c r="M105" s="59" t="s">
        <v>550</v>
      </c>
      <c r="N105" s="59" t="s">
        <v>181</v>
      </c>
      <c r="O105" s="61" t="s">
        <v>184</v>
      </c>
      <c r="P105" s="81"/>
      <c r="Q105" s="61"/>
      <c r="R105" s="61"/>
      <c r="S105" s="63" t="s">
        <v>185</v>
      </c>
      <c r="T105" s="63">
        <v>20</v>
      </c>
      <c r="U105" s="63" t="s">
        <v>186</v>
      </c>
      <c r="V105" s="96"/>
      <c r="W105" s="65"/>
      <c r="X105" s="65"/>
      <c r="Y105" s="65"/>
      <c r="Z105" s="66"/>
      <c r="AA105" s="65"/>
      <c r="AB105" s="65"/>
      <c r="AC105" s="65"/>
      <c r="AD105" s="65"/>
      <c r="AE105" s="67"/>
      <c r="AF105" s="65"/>
      <c r="AG105" s="67"/>
      <c r="AH105" s="65"/>
      <c r="AI105" s="53"/>
      <c r="AJ105" s="97"/>
      <c r="AK105" s="53"/>
      <c r="AL105" s="97"/>
      <c r="AM105" s="53" t="s">
        <v>132</v>
      </c>
      <c r="AN105" s="97" t="s">
        <v>583</v>
      </c>
      <c r="AO105" s="53"/>
      <c r="AP105" s="97"/>
    </row>
    <row r="106" spans="1:42" x14ac:dyDescent="0.25">
      <c r="A106" s="4" t="s">
        <v>988</v>
      </c>
      <c r="B106" s="53"/>
      <c r="C106" s="53"/>
      <c r="D106" s="53"/>
      <c r="E106" s="53"/>
      <c r="F106" s="55" t="s">
        <v>548</v>
      </c>
      <c r="G106" s="80"/>
      <c r="H106" s="55"/>
      <c r="I106" s="57" t="s">
        <v>548</v>
      </c>
      <c r="J106" s="57" t="s">
        <v>185</v>
      </c>
      <c r="K106" s="57" t="s">
        <v>549</v>
      </c>
      <c r="L106" s="57" t="s">
        <v>549</v>
      </c>
      <c r="M106" s="59" t="s">
        <v>550</v>
      </c>
      <c r="N106" s="59" t="s">
        <v>181</v>
      </c>
      <c r="O106" s="61" t="s">
        <v>184</v>
      </c>
      <c r="P106" s="81"/>
      <c r="Q106" s="61"/>
      <c r="R106" s="61"/>
      <c r="S106" s="63" t="s">
        <v>185</v>
      </c>
      <c r="T106" s="63">
        <v>21</v>
      </c>
      <c r="U106" s="63" t="s">
        <v>186</v>
      </c>
      <c r="V106" s="96"/>
      <c r="W106" s="65"/>
      <c r="X106" s="65"/>
      <c r="Y106" s="65"/>
      <c r="Z106" s="66"/>
      <c r="AA106" s="65"/>
      <c r="AB106" s="65"/>
      <c r="AC106" s="65"/>
      <c r="AD106" s="65"/>
      <c r="AE106" s="67"/>
      <c r="AF106" s="65"/>
      <c r="AG106" s="67"/>
      <c r="AH106" s="65"/>
      <c r="AI106" s="53"/>
      <c r="AJ106" s="97"/>
      <c r="AK106" s="53"/>
      <c r="AL106" s="97"/>
      <c r="AM106" s="53" t="s">
        <v>132</v>
      </c>
      <c r="AN106" s="97" t="s">
        <v>583</v>
      </c>
      <c r="AO106" s="53"/>
      <c r="AP106" s="97"/>
    </row>
    <row r="107" spans="1:42" x14ac:dyDescent="0.25">
      <c r="A107" s="4" t="s">
        <v>989</v>
      </c>
      <c r="B107" s="53"/>
      <c r="C107" s="53"/>
      <c r="D107" s="53"/>
      <c r="E107" s="53"/>
      <c r="F107" s="55" t="s">
        <v>548</v>
      </c>
      <c r="G107" s="80"/>
      <c r="H107" s="55"/>
      <c r="I107" s="57" t="s">
        <v>548</v>
      </c>
      <c r="J107" s="57" t="s">
        <v>185</v>
      </c>
      <c r="K107" s="57" t="s">
        <v>549</v>
      </c>
      <c r="L107" s="57" t="s">
        <v>549</v>
      </c>
      <c r="M107" s="59" t="s">
        <v>550</v>
      </c>
      <c r="N107" s="59" t="s">
        <v>181</v>
      </c>
      <c r="O107" s="61" t="s">
        <v>184</v>
      </c>
      <c r="P107" s="81"/>
      <c r="Q107" s="61"/>
      <c r="R107" s="61"/>
      <c r="S107" s="63" t="s">
        <v>185</v>
      </c>
      <c r="T107" s="63">
        <v>22</v>
      </c>
      <c r="U107" s="63" t="s">
        <v>186</v>
      </c>
      <c r="V107" s="96"/>
      <c r="W107" s="65"/>
      <c r="X107" s="65"/>
      <c r="Y107" s="65"/>
      <c r="Z107" s="66"/>
      <c r="AA107" s="65"/>
      <c r="AB107" s="65"/>
      <c r="AC107" s="65"/>
      <c r="AD107" s="65"/>
      <c r="AE107" s="67"/>
      <c r="AF107" s="65"/>
      <c r="AG107" s="67"/>
      <c r="AH107" s="65"/>
      <c r="AI107" s="53"/>
      <c r="AJ107" s="97"/>
      <c r="AK107" s="53"/>
      <c r="AL107" s="97"/>
      <c r="AM107" s="53" t="s">
        <v>132</v>
      </c>
      <c r="AN107" s="97" t="s">
        <v>583</v>
      </c>
      <c r="AO107" s="53"/>
      <c r="AP107" s="97"/>
    </row>
    <row r="108" spans="1:42" x14ac:dyDescent="0.25">
      <c r="A108" s="4" t="s">
        <v>990</v>
      </c>
      <c r="B108" s="53"/>
      <c r="C108" s="53"/>
      <c r="D108" s="53"/>
      <c r="E108" s="53"/>
      <c r="F108" s="55" t="s">
        <v>548</v>
      </c>
      <c r="G108" s="80"/>
      <c r="H108" s="55"/>
      <c r="I108" s="57" t="s">
        <v>548</v>
      </c>
      <c r="J108" s="57" t="s">
        <v>185</v>
      </c>
      <c r="K108" s="57" t="s">
        <v>549</v>
      </c>
      <c r="L108" s="57" t="s">
        <v>549</v>
      </c>
      <c r="M108" s="59" t="s">
        <v>550</v>
      </c>
      <c r="N108" s="59" t="s">
        <v>181</v>
      </c>
      <c r="O108" s="61" t="s">
        <v>184</v>
      </c>
      <c r="P108" s="81"/>
      <c r="Q108" s="61"/>
      <c r="R108" s="61"/>
      <c r="S108" s="63" t="s">
        <v>185</v>
      </c>
      <c r="T108" s="63">
        <v>23</v>
      </c>
      <c r="U108" s="63" t="s">
        <v>186</v>
      </c>
      <c r="V108" s="96"/>
      <c r="W108" s="65"/>
      <c r="X108" s="65"/>
      <c r="Y108" s="65"/>
      <c r="Z108" s="66"/>
      <c r="AA108" s="65"/>
      <c r="AB108" s="65"/>
      <c r="AC108" s="65"/>
      <c r="AD108" s="65"/>
      <c r="AE108" s="67"/>
      <c r="AF108" s="65"/>
      <c r="AG108" s="67"/>
      <c r="AH108" s="65"/>
      <c r="AI108" s="53"/>
      <c r="AJ108" s="97"/>
      <c r="AK108" s="53"/>
      <c r="AL108" s="97"/>
      <c r="AM108" s="53" t="s">
        <v>132</v>
      </c>
      <c r="AN108" s="97" t="s">
        <v>583</v>
      </c>
      <c r="AO108" s="53"/>
      <c r="AP108" s="97"/>
    </row>
    <row r="109" spans="1:42" x14ac:dyDescent="0.25">
      <c r="A109" s="4" t="s">
        <v>991</v>
      </c>
      <c r="B109" s="53"/>
      <c r="C109" s="53"/>
      <c r="D109" s="53"/>
      <c r="E109" s="53"/>
      <c r="F109" s="55" t="s">
        <v>548</v>
      </c>
      <c r="G109" s="80"/>
      <c r="H109" s="55"/>
      <c r="I109" s="57" t="s">
        <v>548</v>
      </c>
      <c r="J109" s="57" t="s">
        <v>185</v>
      </c>
      <c r="K109" s="57" t="s">
        <v>549</v>
      </c>
      <c r="L109" s="57" t="s">
        <v>549</v>
      </c>
      <c r="M109" s="59" t="s">
        <v>550</v>
      </c>
      <c r="N109" s="59" t="s">
        <v>181</v>
      </c>
      <c r="O109" s="61" t="s">
        <v>184</v>
      </c>
      <c r="P109" s="81"/>
      <c r="Q109" s="61"/>
      <c r="R109" s="61"/>
      <c r="S109" s="63" t="s">
        <v>185</v>
      </c>
      <c r="T109" s="63">
        <v>24</v>
      </c>
      <c r="U109" s="63" t="s">
        <v>186</v>
      </c>
      <c r="V109" s="96"/>
      <c r="W109" s="65"/>
      <c r="X109" s="65"/>
      <c r="Y109" s="65"/>
      <c r="Z109" s="66"/>
      <c r="AA109" s="65"/>
      <c r="AB109" s="65"/>
      <c r="AC109" s="65"/>
      <c r="AD109" s="65"/>
      <c r="AE109" s="67"/>
      <c r="AF109" s="65"/>
      <c r="AG109" s="67"/>
      <c r="AH109" s="65"/>
      <c r="AI109" s="53"/>
      <c r="AJ109" s="97"/>
      <c r="AK109" s="53"/>
      <c r="AL109" s="97"/>
      <c r="AM109" s="53" t="s">
        <v>132</v>
      </c>
      <c r="AN109" s="97" t="s">
        <v>583</v>
      </c>
      <c r="AO109" s="53"/>
      <c r="AP109" s="97"/>
    </row>
    <row r="110" spans="1:42" x14ac:dyDescent="0.25">
      <c r="A110" s="4" t="s">
        <v>992</v>
      </c>
      <c r="B110" s="53"/>
      <c r="C110" s="53"/>
      <c r="D110" s="53"/>
      <c r="E110" s="53"/>
      <c r="F110" s="55" t="s">
        <v>548</v>
      </c>
      <c r="G110" s="80"/>
      <c r="H110" s="55"/>
      <c r="I110" s="57" t="s">
        <v>548</v>
      </c>
      <c r="J110" s="57" t="s">
        <v>185</v>
      </c>
      <c r="K110" s="57" t="s">
        <v>549</v>
      </c>
      <c r="L110" s="57" t="s">
        <v>549</v>
      </c>
      <c r="M110" s="59" t="s">
        <v>550</v>
      </c>
      <c r="N110" s="59" t="s">
        <v>181</v>
      </c>
      <c r="O110" s="61" t="s">
        <v>184</v>
      </c>
      <c r="P110" s="81"/>
      <c r="Q110" s="61"/>
      <c r="R110" s="61"/>
      <c r="S110" s="63" t="s">
        <v>185</v>
      </c>
      <c r="T110" s="63">
        <v>25</v>
      </c>
      <c r="U110" s="63" t="s">
        <v>186</v>
      </c>
      <c r="V110" s="96"/>
      <c r="W110" s="65"/>
      <c r="X110" s="65"/>
      <c r="Y110" s="65"/>
      <c r="Z110" s="66"/>
      <c r="AA110" s="65"/>
      <c r="AB110" s="65"/>
      <c r="AC110" s="65"/>
      <c r="AD110" s="65"/>
      <c r="AE110" s="67"/>
      <c r="AF110" s="65"/>
      <c r="AG110" s="67"/>
      <c r="AH110" s="65"/>
      <c r="AI110" s="53"/>
      <c r="AJ110" s="97"/>
      <c r="AK110" s="53"/>
      <c r="AL110" s="97"/>
      <c r="AM110" s="53" t="s">
        <v>132</v>
      </c>
      <c r="AN110" s="97" t="s">
        <v>583</v>
      </c>
      <c r="AO110" s="53"/>
      <c r="AP110" s="97"/>
    </row>
    <row r="111" spans="1:42" x14ac:dyDescent="0.25">
      <c r="A111" s="4" t="s">
        <v>993</v>
      </c>
      <c r="B111" s="53"/>
      <c r="C111" s="53"/>
      <c r="D111" s="53"/>
      <c r="E111" s="53"/>
      <c r="F111" s="55" t="s">
        <v>548</v>
      </c>
      <c r="G111" s="80"/>
      <c r="H111" s="55"/>
      <c r="I111" s="57" t="s">
        <v>548</v>
      </c>
      <c r="J111" s="57" t="s">
        <v>185</v>
      </c>
      <c r="K111" s="57" t="s">
        <v>549</v>
      </c>
      <c r="L111" s="57" t="s">
        <v>549</v>
      </c>
      <c r="M111" s="59" t="s">
        <v>550</v>
      </c>
      <c r="N111" s="59" t="s">
        <v>181</v>
      </c>
      <c r="O111" s="61" t="s">
        <v>184</v>
      </c>
      <c r="P111" s="81"/>
      <c r="Q111" s="61"/>
      <c r="R111" s="61"/>
      <c r="S111" s="63" t="s">
        <v>185</v>
      </c>
      <c r="T111" s="63">
        <v>26</v>
      </c>
      <c r="U111" s="63" t="s">
        <v>186</v>
      </c>
      <c r="V111" s="96"/>
      <c r="W111" s="65"/>
      <c r="X111" s="65"/>
      <c r="Y111" s="65"/>
      <c r="Z111" s="66"/>
      <c r="AA111" s="65"/>
      <c r="AB111" s="65"/>
      <c r="AC111" s="65"/>
      <c r="AD111" s="65"/>
      <c r="AE111" s="67"/>
      <c r="AF111" s="65"/>
      <c r="AG111" s="67"/>
      <c r="AH111" s="65"/>
      <c r="AI111" s="53"/>
      <c r="AJ111" s="97"/>
      <c r="AK111" s="53"/>
      <c r="AL111" s="97"/>
      <c r="AM111" s="53" t="s">
        <v>132</v>
      </c>
      <c r="AN111" s="97" t="s">
        <v>583</v>
      </c>
      <c r="AO111" s="53"/>
      <c r="AP111" s="97"/>
    </row>
    <row r="112" spans="1:42" x14ac:dyDescent="0.25">
      <c r="A112" s="4" t="s">
        <v>994</v>
      </c>
      <c r="B112" s="53"/>
      <c r="C112" s="53"/>
      <c r="D112" s="53"/>
      <c r="E112" s="53"/>
      <c r="F112" s="55" t="s">
        <v>548</v>
      </c>
      <c r="G112" s="80"/>
      <c r="H112" s="55"/>
      <c r="I112" s="57" t="s">
        <v>548</v>
      </c>
      <c r="J112" s="57" t="s">
        <v>185</v>
      </c>
      <c r="K112" s="57" t="s">
        <v>549</v>
      </c>
      <c r="L112" s="57" t="s">
        <v>549</v>
      </c>
      <c r="M112" s="59" t="s">
        <v>550</v>
      </c>
      <c r="N112" s="59" t="s">
        <v>181</v>
      </c>
      <c r="O112" s="61" t="s">
        <v>184</v>
      </c>
      <c r="P112" s="81"/>
      <c r="Q112" s="61"/>
      <c r="R112" s="61"/>
      <c r="S112" s="63" t="s">
        <v>185</v>
      </c>
      <c r="T112" s="63">
        <v>27</v>
      </c>
      <c r="U112" s="63" t="s">
        <v>186</v>
      </c>
      <c r="V112" s="96"/>
      <c r="W112" s="65"/>
      <c r="X112" s="65"/>
      <c r="Y112" s="65"/>
      <c r="Z112" s="66"/>
      <c r="AA112" s="65"/>
      <c r="AB112" s="65"/>
      <c r="AC112" s="65"/>
      <c r="AD112" s="65"/>
      <c r="AE112" s="67"/>
      <c r="AF112" s="65"/>
      <c r="AG112" s="67"/>
      <c r="AH112" s="65"/>
      <c r="AI112" s="53"/>
      <c r="AJ112" s="97"/>
      <c r="AK112" s="53"/>
      <c r="AL112" s="97"/>
      <c r="AM112" s="53" t="s">
        <v>132</v>
      </c>
      <c r="AN112" s="97" t="s">
        <v>583</v>
      </c>
      <c r="AO112" s="53"/>
      <c r="AP112" s="97"/>
    </row>
    <row r="113" spans="1:42" x14ac:dyDescent="0.25">
      <c r="A113" s="4" t="s">
        <v>995</v>
      </c>
      <c r="B113" s="53"/>
      <c r="C113" s="53"/>
      <c r="D113" s="53"/>
      <c r="E113" s="53"/>
      <c r="F113" s="55" t="s">
        <v>548</v>
      </c>
      <c r="G113" s="80"/>
      <c r="H113" s="55"/>
      <c r="I113" s="57" t="s">
        <v>548</v>
      </c>
      <c r="J113" s="57" t="s">
        <v>185</v>
      </c>
      <c r="K113" s="57" t="s">
        <v>549</v>
      </c>
      <c r="L113" s="57" t="s">
        <v>549</v>
      </c>
      <c r="M113" s="59" t="s">
        <v>550</v>
      </c>
      <c r="N113" s="59" t="s">
        <v>181</v>
      </c>
      <c r="O113" s="61" t="s">
        <v>184</v>
      </c>
      <c r="P113" s="81"/>
      <c r="Q113" s="61"/>
      <c r="R113" s="61"/>
      <c r="S113" s="63" t="s">
        <v>185</v>
      </c>
      <c r="T113" s="63">
        <v>28</v>
      </c>
      <c r="U113" s="63" t="s">
        <v>186</v>
      </c>
      <c r="V113" s="96"/>
      <c r="W113" s="65"/>
      <c r="X113" s="65"/>
      <c r="Y113" s="65"/>
      <c r="Z113" s="66"/>
      <c r="AA113" s="65"/>
      <c r="AB113" s="65"/>
      <c r="AC113" s="65"/>
      <c r="AD113" s="65"/>
      <c r="AE113" s="67"/>
      <c r="AF113" s="65"/>
      <c r="AG113" s="67"/>
      <c r="AH113" s="65"/>
      <c r="AI113" s="53"/>
      <c r="AJ113" s="97"/>
      <c r="AK113" s="53"/>
      <c r="AL113" s="97"/>
      <c r="AM113" s="53" t="s">
        <v>132</v>
      </c>
      <c r="AN113" s="97" t="s">
        <v>583</v>
      </c>
      <c r="AO113" s="53"/>
      <c r="AP113" s="97"/>
    </row>
    <row r="114" spans="1:42" x14ac:dyDescent="0.25">
      <c r="A114" s="4" t="s">
        <v>996</v>
      </c>
      <c r="B114" s="53"/>
      <c r="C114" s="53"/>
      <c r="D114" s="53"/>
      <c r="E114" s="53"/>
      <c r="F114" s="55" t="s">
        <v>548</v>
      </c>
      <c r="G114" s="80"/>
      <c r="H114" s="55"/>
      <c r="I114" s="57" t="s">
        <v>548</v>
      </c>
      <c r="J114" s="57" t="s">
        <v>185</v>
      </c>
      <c r="K114" s="57" t="s">
        <v>549</v>
      </c>
      <c r="L114" s="57" t="s">
        <v>549</v>
      </c>
      <c r="M114" s="59" t="s">
        <v>550</v>
      </c>
      <c r="N114" s="59" t="s">
        <v>181</v>
      </c>
      <c r="O114" s="61" t="s">
        <v>184</v>
      </c>
      <c r="P114" s="81"/>
      <c r="Q114" s="61"/>
      <c r="R114" s="61"/>
      <c r="S114" s="63" t="s">
        <v>185</v>
      </c>
      <c r="T114" s="63">
        <v>1</v>
      </c>
      <c r="U114" s="63" t="s">
        <v>186</v>
      </c>
      <c r="V114" s="96"/>
      <c r="W114" s="65"/>
      <c r="X114" s="65"/>
      <c r="Y114" s="65"/>
      <c r="Z114" s="66"/>
      <c r="AA114" s="65"/>
      <c r="AB114" s="65"/>
      <c r="AC114" s="65"/>
      <c r="AD114" s="65"/>
      <c r="AE114" s="67"/>
      <c r="AF114" s="65"/>
      <c r="AG114" s="67"/>
      <c r="AH114" s="65"/>
      <c r="AI114" s="53"/>
      <c r="AJ114" s="97"/>
      <c r="AK114" s="53"/>
      <c r="AL114" s="97"/>
      <c r="AM114" s="53" t="s">
        <v>132</v>
      </c>
      <c r="AN114" s="97" t="s">
        <v>583</v>
      </c>
      <c r="AO114" s="53"/>
      <c r="AP114" s="97"/>
    </row>
    <row r="115" spans="1:42" x14ac:dyDescent="0.25">
      <c r="A115" s="4" t="s">
        <v>997</v>
      </c>
      <c r="B115" s="53"/>
      <c r="C115" s="53"/>
      <c r="D115" s="53"/>
      <c r="E115" s="53"/>
      <c r="F115" s="55" t="s">
        <v>548</v>
      </c>
      <c r="G115" s="80"/>
      <c r="H115" s="55"/>
      <c r="I115" s="57" t="s">
        <v>548</v>
      </c>
      <c r="J115" s="57" t="s">
        <v>185</v>
      </c>
      <c r="K115" s="57" t="s">
        <v>549</v>
      </c>
      <c r="L115" s="57" t="s">
        <v>549</v>
      </c>
      <c r="M115" s="59" t="s">
        <v>550</v>
      </c>
      <c r="N115" s="59" t="s">
        <v>181</v>
      </c>
      <c r="O115" s="61" t="s">
        <v>184</v>
      </c>
      <c r="P115" s="81"/>
      <c r="Q115" s="61"/>
      <c r="R115" s="61"/>
      <c r="S115" s="63" t="s">
        <v>185</v>
      </c>
      <c r="T115" s="63">
        <v>2</v>
      </c>
      <c r="U115" s="63" t="s">
        <v>186</v>
      </c>
      <c r="V115" s="96"/>
      <c r="W115" s="65"/>
      <c r="X115" s="65"/>
      <c r="Y115" s="65"/>
      <c r="Z115" s="66"/>
      <c r="AA115" s="65"/>
      <c r="AB115" s="65"/>
      <c r="AC115" s="65"/>
      <c r="AD115" s="65"/>
      <c r="AE115" s="67"/>
      <c r="AF115" s="65"/>
      <c r="AG115" s="67"/>
      <c r="AH115" s="65"/>
      <c r="AI115" s="53"/>
      <c r="AJ115" s="97"/>
      <c r="AK115" s="53"/>
      <c r="AL115" s="97"/>
      <c r="AM115" s="53" t="s">
        <v>132</v>
      </c>
      <c r="AN115" s="97" t="s">
        <v>583</v>
      </c>
      <c r="AO115" s="53"/>
      <c r="AP115" s="97"/>
    </row>
    <row r="116" spans="1:42" x14ac:dyDescent="0.25">
      <c r="A116" s="4" t="s">
        <v>998</v>
      </c>
      <c r="B116" s="53"/>
      <c r="C116" s="53"/>
      <c r="D116" s="53"/>
      <c r="E116" s="53"/>
      <c r="F116" s="55" t="s">
        <v>548</v>
      </c>
      <c r="G116" s="80"/>
      <c r="H116" s="55"/>
      <c r="I116" s="57" t="s">
        <v>548</v>
      </c>
      <c r="J116" s="57" t="s">
        <v>185</v>
      </c>
      <c r="K116" s="57" t="s">
        <v>549</v>
      </c>
      <c r="L116" s="57" t="s">
        <v>549</v>
      </c>
      <c r="M116" s="59" t="s">
        <v>550</v>
      </c>
      <c r="N116" s="59" t="s">
        <v>181</v>
      </c>
      <c r="O116" s="61" t="s">
        <v>184</v>
      </c>
      <c r="P116" s="81"/>
      <c r="Q116" s="61"/>
      <c r="R116" s="61"/>
      <c r="S116" s="63" t="s">
        <v>185</v>
      </c>
      <c r="T116" s="63">
        <v>3</v>
      </c>
      <c r="U116" s="63" t="s">
        <v>186</v>
      </c>
      <c r="V116" s="96"/>
      <c r="W116" s="65"/>
      <c r="X116" s="65"/>
      <c r="Y116" s="65"/>
      <c r="Z116" s="66"/>
      <c r="AA116" s="65"/>
      <c r="AB116" s="65"/>
      <c r="AC116" s="65"/>
      <c r="AD116" s="65"/>
      <c r="AE116" s="67"/>
      <c r="AF116" s="65"/>
      <c r="AG116" s="67"/>
      <c r="AH116" s="65"/>
      <c r="AI116" s="53"/>
      <c r="AJ116" s="97"/>
      <c r="AK116" s="53"/>
      <c r="AL116" s="97"/>
      <c r="AM116" s="53" t="s">
        <v>132</v>
      </c>
      <c r="AN116" s="97" t="s">
        <v>583</v>
      </c>
      <c r="AO116" s="53"/>
      <c r="AP116" s="97"/>
    </row>
    <row r="117" spans="1:42" x14ac:dyDescent="0.25">
      <c r="A117" s="4" t="s">
        <v>999</v>
      </c>
      <c r="B117" s="53"/>
      <c r="C117" s="53"/>
      <c r="D117" s="53"/>
      <c r="E117" s="53"/>
      <c r="F117" s="55" t="s">
        <v>548</v>
      </c>
      <c r="G117" s="80"/>
      <c r="H117" s="55"/>
      <c r="I117" s="57" t="s">
        <v>548</v>
      </c>
      <c r="J117" s="57" t="s">
        <v>185</v>
      </c>
      <c r="K117" s="57" t="s">
        <v>549</v>
      </c>
      <c r="L117" s="57" t="s">
        <v>549</v>
      </c>
      <c r="M117" s="59" t="s">
        <v>550</v>
      </c>
      <c r="N117" s="59" t="s">
        <v>181</v>
      </c>
      <c r="O117" s="61" t="s">
        <v>184</v>
      </c>
      <c r="P117" s="81"/>
      <c r="Q117" s="61"/>
      <c r="R117" s="61"/>
      <c r="S117" s="63" t="s">
        <v>185</v>
      </c>
      <c r="T117" s="63">
        <v>4</v>
      </c>
      <c r="U117" s="63" t="s">
        <v>186</v>
      </c>
      <c r="V117" s="96"/>
      <c r="W117" s="65"/>
      <c r="X117" s="65"/>
      <c r="Y117" s="65"/>
      <c r="Z117" s="66"/>
      <c r="AA117" s="65"/>
      <c r="AB117" s="65"/>
      <c r="AC117" s="65"/>
      <c r="AD117" s="65"/>
      <c r="AE117" s="67"/>
      <c r="AF117" s="65"/>
      <c r="AG117" s="67"/>
      <c r="AH117" s="65"/>
      <c r="AI117" s="53"/>
      <c r="AJ117" s="97"/>
      <c r="AK117" s="53"/>
      <c r="AL117" s="97"/>
      <c r="AM117" s="53" t="s">
        <v>132</v>
      </c>
      <c r="AN117" s="97" t="s">
        <v>583</v>
      </c>
      <c r="AO117" s="53"/>
      <c r="AP117" s="97"/>
    </row>
    <row r="118" spans="1:42" x14ac:dyDescent="0.25">
      <c r="A118" s="4" t="s">
        <v>1000</v>
      </c>
      <c r="B118" s="53"/>
      <c r="C118" s="53"/>
      <c r="D118" s="53"/>
      <c r="E118" s="53"/>
      <c r="F118" s="55" t="s">
        <v>548</v>
      </c>
      <c r="G118" s="80"/>
      <c r="H118" s="55"/>
      <c r="I118" s="57" t="s">
        <v>548</v>
      </c>
      <c r="J118" s="57" t="s">
        <v>185</v>
      </c>
      <c r="K118" s="57" t="s">
        <v>549</v>
      </c>
      <c r="L118" s="57" t="s">
        <v>549</v>
      </c>
      <c r="M118" s="59" t="s">
        <v>550</v>
      </c>
      <c r="N118" s="59" t="s">
        <v>181</v>
      </c>
      <c r="O118" s="61" t="s">
        <v>184</v>
      </c>
      <c r="P118" s="81"/>
      <c r="Q118" s="61"/>
      <c r="R118" s="61"/>
      <c r="S118" s="63" t="s">
        <v>185</v>
      </c>
      <c r="T118" s="63">
        <v>5</v>
      </c>
      <c r="U118" s="63" t="s">
        <v>186</v>
      </c>
      <c r="V118" s="96"/>
      <c r="W118" s="65"/>
      <c r="X118" s="65"/>
      <c r="Y118" s="65"/>
      <c r="Z118" s="66"/>
      <c r="AA118" s="65"/>
      <c r="AB118" s="65"/>
      <c r="AC118" s="65"/>
      <c r="AD118" s="65"/>
      <c r="AE118" s="67"/>
      <c r="AF118" s="65"/>
      <c r="AG118" s="67"/>
      <c r="AH118" s="65"/>
      <c r="AI118" s="53"/>
      <c r="AJ118" s="97"/>
      <c r="AK118" s="53"/>
      <c r="AL118" s="97"/>
      <c r="AM118" s="53" t="s">
        <v>132</v>
      </c>
      <c r="AN118" s="97" t="s">
        <v>583</v>
      </c>
      <c r="AO118" s="53"/>
      <c r="AP118" s="97"/>
    </row>
    <row r="119" spans="1:42" x14ac:dyDescent="0.25">
      <c r="A119" s="4" t="s">
        <v>1001</v>
      </c>
      <c r="B119" s="53"/>
      <c r="C119" s="53"/>
      <c r="D119" s="53"/>
      <c r="E119" s="53"/>
      <c r="F119" s="55" t="s">
        <v>548</v>
      </c>
      <c r="G119" s="80"/>
      <c r="H119" s="55"/>
      <c r="I119" s="57" t="s">
        <v>548</v>
      </c>
      <c r="J119" s="57" t="s">
        <v>185</v>
      </c>
      <c r="K119" s="57" t="s">
        <v>549</v>
      </c>
      <c r="L119" s="57" t="s">
        <v>549</v>
      </c>
      <c r="M119" s="59" t="s">
        <v>550</v>
      </c>
      <c r="N119" s="59" t="s">
        <v>181</v>
      </c>
      <c r="O119" s="61" t="s">
        <v>184</v>
      </c>
      <c r="P119" s="81"/>
      <c r="Q119" s="61"/>
      <c r="R119" s="61"/>
      <c r="S119" s="63" t="s">
        <v>185</v>
      </c>
      <c r="T119" s="63">
        <v>6</v>
      </c>
      <c r="U119" s="63" t="s">
        <v>186</v>
      </c>
      <c r="V119" s="96"/>
      <c r="W119" s="65"/>
      <c r="X119" s="65"/>
      <c r="Y119" s="65"/>
      <c r="Z119" s="66"/>
      <c r="AA119" s="65"/>
      <c r="AB119" s="65"/>
      <c r="AC119" s="65"/>
      <c r="AD119" s="65"/>
      <c r="AE119" s="67"/>
      <c r="AF119" s="65"/>
      <c r="AG119" s="67"/>
      <c r="AH119" s="65"/>
      <c r="AI119" s="53"/>
      <c r="AJ119" s="97"/>
      <c r="AK119" s="53"/>
      <c r="AL119" s="97"/>
      <c r="AM119" s="53"/>
      <c r="AN119" s="97"/>
      <c r="AO119" s="53"/>
      <c r="AP119" s="97"/>
    </row>
    <row r="120" spans="1:42" x14ac:dyDescent="0.25">
      <c r="A120" s="4" t="s">
        <v>1002</v>
      </c>
      <c r="B120" s="53"/>
      <c r="C120" s="53"/>
      <c r="D120" s="53"/>
      <c r="E120" s="53"/>
      <c r="F120" s="55" t="s">
        <v>548</v>
      </c>
      <c r="G120" s="80"/>
      <c r="H120" s="55"/>
      <c r="I120" s="57" t="s">
        <v>548</v>
      </c>
      <c r="J120" s="57" t="s">
        <v>185</v>
      </c>
      <c r="K120" s="57" t="s">
        <v>549</v>
      </c>
      <c r="L120" s="57" t="s">
        <v>549</v>
      </c>
      <c r="M120" s="59" t="s">
        <v>550</v>
      </c>
      <c r="N120" s="59" t="s">
        <v>181</v>
      </c>
      <c r="O120" s="61" t="s">
        <v>184</v>
      </c>
      <c r="P120" s="81"/>
      <c r="Q120" s="61"/>
      <c r="R120" s="61"/>
      <c r="S120" s="63" t="s">
        <v>185</v>
      </c>
      <c r="T120" s="63">
        <v>7</v>
      </c>
      <c r="U120" s="63" t="s">
        <v>186</v>
      </c>
      <c r="V120" s="96"/>
      <c r="W120" s="65"/>
      <c r="X120" s="65"/>
      <c r="Y120" s="65"/>
      <c r="Z120" s="66"/>
      <c r="AA120" s="65"/>
      <c r="AB120" s="65"/>
      <c r="AC120" s="65"/>
      <c r="AD120" s="65"/>
      <c r="AE120" s="67"/>
      <c r="AF120" s="65"/>
      <c r="AG120" s="67"/>
      <c r="AH120" s="65"/>
      <c r="AI120" s="53"/>
      <c r="AJ120" s="97"/>
      <c r="AK120" s="53"/>
      <c r="AL120" s="97"/>
      <c r="AM120" s="53" t="s">
        <v>132</v>
      </c>
      <c r="AN120" s="97" t="s">
        <v>583</v>
      </c>
      <c r="AO120" s="53"/>
      <c r="AP120" s="97"/>
    </row>
    <row r="121" spans="1:42" x14ac:dyDescent="0.25">
      <c r="A121" s="4" t="s">
        <v>1003</v>
      </c>
      <c r="B121" s="53"/>
      <c r="C121" s="53"/>
      <c r="D121" s="53"/>
      <c r="E121" s="53"/>
      <c r="F121" s="55" t="s">
        <v>548</v>
      </c>
      <c r="G121" s="80"/>
      <c r="H121" s="55"/>
      <c r="I121" s="57" t="s">
        <v>548</v>
      </c>
      <c r="J121" s="57" t="s">
        <v>185</v>
      </c>
      <c r="K121" s="57" t="s">
        <v>549</v>
      </c>
      <c r="L121" s="57" t="s">
        <v>549</v>
      </c>
      <c r="M121" s="59" t="s">
        <v>550</v>
      </c>
      <c r="N121" s="59" t="s">
        <v>181</v>
      </c>
      <c r="O121" s="61" t="s">
        <v>184</v>
      </c>
      <c r="P121" s="81"/>
      <c r="Q121" s="61"/>
      <c r="R121" s="61"/>
      <c r="S121" s="63" t="s">
        <v>185</v>
      </c>
      <c r="T121" s="63">
        <v>8</v>
      </c>
      <c r="U121" s="63" t="s">
        <v>186</v>
      </c>
      <c r="V121" s="96"/>
      <c r="W121" s="65"/>
      <c r="X121" s="65"/>
      <c r="Y121" s="65"/>
      <c r="Z121" s="66"/>
      <c r="AA121" s="65"/>
      <c r="AB121" s="65"/>
      <c r="AC121" s="65"/>
      <c r="AD121" s="65"/>
      <c r="AE121" s="67"/>
      <c r="AF121" s="65"/>
      <c r="AG121" s="67"/>
      <c r="AH121" s="65"/>
      <c r="AI121" s="53"/>
      <c r="AJ121" s="97"/>
      <c r="AK121" s="53"/>
      <c r="AL121" s="97"/>
      <c r="AM121" s="53" t="s">
        <v>132</v>
      </c>
      <c r="AN121" s="97" t="s">
        <v>583</v>
      </c>
      <c r="AO121" s="53"/>
      <c r="AP121" s="97"/>
    </row>
    <row r="122" spans="1:42" x14ac:dyDescent="0.25">
      <c r="A122" s="4" t="s">
        <v>1004</v>
      </c>
      <c r="B122" s="53"/>
      <c r="C122" s="53"/>
      <c r="D122" s="53"/>
      <c r="E122" s="53"/>
      <c r="F122" s="55" t="s">
        <v>548</v>
      </c>
      <c r="G122" s="80"/>
      <c r="H122" s="55"/>
      <c r="I122" s="57" t="s">
        <v>548</v>
      </c>
      <c r="J122" s="57" t="s">
        <v>185</v>
      </c>
      <c r="K122" s="57" t="s">
        <v>549</v>
      </c>
      <c r="L122" s="57" t="s">
        <v>549</v>
      </c>
      <c r="M122" s="59" t="s">
        <v>550</v>
      </c>
      <c r="N122" s="59" t="s">
        <v>181</v>
      </c>
      <c r="O122" s="61" t="s">
        <v>184</v>
      </c>
      <c r="P122" s="81"/>
      <c r="Q122" s="61"/>
      <c r="R122" s="61"/>
      <c r="S122" s="63" t="s">
        <v>185</v>
      </c>
      <c r="T122" s="63">
        <v>9</v>
      </c>
      <c r="U122" s="63" t="s">
        <v>186</v>
      </c>
      <c r="V122" s="96"/>
      <c r="W122" s="65"/>
      <c r="X122" s="65"/>
      <c r="Y122" s="65"/>
      <c r="Z122" s="66"/>
      <c r="AA122" s="65"/>
      <c r="AB122" s="65"/>
      <c r="AC122" s="65"/>
      <c r="AD122" s="65"/>
      <c r="AE122" s="67"/>
      <c r="AF122" s="65"/>
      <c r="AG122" s="67"/>
      <c r="AH122" s="65"/>
      <c r="AI122" s="53"/>
      <c r="AJ122" s="97"/>
      <c r="AK122" s="53"/>
      <c r="AL122" s="97"/>
      <c r="AM122" s="53" t="s">
        <v>132</v>
      </c>
      <c r="AN122" s="97" t="s">
        <v>583</v>
      </c>
      <c r="AO122" s="53"/>
      <c r="AP122" s="97"/>
    </row>
    <row r="123" spans="1:42" x14ac:dyDescent="0.25">
      <c r="A123" s="4" t="s">
        <v>1005</v>
      </c>
      <c r="B123" s="53"/>
      <c r="C123" s="53"/>
      <c r="D123" s="53"/>
      <c r="E123" s="53"/>
      <c r="F123" s="55" t="s">
        <v>548</v>
      </c>
      <c r="G123" s="80"/>
      <c r="H123" s="55"/>
      <c r="I123" s="57" t="s">
        <v>548</v>
      </c>
      <c r="J123" s="57" t="s">
        <v>185</v>
      </c>
      <c r="K123" s="57" t="s">
        <v>549</v>
      </c>
      <c r="L123" s="57" t="s">
        <v>549</v>
      </c>
      <c r="M123" s="59" t="s">
        <v>550</v>
      </c>
      <c r="N123" s="59" t="s">
        <v>181</v>
      </c>
      <c r="O123" s="61" t="s">
        <v>184</v>
      </c>
      <c r="P123" s="81"/>
      <c r="Q123" s="61"/>
      <c r="R123" s="61"/>
      <c r="S123" s="63" t="s">
        <v>185</v>
      </c>
      <c r="T123" s="63">
        <v>10</v>
      </c>
      <c r="U123" s="63" t="s">
        <v>186</v>
      </c>
      <c r="V123" s="96"/>
      <c r="W123" s="65"/>
      <c r="X123" s="65"/>
      <c r="Y123" s="65"/>
      <c r="Z123" s="66"/>
      <c r="AA123" s="65"/>
      <c r="AB123" s="65"/>
      <c r="AC123" s="65"/>
      <c r="AD123" s="65"/>
      <c r="AE123" s="67"/>
      <c r="AF123" s="65"/>
      <c r="AG123" s="67"/>
      <c r="AH123" s="65"/>
      <c r="AI123" s="53"/>
      <c r="AJ123" s="97"/>
      <c r="AK123" s="53"/>
      <c r="AL123" s="97"/>
      <c r="AM123" s="53" t="s">
        <v>132</v>
      </c>
      <c r="AN123" s="97" t="s">
        <v>583</v>
      </c>
      <c r="AO123" s="53"/>
      <c r="AP123" s="97"/>
    </row>
    <row r="124" spans="1:42" x14ac:dyDescent="0.25">
      <c r="A124" s="4" t="s">
        <v>1006</v>
      </c>
      <c r="B124" s="53"/>
      <c r="C124" s="53"/>
      <c r="D124" s="53"/>
      <c r="E124" s="53"/>
      <c r="F124" s="55" t="s">
        <v>548</v>
      </c>
      <c r="G124" s="80"/>
      <c r="H124" s="55"/>
      <c r="I124" s="57" t="s">
        <v>548</v>
      </c>
      <c r="J124" s="57" t="s">
        <v>185</v>
      </c>
      <c r="K124" s="57" t="s">
        <v>549</v>
      </c>
      <c r="L124" s="57" t="s">
        <v>549</v>
      </c>
      <c r="M124" s="59" t="s">
        <v>550</v>
      </c>
      <c r="N124" s="59" t="s">
        <v>181</v>
      </c>
      <c r="O124" s="61" t="s">
        <v>184</v>
      </c>
      <c r="P124" s="81"/>
      <c r="Q124" s="61"/>
      <c r="R124" s="61"/>
      <c r="S124" s="63" t="s">
        <v>185</v>
      </c>
      <c r="T124" s="63">
        <v>11</v>
      </c>
      <c r="U124" s="63" t="s">
        <v>186</v>
      </c>
      <c r="V124" s="96"/>
      <c r="W124" s="65"/>
      <c r="X124" s="65"/>
      <c r="Y124" s="65"/>
      <c r="Z124" s="66"/>
      <c r="AA124" s="65"/>
      <c r="AB124" s="65"/>
      <c r="AC124" s="65"/>
      <c r="AD124" s="65"/>
      <c r="AE124" s="67"/>
      <c r="AF124" s="65"/>
      <c r="AG124" s="67"/>
      <c r="AH124" s="65"/>
      <c r="AI124" s="53"/>
      <c r="AJ124" s="97"/>
      <c r="AK124" s="53"/>
      <c r="AL124" s="97"/>
      <c r="AM124" s="53" t="s">
        <v>132</v>
      </c>
      <c r="AN124" s="97" t="s">
        <v>583</v>
      </c>
      <c r="AO124" s="53"/>
      <c r="AP124" s="97"/>
    </row>
    <row r="125" spans="1:42" x14ac:dyDescent="0.25">
      <c r="A125" s="4" t="s">
        <v>1007</v>
      </c>
      <c r="B125" s="53"/>
      <c r="C125" s="53"/>
      <c r="D125" s="53"/>
      <c r="E125" s="53"/>
      <c r="F125" s="55" t="s">
        <v>548</v>
      </c>
      <c r="G125" s="80"/>
      <c r="H125" s="55"/>
      <c r="I125" s="57" t="s">
        <v>548</v>
      </c>
      <c r="J125" s="57" t="s">
        <v>185</v>
      </c>
      <c r="K125" s="57" t="s">
        <v>549</v>
      </c>
      <c r="L125" s="57" t="s">
        <v>549</v>
      </c>
      <c r="M125" s="59" t="s">
        <v>550</v>
      </c>
      <c r="N125" s="59" t="s">
        <v>181</v>
      </c>
      <c r="O125" s="61" t="s">
        <v>184</v>
      </c>
      <c r="P125" s="81"/>
      <c r="Q125" s="61"/>
      <c r="R125" s="61"/>
      <c r="S125" s="63" t="s">
        <v>185</v>
      </c>
      <c r="T125" s="63">
        <v>12</v>
      </c>
      <c r="U125" s="63" t="s">
        <v>186</v>
      </c>
      <c r="V125" s="96"/>
      <c r="W125" s="65"/>
      <c r="X125" s="65"/>
      <c r="Y125" s="65"/>
      <c r="Z125" s="66"/>
      <c r="AA125" s="65"/>
      <c r="AB125" s="65"/>
      <c r="AC125" s="65"/>
      <c r="AD125" s="65"/>
      <c r="AE125" s="67"/>
      <c r="AF125" s="65"/>
      <c r="AG125" s="67"/>
      <c r="AH125" s="65"/>
      <c r="AI125" s="53"/>
      <c r="AJ125" s="97"/>
      <c r="AK125" s="53"/>
      <c r="AL125" s="97"/>
      <c r="AM125" s="53" t="s">
        <v>132</v>
      </c>
      <c r="AN125" s="97" t="s">
        <v>583</v>
      </c>
      <c r="AO125" s="53"/>
      <c r="AP125" s="97"/>
    </row>
    <row r="126" spans="1:42" x14ac:dyDescent="0.25">
      <c r="A126" s="4" t="s">
        <v>1008</v>
      </c>
      <c r="B126" s="53"/>
      <c r="C126" s="53"/>
      <c r="D126" s="53"/>
      <c r="E126" s="53"/>
      <c r="F126" s="55" t="s">
        <v>548</v>
      </c>
      <c r="G126" s="80"/>
      <c r="H126" s="55"/>
      <c r="I126" s="57" t="s">
        <v>548</v>
      </c>
      <c r="J126" s="57" t="s">
        <v>185</v>
      </c>
      <c r="K126" s="57" t="s">
        <v>549</v>
      </c>
      <c r="L126" s="57" t="s">
        <v>549</v>
      </c>
      <c r="M126" s="59" t="s">
        <v>550</v>
      </c>
      <c r="N126" s="59" t="s">
        <v>181</v>
      </c>
      <c r="O126" s="61" t="s">
        <v>184</v>
      </c>
      <c r="P126" s="81"/>
      <c r="Q126" s="61"/>
      <c r="R126" s="61"/>
      <c r="S126" s="63" t="s">
        <v>185</v>
      </c>
      <c r="T126" s="63">
        <v>13</v>
      </c>
      <c r="U126" s="63" t="s">
        <v>186</v>
      </c>
      <c r="V126" s="96"/>
      <c r="W126" s="65"/>
      <c r="X126" s="65"/>
      <c r="Y126" s="65"/>
      <c r="Z126" s="66"/>
      <c r="AA126" s="65"/>
      <c r="AB126" s="65"/>
      <c r="AC126" s="65"/>
      <c r="AD126" s="65"/>
      <c r="AE126" s="67"/>
      <c r="AF126" s="65"/>
      <c r="AG126" s="67"/>
      <c r="AH126" s="65"/>
      <c r="AI126" s="53"/>
      <c r="AJ126" s="97"/>
      <c r="AK126" s="53"/>
      <c r="AL126" s="97"/>
      <c r="AM126" s="53" t="s">
        <v>132</v>
      </c>
      <c r="AN126" s="97" t="s">
        <v>583</v>
      </c>
      <c r="AO126" s="53"/>
      <c r="AP126" s="97"/>
    </row>
    <row r="127" spans="1:42" x14ac:dyDescent="0.25">
      <c r="A127" s="4" t="s">
        <v>1009</v>
      </c>
      <c r="B127" s="53"/>
      <c r="C127" s="53"/>
      <c r="D127" s="53"/>
      <c r="E127" s="53"/>
      <c r="F127" s="55" t="s">
        <v>548</v>
      </c>
      <c r="G127" s="80"/>
      <c r="H127" s="55"/>
      <c r="I127" s="57" t="s">
        <v>548</v>
      </c>
      <c r="J127" s="57" t="s">
        <v>185</v>
      </c>
      <c r="K127" s="57" t="s">
        <v>549</v>
      </c>
      <c r="L127" s="57" t="s">
        <v>549</v>
      </c>
      <c r="M127" s="59" t="s">
        <v>550</v>
      </c>
      <c r="N127" s="59" t="s">
        <v>181</v>
      </c>
      <c r="O127" s="61" t="s">
        <v>184</v>
      </c>
      <c r="P127" s="81"/>
      <c r="Q127" s="61"/>
      <c r="R127" s="61"/>
      <c r="S127" s="63" t="s">
        <v>185</v>
      </c>
      <c r="T127" s="63">
        <v>14</v>
      </c>
      <c r="U127" s="63" t="s">
        <v>186</v>
      </c>
      <c r="V127" s="96"/>
      <c r="W127" s="65"/>
      <c r="X127" s="65"/>
      <c r="Y127" s="65"/>
      <c r="Z127" s="66"/>
      <c r="AA127" s="65"/>
      <c r="AB127" s="65"/>
      <c r="AC127" s="65"/>
      <c r="AD127" s="65"/>
      <c r="AE127" s="67"/>
      <c r="AF127" s="65"/>
      <c r="AG127" s="67"/>
      <c r="AH127" s="65"/>
      <c r="AI127" s="53"/>
      <c r="AJ127" s="97"/>
      <c r="AK127" s="53"/>
      <c r="AL127" s="97"/>
      <c r="AM127" s="53" t="s">
        <v>132</v>
      </c>
      <c r="AN127" s="97" t="s">
        <v>583</v>
      </c>
      <c r="AO127" s="53"/>
      <c r="AP127" s="97"/>
    </row>
    <row r="128" spans="1:42" x14ac:dyDescent="0.25">
      <c r="A128" s="4" t="s">
        <v>1010</v>
      </c>
      <c r="B128" s="53"/>
      <c r="C128" s="53"/>
      <c r="D128" s="53"/>
      <c r="E128" s="53"/>
      <c r="F128" s="55" t="s">
        <v>548</v>
      </c>
      <c r="G128" s="80"/>
      <c r="H128" s="55"/>
      <c r="I128" s="57" t="s">
        <v>548</v>
      </c>
      <c r="J128" s="57" t="s">
        <v>185</v>
      </c>
      <c r="K128" s="57" t="s">
        <v>549</v>
      </c>
      <c r="L128" s="57" t="s">
        <v>549</v>
      </c>
      <c r="M128" s="59" t="s">
        <v>550</v>
      </c>
      <c r="N128" s="59" t="s">
        <v>181</v>
      </c>
      <c r="O128" s="61" t="s">
        <v>184</v>
      </c>
      <c r="P128" s="81"/>
      <c r="Q128" s="61"/>
      <c r="R128" s="61"/>
      <c r="S128" s="63" t="s">
        <v>185</v>
      </c>
      <c r="T128" s="63">
        <v>15</v>
      </c>
      <c r="U128" s="63" t="s">
        <v>186</v>
      </c>
      <c r="V128" s="96"/>
      <c r="W128" s="65"/>
      <c r="X128" s="65"/>
      <c r="Y128" s="65"/>
      <c r="Z128" s="66"/>
      <c r="AA128" s="65"/>
      <c r="AB128" s="65"/>
      <c r="AC128" s="65"/>
      <c r="AD128" s="65"/>
      <c r="AE128" s="67"/>
      <c r="AF128" s="65"/>
      <c r="AG128" s="67"/>
      <c r="AH128" s="65"/>
      <c r="AI128" s="53"/>
      <c r="AJ128" s="97"/>
      <c r="AK128" s="53"/>
      <c r="AL128" s="97"/>
      <c r="AM128" s="53" t="s">
        <v>132</v>
      </c>
      <c r="AN128" s="97" t="s">
        <v>583</v>
      </c>
      <c r="AO128" s="53"/>
      <c r="AP128" s="97"/>
    </row>
    <row r="129" spans="1:42" x14ac:dyDescent="0.25">
      <c r="A129" s="4" t="s">
        <v>1011</v>
      </c>
      <c r="B129" s="53"/>
      <c r="C129" s="53"/>
      <c r="D129" s="53"/>
      <c r="E129" s="53"/>
      <c r="F129" s="55" t="s">
        <v>548</v>
      </c>
      <c r="G129" s="80"/>
      <c r="H129" s="55"/>
      <c r="I129" s="57" t="s">
        <v>548</v>
      </c>
      <c r="J129" s="57" t="s">
        <v>185</v>
      </c>
      <c r="K129" s="57" t="s">
        <v>549</v>
      </c>
      <c r="L129" s="57" t="s">
        <v>549</v>
      </c>
      <c r="M129" s="59" t="s">
        <v>550</v>
      </c>
      <c r="N129" s="59" t="s">
        <v>181</v>
      </c>
      <c r="O129" s="61" t="s">
        <v>184</v>
      </c>
      <c r="P129" s="81"/>
      <c r="Q129" s="61"/>
      <c r="R129" s="61"/>
      <c r="S129" s="63" t="s">
        <v>185</v>
      </c>
      <c r="T129" s="63">
        <v>16</v>
      </c>
      <c r="U129" s="63" t="s">
        <v>186</v>
      </c>
      <c r="V129" s="96"/>
      <c r="W129" s="65"/>
      <c r="X129" s="65"/>
      <c r="Y129" s="65"/>
      <c r="Z129" s="66"/>
      <c r="AA129" s="65"/>
      <c r="AB129" s="65"/>
      <c r="AC129" s="65"/>
      <c r="AD129" s="65"/>
      <c r="AE129" s="67"/>
      <c r="AF129" s="65"/>
      <c r="AG129" s="67"/>
      <c r="AH129" s="65"/>
      <c r="AI129" s="53"/>
      <c r="AJ129" s="97"/>
      <c r="AK129" s="53"/>
      <c r="AL129" s="97"/>
      <c r="AM129" s="53" t="s">
        <v>132</v>
      </c>
      <c r="AN129" s="97" t="s">
        <v>583</v>
      </c>
      <c r="AO129" s="53"/>
      <c r="AP129" s="97"/>
    </row>
    <row r="130" spans="1:42" x14ac:dyDescent="0.25">
      <c r="A130" s="4" t="s">
        <v>1012</v>
      </c>
      <c r="B130" s="53"/>
      <c r="C130" s="53"/>
      <c r="D130" s="53"/>
      <c r="E130" s="53"/>
      <c r="F130" s="55" t="s">
        <v>548</v>
      </c>
      <c r="G130" s="80"/>
      <c r="H130" s="55"/>
      <c r="I130" s="57" t="s">
        <v>548</v>
      </c>
      <c r="J130" s="57" t="s">
        <v>185</v>
      </c>
      <c r="K130" s="57" t="s">
        <v>549</v>
      </c>
      <c r="L130" s="57" t="s">
        <v>549</v>
      </c>
      <c r="M130" s="59" t="s">
        <v>550</v>
      </c>
      <c r="N130" s="59" t="s">
        <v>181</v>
      </c>
      <c r="O130" s="61" t="s">
        <v>551</v>
      </c>
      <c r="P130" s="81"/>
      <c r="Q130" s="61"/>
      <c r="R130" s="61"/>
      <c r="S130" s="63" t="s">
        <v>185</v>
      </c>
      <c r="T130" s="63">
        <v>17</v>
      </c>
      <c r="U130" s="63" t="s">
        <v>186</v>
      </c>
      <c r="V130" s="96"/>
      <c r="W130" s="65"/>
      <c r="X130" s="65"/>
      <c r="Y130" s="65"/>
      <c r="Z130" s="66"/>
      <c r="AA130" s="65"/>
      <c r="AB130" s="65"/>
      <c r="AC130" s="65"/>
      <c r="AD130" s="65"/>
      <c r="AE130" s="67"/>
      <c r="AF130" s="65"/>
      <c r="AG130" s="67"/>
      <c r="AH130" s="65"/>
      <c r="AI130" s="53"/>
      <c r="AJ130" s="97"/>
      <c r="AK130" s="53"/>
      <c r="AL130" s="97"/>
      <c r="AM130" s="53" t="s">
        <v>132</v>
      </c>
      <c r="AN130" s="97" t="s">
        <v>583</v>
      </c>
      <c r="AO130" s="53"/>
      <c r="AP130" s="97"/>
    </row>
    <row r="131" spans="1:42" x14ac:dyDescent="0.25">
      <c r="A131" s="4" t="s">
        <v>1013</v>
      </c>
      <c r="B131" s="53"/>
      <c r="C131" s="53"/>
      <c r="D131" s="53"/>
      <c r="E131" s="53"/>
      <c r="F131" s="55" t="s">
        <v>548</v>
      </c>
      <c r="G131" s="80"/>
      <c r="H131" s="55"/>
      <c r="I131" s="57" t="s">
        <v>548</v>
      </c>
      <c r="J131" s="57" t="s">
        <v>185</v>
      </c>
      <c r="K131" s="57" t="s">
        <v>549</v>
      </c>
      <c r="L131" s="57" t="s">
        <v>549</v>
      </c>
      <c r="M131" s="59" t="s">
        <v>550</v>
      </c>
      <c r="N131" s="59" t="s">
        <v>181</v>
      </c>
      <c r="O131" s="61" t="s">
        <v>552</v>
      </c>
      <c r="P131" s="81"/>
      <c r="Q131" s="61"/>
      <c r="R131" s="61"/>
      <c r="S131" s="63" t="s">
        <v>185</v>
      </c>
      <c r="T131" s="63">
        <v>18</v>
      </c>
      <c r="U131" s="63" t="s">
        <v>186</v>
      </c>
      <c r="V131" s="96"/>
      <c r="W131" s="65"/>
      <c r="X131" s="65"/>
      <c r="Y131" s="65"/>
      <c r="Z131" s="66"/>
      <c r="AA131" s="65"/>
      <c r="AB131" s="65"/>
      <c r="AC131" s="65"/>
      <c r="AD131" s="65"/>
      <c r="AE131" s="67"/>
      <c r="AF131" s="65"/>
      <c r="AG131" s="67"/>
      <c r="AH131" s="65"/>
      <c r="AI131" s="53"/>
      <c r="AJ131" s="97"/>
      <c r="AK131" s="53"/>
      <c r="AL131" s="97"/>
      <c r="AM131" s="53" t="s">
        <v>132</v>
      </c>
      <c r="AN131" s="97" t="s">
        <v>583</v>
      </c>
      <c r="AO131" s="53"/>
      <c r="AP131" s="97"/>
    </row>
    <row r="132" spans="1:42" x14ac:dyDescent="0.25">
      <c r="A132" s="4" t="s">
        <v>1014</v>
      </c>
      <c r="B132" s="53"/>
      <c r="C132" s="53"/>
      <c r="D132" s="53"/>
      <c r="E132" s="53"/>
      <c r="F132" s="55" t="s">
        <v>548</v>
      </c>
      <c r="G132" s="80"/>
      <c r="H132" s="55"/>
      <c r="I132" s="57" t="s">
        <v>548</v>
      </c>
      <c r="J132" s="57" t="s">
        <v>185</v>
      </c>
      <c r="K132" s="57" t="s">
        <v>549</v>
      </c>
      <c r="L132" s="57" t="s">
        <v>549</v>
      </c>
      <c r="M132" s="59" t="s">
        <v>550</v>
      </c>
      <c r="N132" s="59" t="s">
        <v>181</v>
      </c>
      <c r="O132" s="61" t="s">
        <v>554</v>
      </c>
      <c r="P132" s="81"/>
      <c r="Q132" s="61"/>
      <c r="R132" s="61"/>
      <c r="S132" s="63" t="s">
        <v>185</v>
      </c>
      <c r="T132" s="63">
        <v>19</v>
      </c>
      <c r="U132" s="63" t="s">
        <v>186</v>
      </c>
      <c r="V132" s="96"/>
      <c r="W132" s="65"/>
      <c r="X132" s="65"/>
      <c r="Y132" s="65"/>
      <c r="Z132" s="66"/>
      <c r="AA132" s="65"/>
      <c r="AB132" s="65"/>
      <c r="AC132" s="65"/>
      <c r="AD132" s="65"/>
      <c r="AE132" s="67"/>
      <c r="AF132" s="65"/>
      <c r="AG132" s="67"/>
      <c r="AH132" s="65"/>
      <c r="AI132" s="53"/>
      <c r="AJ132" s="97"/>
      <c r="AK132" s="53"/>
      <c r="AL132" s="97"/>
      <c r="AM132" s="53" t="s">
        <v>132</v>
      </c>
      <c r="AN132" s="97" t="s">
        <v>583</v>
      </c>
      <c r="AO132" s="53"/>
      <c r="AP132" s="97"/>
    </row>
    <row r="133" spans="1:42" x14ac:dyDescent="0.25">
      <c r="A133" s="4" t="s">
        <v>1015</v>
      </c>
      <c r="B133" s="53"/>
      <c r="C133" s="53"/>
      <c r="D133" s="53"/>
      <c r="E133" s="53"/>
      <c r="F133" s="55" t="s">
        <v>548</v>
      </c>
      <c r="G133" s="80"/>
      <c r="H133" s="55"/>
      <c r="I133" s="57" t="s">
        <v>548</v>
      </c>
      <c r="J133" s="57" t="s">
        <v>185</v>
      </c>
      <c r="K133" s="57" t="s">
        <v>549</v>
      </c>
      <c r="L133" s="57" t="s">
        <v>549</v>
      </c>
      <c r="M133" s="59" t="s">
        <v>550</v>
      </c>
      <c r="N133" s="59" t="s">
        <v>181</v>
      </c>
      <c r="O133" s="61" t="s">
        <v>555</v>
      </c>
      <c r="P133" s="81"/>
      <c r="Q133" s="61"/>
      <c r="R133" s="61"/>
      <c r="S133" s="63" t="s">
        <v>185</v>
      </c>
      <c r="T133" s="63">
        <v>20</v>
      </c>
      <c r="U133" s="63" t="s">
        <v>186</v>
      </c>
      <c r="V133" s="96"/>
      <c r="W133" s="65"/>
      <c r="X133" s="65"/>
      <c r="Y133" s="65"/>
      <c r="Z133" s="66"/>
      <c r="AA133" s="65"/>
      <c r="AB133" s="65"/>
      <c r="AC133" s="65"/>
      <c r="AD133" s="65"/>
      <c r="AE133" s="67"/>
      <c r="AF133" s="65"/>
      <c r="AG133" s="67"/>
      <c r="AH133" s="65"/>
      <c r="AI133" s="53"/>
      <c r="AJ133" s="97"/>
      <c r="AK133" s="53"/>
      <c r="AL133" s="97"/>
      <c r="AM133" s="53" t="s">
        <v>132</v>
      </c>
      <c r="AN133" s="97" t="s">
        <v>583</v>
      </c>
      <c r="AO133" s="53"/>
      <c r="AP133" s="97"/>
    </row>
    <row r="134" spans="1:42" x14ac:dyDescent="0.25">
      <c r="A134" s="4" t="s">
        <v>1016</v>
      </c>
      <c r="B134" s="53"/>
      <c r="C134" s="53"/>
      <c r="D134" s="53"/>
      <c r="E134" s="53"/>
      <c r="F134" s="55" t="s">
        <v>548</v>
      </c>
      <c r="G134" s="80"/>
      <c r="H134" s="55"/>
      <c r="I134" s="57" t="s">
        <v>548</v>
      </c>
      <c r="J134" s="57" t="s">
        <v>185</v>
      </c>
      <c r="K134" s="57" t="s">
        <v>549</v>
      </c>
      <c r="L134" s="57" t="s">
        <v>549</v>
      </c>
      <c r="M134" s="59" t="s">
        <v>550</v>
      </c>
      <c r="N134" s="59" t="s">
        <v>181</v>
      </c>
      <c r="O134" s="61" t="s">
        <v>557</v>
      </c>
      <c r="P134" s="81"/>
      <c r="Q134" s="61"/>
      <c r="R134" s="61"/>
      <c r="S134" s="63" t="s">
        <v>185</v>
      </c>
      <c r="T134" s="63">
        <v>21</v>
      </c>
      <c r="U134" s="63" t="s">
        <v>186</v>
      </c>
      <c r="V134" s="96"/>
      <c r="W134" s="65"/>
      <c r="X134" s="65"/>
      <c r="Y134" s="65"/>
      <c r="Z134" s="66"/>
      <c r="AA134" s="65"/>
      <c r="AB134" s="65"/>
      <c r="AC134" s="65"/>
      <c r="AD134" s="65"/>
      <c r="AE134" s="67"/>
      <c r="AF134" s="65"/>
      <c r="AG134" s="67"/>
      <c r="AH134" s="65"/>
      <c r="AI134" s="53"/>
      <c r="AJ134" s="97"/>
      <c r="AK134" s="53"/>
      <c r="AL134" s="97"/>
      <c r="AM134" s="53" t="s">
        <v>132</v>
      </c>
      <c r="AN134" s="97" t="s">
        <v>583</v>
      </c>
      <c r="AO134" s="53"/>
      <c r="AP134" s="97"/>
    </row>
    <row r="135" spans="1:42" x14ac:dyDescent="0.25">
      <c r="A135" s="4" t="s">
        <v>1017</v>
      </c>
      <c r="B135" s="53"/>
      <c r="C135" s="53"/>
      <c r="D135" s="53"/>
      <c r="E135" s="53"/>
      <c r="F135" s="55" t="s">
        <v>548</v>
      </c>
      <c r="G135" s="80"/>
      <c r="H135" s="55"/>
      <c r="I135" s="57" t="s">
        <v>548</v>
      </c>
      <c r="J135" s="57" t="s">
        <v>185</v>
      </c>
      <c r="K135" s="57" t="s">
        <v>549</v>
      </c>
      <c r="L135" s="57" t="s">
        <v>549</v>
      </c>
      <c r="M135" s="59" t="s">
        <v>550</v>
      </c>
      <c r="N135" s="59" t="s">
        <v>181</v>
      </c>
      <c r="O135" s="61" t="s">
        <v>553</v>
      </c>
      <c r="P135" s="81"/>
      <c r="Q135" s="61"/>
      <c r="R135" s="61"/>
      <c r="S135" s="63" t="s">
        <v>185</v>
      </c>
      <c r="T135" s="63">
        <v>22</v>
      </c>
      <c r="U135" s="63" t="s">
        <v>186</v>
      </c>
      <c r="V135" s="96"/>
      <c r="W135" s="65"/>
      <c r="X135" s="65"/>
      <c r="Y135" s="65"/>
      <c r="Z135" s="66"/>
      <c r="AA135" s="65"/>
      <c r="AB135" s="65"/>
      <c r="AC135" s="65"/>
      <c r="AD135" s="65"/>
      <c r="AE135" s="67"/>
      <c r="AF135" s="65"/>
      <c r="AG135" s="67"/>
      <c r="AH135" s="65"/>
      <c r="AI135" s="53"/>
      <c r="AJ135" s="97"/>
      <c r="AK135" s="53"/>
      <c r="AL135" s="97"/>
      <c r="AM135" s="53" t="s">
        <v>132</v>
      </c>
      <c r="AN135" s="97" t="s">
        <v>583</v>
      </c>
      <c r="AO135" s="53"/>
      <c r="AP135" s="97"/>
    </row>
    <row r="136" spans="1:42" x14ac:dyDescent="0.25">
      <c r="A136" s="4" t="s">
        <v>1018</v>
      </c>
      <c r="B136" s="53"/>
      <c r="C136" s="53"/>
      <c r="D136" s="53"/>
      <c r="E136" s="53"/>
      <c r="F136" s="55" t="s">
        <v>548</v>
      </c>
      <c r="G136" s="80"/>
      <c r="H136" s="55"/>
      <c r="I136" s="57" t="s">
        <v>548</v>
      </c>
      <c r="J136" s="57" t="s">
        <v>185</v>
      </c>
      <c r="K136" s="57" t="s">
        <v>549</v>
      </c>
      <c r="L136" s="57" t="s">
        <v>549</v>
      </c>
      <c r="M136" s="59" t="s">
        <v>550</v>
      </c>
      <c r="N136" s="59" t="s">
        <v>181</v>
      </c>
      <c r="O136" s="61" t="s">
        <v>558</v>
      </c>
      <c r="P136" s="81"/>
      <c r="Q136" s="61"/>
      <c r="R136" s="61"/>
      <c r="S136" s="63" t="s">
        <v>185</v>
      </c>
      <c r="T136" s="63">
        <v>23</v>
      </c>
      <c r="U136" s="63" t="s">
        <v>186</v>
      </c>
      <c r="V136" s="96"/>
      <c r="W136" s="65"/>
      <c r="X136" s="65"/>
      <c r="Y136" s="65"/>
      <c r="Z136" s="66"/>
      <c r="AA136" s="65"/>
      <c r="AB136" s="65"/>
      <c r="AC136" s="65"/>
      <c r="AD136" s="65"/>
      <c r="AE136" s="67"/>
      <c r="AF136" s="65"/>
      <c r="AG136" s="67"/>
      <c r="AH136" s="65"/>
      <c r="AI136" s="53"/>
      <c r="AJ136" s="97"/>
      <c r="AK136" s="53"/>
      <c r="AL136" s="97"/>
      <c r="AM136" s="53" t="s">
        <v>132</v>
      </c>
      <c r="AN136" s="97" t="s">
        <v>583</v>
      </c>
      <c r="AO136" s="53"/>
      <c r="AP136" s="97"/>
    </row>
    <row r="137" spans="1:42" x14ac:dyDescent="0.25">
      <c r="A137" s="4" t="s">
        <v>1019</v>
      </c>
      <c r="B137" s="53"/>
      <c r="C137" s="53"/>
      <c r="D137" s="53"/>
      <c r="E137" s="53"/>
      <c r="F137" s="55" t="s">
        <v>548</v>
      </c>
      <c r="G137" s="80"/>
      <c r="H137" s="55"/>
      <c r="I137" s="57" t="s">
        <v>548</v>
      </c>
      <c r="J137" s="57" t="s">
        <v>185</v>
      </c>
      <c r="K137" s="57" t="s">
        <v>549</v>
      </c>
      <c r="L137" s="57" t="s">
        <v>549</v>
      </c>
      <c r="M137" s="59" t="s">
        <v>550</v>
      </c>
      <c r="N137" s="59" t="s">
        <v>181</v>
      </c>
      <c r="O137" s="61" t="s">
        <v>559</v>
      </c>
      <c r="P137" s="81"/>
      <c r="Q137" s="61"/>
      <c r="R137" s="61"/>
      <c r="S137" s="63" t="s">
        <v>185</v>
      </c>
      <c r="T137" s="63">
        <v>24</v>
      </c>
      <c r="U137" s="63" t="s">
        <v>186</v>
      </c>
      <c r="V137" s="96"/>
      <c r="W137" s="65"/>
      <c r="X137" s="65"/>
      <c r="Y137" s="65"/>
      <c r="Z137" s="66"/>
      <c r="AA137" s="65"/>
      <c r="AB137" s="65"/>
      <c r="AC137" s="65"/>
      <c r="AD137" s="65"/>
      <c r="AE137" s="67"/>
      <c r="AF137" s="65"/>
      <c r="AG137" s="67"/>
      <c r="AH137" s="65"/>
      <c r="AI137" s="53"/>
      <c r="AJ137" s="97"/>
      <c r="AK137" s="53"/>
      <c r="AL137" s="97"/>
      <c r="AM137" s="53" t="s">
        <v>132</v>
      </c>
      <c r="AN137" s="97" t="s">
        <v>583</v>
      </c>
      <c r="AO137" s="53"/>
      <c r="AP137" s="97"/>
    </row>
    <row r="138" spans="1:42" x14ac:dyDescent="0.25">
      <c r="A138" s="4" t="s">
        <v>1020</v>
      </c>
      <c r="B138" s="53"/>
      <c r="C138" s="53"/>
      <c r="D138" s="53"/>
      <c r="E138" s="53"/>
      <c r="F138" s="55" t="s">
        <v>548</v>
      </c>
      <c r="G138" s="80"/>
      <c r="H138" s="55"/>
      <c r="I138" s="57" t="s">
        <v>548</v>
      </c>
      <c r="J138" s="57" t="s">
        <v>185</v>
      </c>
      <c r="K138" s="57" t="s">
        <v>549</v>
      </c>
      <c r="L138" s="57" t="s">
        <v>549</v>
      </c>
      <c r="M138" s="59" t="s">
        <v>550</v>
      </c>
      <c r="N138" s="59" t="s">
        <v>181</v>
      </c>
      <c r="O138" s="61" t="s">
        <v>556</v>
      </c>
      <c r="P138" s="81"/>
      <c r="Q138" s="61"/>
      <c r="R138" s="61"/>
      <c r="S138" s="63" t="s">
        <v>185</v>
      </c>
      <c r="T138" s="63">
        <v>25</v>
      </c>
      <c r="U138" s="63" t="s">
        <v>186</v>
      </c>
      <c r="V138" s="96"/>
      <c r="W138" s="65"/>
      <c r="X138" s="65"/>
      <c r="Y138" s="65"/>
      <c r="Z138" s="66"/>
      <c r="AA138" s="65"/>
      <c r="AB138" s="65"/>
      <c r="AC138" s="65"/>
      <c r="AD138" s="65"/>
      <c r="AE138" s="67"/>
      <c r="AF138" s="65"/>
      <c r="AG138" s="67"/>
      <c r="AH138" s="65"/>
      <c r="AI138" s="53"/>
      <c r="AJ138" s="97"/>
      <c r="AK138" s="53"/>
      <c r="AL138" s="97"/>
      <c r="AM138" s="53" t="s">
        <v>132</v>
      </c>
      <c r="AN138" s="97" t="s">
        <v>583</v>
      </c>
      <c r="AO138" s="53"/>
      <c r="AP138" s="97"/>
    </row>
    <row r="139" spans="1:42" x14ac:dyDescent="0.25">
      <c r="A139" s="4" t="s">
        <v>1157</v>
      </c>
      <c r="B139" s="53"/>
      <c r="C139" s="53"/>
      <c r="D139" s="53"/>
      <c r="E139" s="53"/>
      <c r="F139" s="55" t="s">
        <v>548</v>
      </c>
      <c r="G139" s="80"/>
      <c r="H139" s="55"/>
      <c r="I139" s="57" t="s">
        <v>548</v>
      </c>
      <c r="J139" s="57" t="s">
        <v>185</v>
      </c>
      <c r="K139" s="57" t="s">
        <v>549</v>
      </c>
      <c r="L139" s="57" t="s">
        <v>549</v>
      </c>
      <c r="M139" s="59" t="s">
        <v>550</v>
      </c>
      <c r="N139" s="59" t="s">
        <v>181</v>
      </c>
      <c r="O139" s="61" t="s">
        <v>184</v>
      </c>
      <c r="P139" s="81"/>
      <c r="Q139" s="61"/>
      <c r="R139" s="61"/>
      <c r="S139" s="63" t="s">
        <v>185</v>
      </c>
      <c r="T139" s="63">
        <v>26</v>
      </c>
      <c r="U139" s="63" t="s">
        <v>186</v>
      </c>
      <c r="V139" s="96"/>
      <c r="W139" s="65"/>
      <c r="X139" s="65"/>
      <c r="Y139" s="65"/>
      <c r="Z139" s="66"/>
      <c r="AA139" s="65"/>
      <c r="AB139" s="65"/>
      <c r="AC139" s="65"/>
      <c r="AD139" s="65"/>
      <c r="AE139" s="67"/>
      <c r="AF139" s="65"/>
      <c r="AG139" s="67"/>
      <c r="AH139" s="65"/>
      <c r="AI139" s="53"/>
      <c r="AJ139" s="97"/>
      <c r="AK139" s="53"/>
      <c r="AL139" s="97"/>
      <c r="AM139" s="53" t="s">
        <v>132</v>
      </c>
      <c r="AN139" s="97" t="s">
        <v>583</v>
      </c>
      <c r="AO139" s="53"/>
      <c r="AP139" s="97"/>
    </row>
    <row r="140" spans="1:42" x14ac:dyDescent="0.25">
      <c r="A140" s="4" t="s">
        <v>1158</v>
      </c>
      <c r="B140" s="53"/>
      <c r="C140" s="53"/>
      <c r="D140" s="53"/>
      <c r="E140" s="53"/>
      <c r="F140" s="55" t="s">
        <v>548</v>
      </c>
      <c r="G140" s="80"/>
      <c r="H140" s="55"/>
      <c r="I140" s="57" t="s">
        <v>548</v>
      </c>
      <c r="J140" s="57" t="s">
        <v>185</v>
      </c>
      <c r="K140" s="57" t="s">
        <v>549</v>
      </c>
      <c r="L140" s="57" t="s">
        <v>549</v>
      </c>
      <c r="M140" s="59" t="s">
        <v>550</v>
      </c>
      <c r="N140" s="59" t="s">
        <v>181</v>
      </c>
      <c r="O140" s="61" t="s">
        <v>184</v>
      </c>
      <c r="P140" s="81"/>
      <c r="Q140" s="61"/>
      <c r="R140" s="61"/>
      <c r="S140" s="63" t="s">
        <v>185</v>
      </c>
      <c r="T140" s="63">
        <v>27</v>
      </c>
      <c r="U140" s="63" t="s">
        <v>186</v>
      </c>
      <c r="V140" s="96"/>
      <c r="W140" s="65"/>
      <c r="X140" s="65"/>
      <c r="Y140" s="65"/>
      <c r="Z140" s="66"/>
      <c r="AA140" s="65"/>
      <c r="AB140" s="65"/>
      <c r="AC140" s="65"/>
      <c r="AD140" s="65"/>
      <c r="AE140" s="67"/>
      <c r="AF140" s="65"/>
      <c r="AG140" s="67"/>
      <c r="AH140" s="65"/>
      <c r="AI140" s="53"/>
      <c r="AJ140" s="97"/>
      <c r="AK140" s="53"/>
      <c r="AL140" s="97"/>
      <c r="AM140" s="53" t="s">
        <v>132</v>
      </c>
      <c r="AN140" s="97" t="s">
        <v>583</v>
      </c>
      <c r="AO140" s="53"/>
      <c r="AP140" s="97"/>
    </row>
    <row r="141" spans="1:42" x14ac:dyDescent="0.25">
      <c r="A141" s="4" t="s">
        <v>1021</v>
      </c>
      <c r="B141" s="53"/>
      <c r="C141" s="53"/>
      <c r="D141" s="53"/>
      <c r="E141" s="53"/>
      <c r="F141" s="55" t="s">
        <v>548</v>
      </c>
      <c r="G141" s="80"/>
      <c r="H141" s="55"/>
      <c r="I141" s="57" t="s">
        <v>548</v>
      </c>
      <c r="J141" s="57" t="s">
        <v>185</v>
      </c>
      <c r="K141" s="57" t="s">
        <v>549</v>
      </c>
      <c r="L141" s="57" t="s">
        <v>549</v>
      </c>
      <c r="M141" s="59" t="s">
        <v>550</v>
      </c>
      <c r="N141" s="59" t="s">
        <v>181</v>
      </c>
      <c r="O141" s="61" t="s">
        <v>184</v>
      </c>
      <c r="P141" s="81"/>
      <c r="Q141" s="61"/>
      <c r="R141" s="61"/>
      <c r="S141" s="63" t="s">
        <v>185</v>
      </c>
      <c r="T141" s="63">
        <v>28</v>
      </c>
      <c r="U141" s="63" t="s">
        <v>186</v>
      </c>
      <c r="V141" s="96"/>
      <c r="W141" s="65" t="s">
        <v>188</v>
      </c>
      <c r="X141" s="65" t="s">
        <v>189</v>
      </c>
      <c r="Y141" s="65" t="s">
        <v>103</v>
      </c>
      <c r="Z141" s="66" t="n">
        <f ca="1">searchValues!E145 + 1000</f>
        <v>45580.0</v>
      </c>
      <c r="AA141" s="65" t="str">
        <f>searchValues!F145</f>
        <v>XIidVUXKg Automation</v>
      </c>
      <c r="AB141" s="65" t="s">
        <v>104</v>
      </c>
      <c r="AC141" s="65" t="s">
        <v>104</v>
      </c>
      <c r="AD141" s="65" t="s">
        <v>518</v>
      </c>
      <c r="AE141" s="67" t="str">
        <f>searchValues!L145</f>
        <v>Alaska</v>
      </c>
      <c r="AF141" s="65"/>
      <c r="AG141" s="67" t="str">
        <f>searchValues!K145</f>
        <v>United States</v>
      </c>
      <c r="AH141" s="65" t="s">
        <v>582</v>
      </c>
      <c r="AI141" s="53"/>
      <c r="AJ141" s="97"/>
      <c r="AK141" s="53"/>
      <c r="AL141" s="97"/>
      <c r="AM141" s="53" t="s">
        <v>132</v>
      </c>
      <c r="AN141" s="97" t="s">
        <v>583</v>
      </c>
      <c r="AO141" s="53"/>
      <c r="AP141" s="97"/>
    </row>
    <row r="142" spans="1:42" x14ac:dyDescent="0.25">
      <c r="A142" s="4" t="s">
        <v>1022</v>
      </c>
      <c r="B142" s="53"/>
      <c r="C142" s="53"/>
      <c r="D142" s="53"/>
      <c r="E142" s="53"/>
      <c r="F142" s="55" t="s">
        <v>548</v>
      </c>
      <c r="G142" s="80"/>
      <c r="H142" s="55"/>
      <c r="I142" s="57" t="s">
        <v>548</v>
      </c>
      <c r="J142" s="57" t="s">
        <v>185</v>
      </c>
      <c r="K142" s="57" t="s">
        <v>549</v>
      </c>
      <c r="L142" s="57" t="s">
        <v>549</v>
      </c>
      <c r="M142" s="59" t="s">
        <v>550</v>
      </c>
      <c r="N142" s="59" t="s">
        <v>181</v>
      </c>
      <c r="O142" s="61" t="s">
        <v>184</v>
      </c>
      <c r="P142" s="81"/>
      <c r="Q142" s="61"/>
      <c r="R142" s="61"/>
      <c r="S142" s="63" t="s">
        <v>185</v>
      </c>
      <c r="T142" s="63">
        <v>1</v>
      </c>
      <c r="U142" s="63" t="s">
        <v>186</v>
      </c>
      <c r="V142" s="96"/>
      <c r="W142" s="65" t="s">
        <v>188</v>
      </c>
      <c r="X142" s="65" t="s">
        <v>517</v>
      </c>
      <c r="Y142" s="65" t="s">
        <v>103</v>
      </c>
      <c r="Z142" s="66" t="n">
        <f ca="1">searchValues!E146 + 1000</f>
        <v>45580.0</v>
      </c>
      <c r="AA142" s="65" t="str">
        <f>searchValues!F146</f>
        <v>wZSzgpdqn Automation</v>
      </c>
      <c r="AB142" s="65" t="s">
        <v>104</v>
      </c>
      <c r="AC142" s="65" t="s">
        <v>104</v>
      </c>
      <c r="AD142" s="65" t="s">
        <v>518</v>
      </c>
      <c r="AE142" s="67" t="str">
        <f>searchValues!L146</f>
        <v>Alaska</v>
      </c>
      <c r="AF142" s="65"/>
      <c r="AG142" s="67" t="str">
        <f>searchValues!K146</f>
        <v>United States</v>
      </c>
      <c r="AH142" s="65" t="s">
        <v>582</v>
      </c>
      <c r="AI142" s="53"/>
      <c r="AJ142" s="97"/>
      <c r="AK142" s="53"/>
      <c r="AL142" s="97"/>
      <c r="AM142" s="53" t="s">
        <v>132</v>
      </c>
      <c r="AN142" s="97" t="s">
        <v>583</v>
      </c>
      <c r="AO142" s="53"/>
      <c r="AP142" s="97"/>
    </row>
    <row r="143" spans="1:42" x14ac:dyDescent="0.25">
      <c r="A143" s="4" t="s">
        <v>1023</v>
      </c>
      <c r="B143" s="53"/>
      <c r="C143" s="53"/>
      <c r="D143" s="53"/>
      <c r="E143" s="53"/>
      <c r="F143" s="55" t="s">
        <v>548</v>
      </c>
      <c r="G143" s="80"/>
      <c r="H143" s="55"/>
      <c r="I143" s="57" t="s">
        <v>548</v>
      </c>
      <c r="J143" s="57" t="s">
        <v>185</v>
      </c>
      <c r="K143" s="57" t="s">
        <v>549</v>
      </c>
      <c r="L143" s="57" t="s">
        <v>549</v>
      </c>
      <c r="M143" s="59" t="s">
        <v>550</v>
      </c>
      <c r="N143" s="59" t="s">
        <v>181</v>
      </c>
      <c r="O143" s="61" t="s">
        <v>184</v>
      </c>
      <c r="P143" s="81"/>
      <c r="Q143" s="61"/>
      <c r="R143" s="61"/>
      <c r="S143" s="63" t="s">
        <v>185</v>
      </c>
      <c r="T143" s="63">
        <v>2</v>
      </c>
      <c r="U143" s="63" t="s">
        <v>186</v>
      </c>
      <c r="V143" s="96"/>
      <c r="W143" s="65"/>
      <c r="X143" s="65"/>
      <c r="Y143" s="65"/>
      <c r="Z143" s="66"/>
      <c r="AA143" s="65"/>
      <c r="AB143" s="65"/>
      <c r="AC143" s="65"/>
      <c r="AD143" s="65"/>
      <c r="AE143" s="67"/>
      <c r="AF143" s="65"/>
      <c r="AG143" s="67"/>
      <c r="AH143" s="65"/>
      <c r="AI143" s="53" t="s">
        <v>132</v>
      </c>
      <c r="AJ143" s="97" t="s">
        <v>583</v>
      </c>
      <c r="AK143" s="53"/>
      <c r="AL143" s="97"/>
      <c r="AM143" s="53"/>
      <c r="AN143" s="97"/>
      <c r="AO143" s="53"/>
      <c r="AP143" s="97"/>
    </row>
    <row r="144" spans="1:42" x14ac:dyDescent="0.25">
      <c r="A144" s="4" t="s">
        <v>1024</v>
      </c>
      <c r="B144" s="53"/>
      <c r="C144" s="53"/>
      <c r="D144" s="53"/>
      <c r="E144" s="53"/>
      <c r="F144" s="55" t="s">
        <v>548</v>
      </c>
      <c r="G144" s="80"/>
      <c r="H144" s="55"/>
      <c r="I144" s="57" t="s">
        <v>548</v>
      </c>
      <c r="J144" s="57" t="s">
        <v>185</v>
      </c>
      <c r="K144" s="57" t="s">
        <v>549</v>
      </c>
      <c r="L144" s="57" t="s">
        <v>549</v>
      </c>
      <c r="M144" s="59" t="s">
        <v>550</v>
      </c>
      <c r="N144" s="59" t="s">
        <v>181</v>
      </c>
      <c r="O144" s="61" t="s">
        <v>184</v>
      </c>
      <c r="P144" s="81"/>
      <c r="Q144" s="61"/>
      <c r="R144" s="61"/>
      <c r="S144" s="63" t="s">
        <v>185</v>
      </c>
      <c r="T144" s="63">
        <v>3</v>
      </c>
      <c r="U144" s="63" t="s">
        <v>186</v>
      </c>
      <c r="V144" s="96"/>
      <c r="W144" s="65"/>
      <c r="X144" s="65"/>
      <c r="Y144" s="65"/>
      <c r="Z144" s="66"/>
      <c r="AA144" s="65"/>
      <c r="AB144" s="65"/>
      <c r="AC144" s="65"/>
      <c r="AD144" s="65"/>
      <c r="AE144" s="67"/>
      <c r="AF144" s="65"/>
      <c r="AG144" s="67"/>
      <c r="AH144" s="65"/>
      <c r="AI144" s="53"/>
      <c r="AJ144" s="97"/>
      <c r="AK144" s="53" t="s">
        <v>132</v>
      </c>
      <c r="AL144" s="97" t="s">
        <v>583</v>
      </c>
      <c r="AM144" s="53"/>
      <c r="AN144" s="97"/>
      <c r="AO144" s="53"/>
      <c r="AP144" s="97"/>
    </row>
    <row r="145" spans="1:42" x14ac:dyDescent="0.25">
      <c r="A145" s="34" t="s">
        <v>1025</v>
      </c>
      <c r="B145" s="53"/>
      <c r="C145" s="53"/>
      <c r="D145" s="53"/>
      <c r="E145" s="53"/>
      <c r="F145" s="55" t="s">
        <v>548</v>
      </c>
      <c r="G145" s="80"/>
      <c r="H145" s="55"/>
      <c r="I145" s="57" t="s">
        <v>548</v>
      </c>
      <c r="J145" s="57" t="s">
        <v>185</v>
      </c>
      <c r="K145" s="57" t="s">
        <v>549</v>
      </c>
      <c r="L145" s="57" t="s">
        <v>549</v>
      </c>
      <c r="M145" s="59" t="s">
        <v>550</v>
      </c>
      <c r="N145" s="59" t="s">
        <v>181</v>
      </c>
      <c r="O145" s="61" t="s">
        <v>184</v>
      </c>
      <c r="P145" s="81"/>
      <c r="Q145" s="61"/>
      <c r="R145" s="61"/>
      <c r="S145" s="63" t="s">
        <v>185</v>
      </c>
      <c r="T145" s="63">
        <v>4</v>
      </c>
      <c r="U145" s="63" t="s">
        <v>186</v>
      </c>
      <c r="V145" s="96"/>
      <c r="W145" s="65"/>
      <c r="X145" s="65"/>
      <c r="Y145" s="65"/>
      <c r="Z145" s="66"/>
      <c r="AA145" s="65"/>
      <c r="AB145" s="65"/>
      <c r="AC145" s="65"/>
      <c r="AD145" s="65"/>
      <c r="AE145" s="67"/>
      <c r="AF145" s="65"/>
      <c r="AG145" s="67"/>
      <c r="AH145" s="65"/>
      <c r="AI145" s="53"/>
      <c r="AJ145" s="97"/>
      <c r="AK145" s="53"/>
      <c r="AL145" s="97"/>
      <c r="AM145" s="53" t="s">
        <v>132</v>
      </c>
      <c r="AN145" s="97" t="s">
        <v>583</v>
      </c>
      <c r="AO145" s="53"/>
      <c r="AP145" s="97"/>
    </row>
    <row r="146" spans="1:42" x14ac:dyDescent="0.25">
      <c r="A146" s="34" t="s">
        <v>1026</v>
      </c>
      <c r="B146" s="53"/>
      <c r="C146" s="53"/>
      <c r="D146" s="53"/>
      <c r="E146" s="53"/>
      <c r="F146" s="55" t="s">
        <v>548</v>
      </c>
      <c r="G146" s="80"/>
      <c r="H146" s="55"/>
      <c r="I146" s="57" t="s">
        <v>548</v>
      </c>
      <c r="J146" s="57" t="s">
        <v>185</v>
      </c>
      <c r="K146" s="57" t="s">
        <v>549</v>
      </c>
      <c r="L146" s="57" t="s">
        <v>549</v>
      </c>
      <c r="M146" s="59" t="s">
        <v>550</v>
      </c>
      <c r="N146" s="59" t="s">
        <v>181</v>
      </c>
      <c r="O146" s="61" t="s">
        <v>184</v>
      </c>
      <c r="P146" s="81"/>
      <c r="Q146" s="61"/>
      <c r="R146" s="61"/>
      <c r="S146" s="63" t="s">
        <v>185</v>
      </c>
      <c r="T146" s="63">
        <v>5</v>
      </c>
      <c r="U146" s="63" t="s">
        <v>186</v>
      </c>
      <c r="V146" s="96"/>
      <c r="W146" s="65"/>
      <c r="X146" s="65"/>
      <c r="Y146" s="65"/>
      <c r="Z146" s="66"/>
      <c r="AA146" s="65"/>
      <c r="AB146" s="65"/>
      <c r="AC146" s="65"/>
      <c r="AD146" s="65"/>
      <c r="AE146" s="67"/>
      <c r="AF146" s="65"/>
      <c r="AG146" s="67"/>
      <c r="AH146" s="65"/>
      <c r="AI146" s="53"/>
      <c r="AJ146" s="97"/>
      <c r="AK146" s="53"/>
      <c r="AL146" s="97"/>
      <c r="AM146" s="53"/>
      <c r="AN146" s="97"/>
      <c r="AO146" s="53" t="s">
        <v>132</v>
      </c>
      <c r="AP146" s="97" t="s">
        <v>583</v>
      </c>
    </row>
    <row r="147" spans="1:42" x14ac:dyDescent="0.25">
      <c r="A147" s="34" t="s">
        <v>1027</v>
      </c>
      <c r="B147" s="53"/>
      <c r="C147" s="53"/>
      <c r="D147" s="53"/>
      <c r="E147" s="53"/>
      <c r="F147" s="55" t="s">
        <v>548</v>
      </c>
      <c r="G147" s="80"/>
      <c r="H147" s="55"/>
      <c r="I147" s="57" t="s">
        <v>548</v>
      </c>
      <c r="J147" s="57" t="s">
        <v>185</v>
      </c>
      <c r="K147" s="57" t="s">
        <v>549</v>
      </c>
      <c r="L147" s="57" t="s">
        <v>549</v>
      </c>
      <c r="M147" s="59" t="s">
        <v>550</v>
      </c>
      <c r="N147" s="59" t="s">
        <v>181</v>
      </c>
      <c r="O147" s="61" t="s">
        <v>184</v>
      </c>
      <c r="P147" s="81"/>
      <c r="Q147" s="61"/>
      <c r="R147" s="61"/>
      <c r="S147" s="63" t="s">
        <v>185</v>
      </c>
      <c r="T147" s="63">
        <v>6</v>
      </c>
      <c r="U147" s="63" t="s">
        <v>186</v>
      </c>
      <c r="V147" s="96"/>
      <c r="W147" s="65"/>
      <c r="X147" s="65"/>
      <c r="Y147" s="65"/>
      <c r="Z147" s="66"/>
      <c r="AA147" s="65"/>
      <c r="AB147" s="65"/>
      <c r="AC147" s="65"/>
      <c r="AD147" s="65"/>
      <c r="AE147" s="67"/>
      <c r="AF147" s="65"/>
      <c r="AG147" s="67"/>
      <c r="AH147" s="65"/>
      <c r="AI147" s="53"/>
      <c r="AJ147" s="97"/>
      <c r="AK147" s="53"/>
      <c r="AL147" s="97"/>
      <c r="AM147" s="53" t="s">
        <v>132</v>
      </c>
      <c r="AN147" s="97" t="s">
        <v>583</v>
      </c>
      <c r="AO147" s="53"/>
      <c r="AP147" s="97"/>
    </row>
    <row r="148" spans="1:42" x14ac:dyDescent="0.25">
      <c r="A148" s="34" t="s">
        <v>1028</v>
      </c>
      <c r="B148" s="53"/>
      <c r="C148" s="53"/>
      <c r="D148" s="53"/>
      <c r="E148" s="53"/>
      <c r="F148" s="55" t="s">
        <v>548</v>
      </c>
      <c r="G148" s="80"/>
      <c r="H148" s="55"/>
      <c r="I148" s="57" t="s">
        <v>548</v>
      </c>
      <c r="J148" s="57" t="s">
        <v>185</v>
      </c>
      <c r="K148" s="57" t="s">
        <v>549</v>
      </c>
      <c r="L148" s="57" t="s">
        <v>549</v>
      </c>
      <c r="M148" s="59" t="s">
        <v>550</v>
      </c>
      <c r="N148" s="59" t="s">
        <v>181</v>
      </c>
      <c r="O148" s="61" t="s">
        <v>184</v>
      </c>
      <c r="P148" s="81"/>
      <c r="Q148" s="61"/>
      <c r="R148" s="61"/>
      <c r="S148" s="63" t="s">
        <v>185</v>
      </c>
      <c r="T148" s="63">
        <v>7</v>
      </c>
      <c r="U148" s="63" t="s">
        <v>186</v>
      </c>
      <c r="V148" s="96"/>
      <c r="W148" s="65"/>
      <c r="X148" s="65"/>
      <c r="Y148" s="65"/>
      <c r="Z148" s="66"/>
      <c r="AA148" s="65"/>
      <c r="AB148" s="65"/>
      <c r="AC148" s="65"/>
      <c r="AD148" s="65"/>
      <c r="AE148" s="67"/>
      <c r="AF148" s="65"/>
      <c r="AG148" s="67"/>
      <c r="AH148" s="65"/>
      <c r="AI148" s="53"/>
      <c r="AJ148" s="97"/>
      <c r="AK148" s="53"/>
      <c r="AL148" s="97"/>
      <c r="AM148" s="53" t="s">
        <v>132</v>
      </c>
      <c r="AN148" s="97" t="s">
        <v>583</v>
      </c>
      <c r="AO148" s="53"/>
      <c r="AP148" s="97"/>
    </row>
    <row r="149" spans="1:42" x14ac:dyDescent="0.25">
      <c r="A149" s="34" t="s">
        <v>1033</v>
      </c>
      <c r="B149" s="53"/>
      <c r="C149" s="53"/>
      <c r="D149" s="53"/>
      <c r="E149" s="53"/>
      <c r="F149" s="55" t="s">
        <v>548</v>
      </c>
      <c r="G149" s="80"/>
      <c r="H149" s="55"/>
      <c r="I149" s="57" t="s">
        <v>548</v>
      </c>
      <c r="J149" s="57" t="s">
        <v>185</v>
      </c>
      <c r="K149" s="57" t="s">
        <v>549</v>
      </c>
      <c r="L149" s="57" t="s">
        <v>549</v>
      </c>
      <c r="M149" s="59" t="s">
        <v>550</v>
      </c>
      <c r="N149" s="59" t="s">
        <v>181</v>
      </c>
      <c r="O149" s="61" t="s">
        <v>184</v>
      </c>
      <c r="P149" s="81"/>
      <c r="Q149" s="61"/>
      <c r="R149" s="61"/>
      <c r="S149" s="63" t="s">
        <v>185</v>
      </c>
      <c r="T149" s="63">
        <v>8</v>
      </c>
      <c r="U149" s="63" t="s">
        <v>186</v>
      </c>
      <c r="V149" s="96"/>
      <c r="W149" s="65"/>
      <c r="X149" s="65"/>
      <c r="Y149" s="65"/>
      <c r="Z149" s="66"/>
      <c r="AA149" s="65"/>
      <c r="AB149" s="65"/>
      <c r="AC149" s="65"/>
      <c r="AD149" s="65"/>
      <c r="AE149" s="67"/>
      <c r="AF149" s="65"/>
      <c r="AG149" s="67"/>
      <c r="AH149" s="65"/>
      <c r="AI149" s="53"/>
      <c r="AJ149" s="97"/>
      <c r="AK149" s="53"/>
      <c r="AL149" s="97"/>
      <c r="AM149" s="53" t="s">
        <v>132</v>
      </c>
      <c r="AN149" s="97" t="s">
        <v>583</v>
      </c>
      <c r="AO149" s="53"/>
      <c r="AP149" s="97"/>
    </row>
    <row r="150" spans="1:42" x14ac:dyDescent="0.25">
      <c r="A150" s="4" t="s">
        <v>1034</v>
      </c>
      <c r="B150" s="53"/>
      <c r="C150" s="53"/>
      <c r="D150" s="53"/>
      <c r="E150" s="53"/>
      <c r="F150" s="55" t="s">
        <v>548</v>
      </c>
      <c r="G150" s="80"/>
      <c r="H150" s="55"/>
      <c r="I150" s="57" t="s">
        <v>548</v>
      </c>
      <c r="J150" s="57" t="s">
        <v>185</v>
      </c>
      <c r="K150" s="57" t="s">
        <v>549</v>
      </c>
      <c r="L150" s="57" t="s">
        <v>549</v>
      </c>
      <c r="M150" s="59" t="s">
        <v>550</v>
      </c>
      <c r="N150" s="59" t="s">
        <v>181</v>
      </c>
      <c r="O150" s="61" t="s">
        <v>184</v>
      </c>
      <c r="P150" s="81"/>
      <c r="Q150" s="61"/>
      <c r="R150" s="61"/>
      <c r="S150" s="63" t="s">
        <v>185</v>
      </c>
      <c r="T150" s="63">
        <v>9</v>
      </c>
      <c r="U150" s="63" t="s">
        <v>186</v>
      </c>
      <c r="V150" s="96"/>
      <c r="W150" s="65"/>
      <c r="X150" s="65"/>
      <c r="Y150" s="65"/>
      <c r="Z150" s="66"/>
      <c r="AA150" s="65"/>
      <c r="AB150" s="65"/>
      <c r="AC150" s="65"/>
      <c r="AD150" s="65"/>
      <c r="AE150" s="67"/>
      <c r="AF150" s="65"/>
      <c r="AG150" s="67"/>
      <c r="AH150" s="65"/>
      <c r="AI150" s="53"/>
      <c r="AJ150" s="97"/>
      <c r="AK150" s="53"/>
      <c r="AL150" s="97"/>
      <c r="AM150" s="53"/>
      <c r="AN150" s="97"/>
      <c r="AO150" s="53"/>
      <c r="AP150" s="97"/>
    </row>
    <row r="151" spans="1:42" x14ac:dyDescent="0.25">
      <c r="A151" s="4" t="s">
        <v>1030</v>
      </c>
      <c r="B151" s="53"/>
      <c r="C151" s="53"/>
      <c r="D151" s="53"/>
      <c r="E151" s="53"/>
      <c r="F151" s="55" t="s">
        <v>548</v>
      </c>
      <c r="G151" s="80"/>
      <c r="H151" s="55"/>
      <c r="I151" s="57" t="s">
        <v>548</v>
      </c>
      <c r="J151" s="57" t="s">
        <v>185</v>
      </c>
      <c r="K151" s="57" t="s">
        <v>549</v>
      </c>
      <c r="L151" s="57" t="s">
        <v>549</v>
      </c>
      <c r="M151" s="59" t="s">
        <v>550</v>
      </c>
      <c r="N151" s="59" t="s">
        <v>181</v>
      </c>
      <c r="O151" s="61" t="s">
        <v>184</v>
      </c>
      <c r="P151" s="81"/>
      <c r="Q151" s="61"/>
      <c r="R151" s="61"/>
      <c r="S151" s="63" t="s">
        <v>185</v>
      </c>
      <c r="T151" s="63">
        <v>10</v>
      </c>
      <c r="U151" s="63" t="s">
        <v>186</v>
      </c>
      <c r="V151" s="96"/>
      <c r="W151" s="65"/>
      <c r="X151" s="65"/>
      <c r="Y151" s="65"/>
      <c r="Z151" s="66"/>
      <c r="AA151" s="65"/>
      <c r="AB151" s="65"/>
      <c r="AC151" s="65"/>
      <c r="AD151" s="65"/>
      <c r="AE151" s="67"/>
      <c r="AF151" s="65"/>
      <c r="AG151" s="67"/>
      <c r="AH151" s="65"/>
      <c r="AI151" s="53"/>
      <c r="AJ151" s="97"/>
      <c r="AK151" s="53"/>
      <c r="AL151" s="97"/>
      <c r="AM151" s="53" t="s">
        <v>132</v>
      </c>
      <c r="AN151" s="97" t="s">
        <v>583</v>
      </c>
      <c r="AO151" s="53"/>
      <c r="AP151" s="97"/>
    </row>
    <row r="152" spans="1:42" x14ac:dyDescent="0.25">
      <c r="A152" s="4" t="s">
        <v>1031</v>
      </c>
      <c r="B152" s="53"/>
      <c r="C152" s="53"/>
      <c r="D152" s="53"/>
      <c r="E152" s="53"/>
      <c r="F152" s="55" t="s">
        <v>548</v>
      </c>
      <c r="G152" s="80"/>
      <c r="H152" s="55"/>
      <c r="I152" s="57" t="s">
        <v>548</v>
      </c>
      <c r="J152" s="57" t="s">
        <v>185</v>
      </c>
      <c r="K152" s="57" t="s">
        <v>549</v>
      </c>
      <c r="L152" s="57" t="s">
        <v>549</v>
      </c>
      <c r="M152" s="59" t="s">
        <v>550</v>
      </c>
      <c r="N152" s="59" t="s">
        <v>181</v>
      </c>
      <c r="O152" s="61" t="s">
        <v>184</v>
      </c>
      <c r="P152" s="81"/>
      <c r="Q152" s="61"/>
      <c r="R152" s="61"/>
      <c r="S152" s="63" t="s">
        <v>185</v>
      </c>
      <c r="T152" s="63">
        <v>11</v>
      </c>
      <c r="U152" s="63" t="s">
        <v>186</v>
      </c>
      <c r="V152" s="96"/>
      <c r="W152" s="65"/>
      <c r="X152" s="65"/>
      <c r="Y152" s="65"/>
      <c r="Z152" s="66"/>
      <c r="AA152" s="65"/>
      <c r="AB152" s="65"/>
      <c r="AC152" s="65"/>
      <c r="AD152" s="65"/>
      <c r="AE152" s="67"/>
      <c r="AF152" s="65"/>
      <c r="AG152" s="67"/>
      <c r="AH152" s="65"/>
      <c r="AI152" s="53"/>
      <c r="AJ152" s="97"/>
      <c r="AK152" s="53"/>
      <c r="AL152" s="97"/>
      <c r="AM152" s="53" t="s">
        <v>132</v>
      </c>
      <c r="AN152" s="97" t="s">
        <v>583</v>
      </c>
      <c r="AO152" s="53"/>
      <c r="AP152" s="97"/>
    </row>
    <row r="153" spans="1:42" x14ac:dyDescent="0.25">
      <c r="A153" s="4" t="s">
        <v>1032</v>
      </c>
      <c r="B153" s="53"/>
      <c r="C153" s="53"/>
      <c r="D153" s="53"/>
      <c r="E153" s="53"/>
      <c r="F153" s="55" t="s">
        <v>548</v>
      </c>
      <c r="G153" s="80"/>
      <c r="H153" s="55"/>
      <c r="I153" s="57" t="s">
        <v>548</v>
      </c>
      <c r="J153" s="57" t="s">
        <v>185</v>
      </c>
      <c r="K153" s="57" t="s">
        <v>549</v>
      </c>
      <c r="L153" s="57" t="s">
        <v>549</v>
      </c>
      <c r="M153" s="59" t="s">
        <v>550</v>
      </c>
      <c r="N153" s="59" t="s">
        <v>181</v>
      </c>
      <c r="O153" s="61" t="s">
        <v>184</v>
      </c>
      <c r="P153" s="81"/>
      <c r="Q153" s="61"/>
      <c r="R153" s="61"/>
      <c r="S153" s="63" t="s">
        <v>185</v>
      </c>
      <c r="T153" s="63">
        <v>12</v>
      </c>
      <c r="U153" s="63" t="s">
        <v>186</v>
      </c>
      <c r="V153" s="96"/>
      <c r="W153" s="65"/>
      <c r="X153" s="65"/>
      <c r="Y153" s="65"/>
      <c r="Z153" s="66"/>
      <c r="AA153" s="65"/>
      <c r="AB153" s="65"/>
      <c r="AC153" s="65"/>
      <c r="AD153" s="65"/>
      <c r="AE153" s="67"/>
      <c r="AF153" s="65"/>
      <c r="AG153" s="67"/>
      <c r="AH153" s="65"/>
      <c r="AI153" s="53"/>
      <c r="AJ153" s="97"/>
      <c r="AK153" s="53"/>
      <c r="AL153" s="97"/>
      <c r="AM153" s="53" t="s">
        <v>132</v>
      </c>
      <c r="AN153" s="97" t="s">
        <v>583</v>
      </c>
      <c r="AO153" s="53"/>
      <c r="AP153" s="97"/>
    </row>
    <row r="154" spans="1:42" x14ac:dyDescent="0.25">
      <c r="A154" s="4" t="s">
        <v>1035</v>
      </c>
      <c r="B154" s="53"/>
      <c r="C154" s="53"/>
      <c r="D154" s="53"/>
      <c r="E154" s="53"/>
      <c r="F154" s="55" t="s">
        <v>548</v>
      </c>
      <c r="G154" s="80"/>
      <c r="H154" s="55"/>
      <c r="I154" s="57" t="s">
        <v>548</v>
      </c>
      <c r="J154" s="57" t="s">
        <v>185</v>
      </c>
      <c r="K154" s="57" t="s">
        <v>549</v>
      </c>
      <c r="L154" s="57" t="s">
        <v>549</v>
      </c>
      <c r="M154" s="59" t="s">
        <v>550</v>
      </c>
      <c r="N154" s="59" t="s">
        <v>181</v>
      </c>
      <c r="O154" s="61" t="s">
        <v>184</v>
      </c>
      <c r="P154" s="81"/>
      <c r="Q154" s="61"/>
      <c r="R154" s="61"/>
      <c r="S154" s="63" t="s">
        <v>185</v>
      </c>
      <c r="T154" s="63">
        <v>13</v>
      </c>
      <c r="U154" s="63" t="s">
        <v>186</v>
      </c>
      <c r="V154" s="96"/>
      <c r="W154" s="65"/>
      <c r="X154" s="65"/>
      <c r="Y154" s="65"/>
      <c r="Z154" s="66"/>
      <c r="AA154" s="65"/>
      <c r="AB154" s="65"/>
      <c r="AC154" s="65"/>
      <c r="AD154" s="65"/>
      <c r="AE154" s="67"/>
      <c r="AF154" s="65"/>
      <c r="AG154" s="67"/>
      <c r="AH154" s="65"/>
      <c r="AI154" s="53"/>
      <c r="AJ154" s="97"/>
      <c r="AK154" s="53"/>
      <c r="AL154" s="97"/>
      <c r="AM154" s="53"/>
      <c r="AN154" s="97"/>
      <c r="AO154" s="53"/>
      <c r="AP154" s="97"/>
    </row>
    <row r="155" spans="1:42" x14ac:dyDescent="0.25">
      <c r="A155" s="4" t="s">
        <v>1036</v>
      </c>
      <c r="B155" s="53"/>
      <c r="C155" s="53"/>
      <c r="D155" s="53"/>
      <c r="E155" s="53"/>
      <c r="F155" s="55" t="s">
        <v>548</v>
      </c>
      <c r="G155" s="80"/>
      <c r="H155" s="55"/>
      <c r="I155" s="57" t="s">
        <v>548</v>
      </c>
      <c r="J155" s="57" t="s">
        <v>185</v>
      </c>
      <c r="K155" s="57" t="s">
        <v>549</v>
      </c>
      <c r="L155" s="57" t="s">
        <v>549</v>
      </c>
      <c r="M155" s="59" t="s">
        <v>550</v>
      </c>
      <c r="N155" s="59" t="s">
        <v>181</v>
      </c>
      <c r="O155" s="61" t="s">
        <v>184</v>
      </c>
      <c r="P155" s="81"/>
      <c r="Q155" s="61"/>
      <c r="R155" s="61"/>
      <c r="S155" s="63" t="s">
        <v>185</v>
      </c>
      <c r="T155" s="63">
        <v>14</v>
      </c>
      <c r="U155" s="63" t="s">
        <v>186</v>
      </c>
      <c r="V155" s="96"/>
      <c r="W155" s="65"/>
      <c r="X155" s="65"/>
      <c r="Y155" s="65"/>
      <c r="Z155" s="66"/>
      <c r="AA155" s="65"/>
      <c r="AB155" s="65"/>
      <c r="AC155" s="65"/>
      <c r="AD155" s="65"/>
      <c r="AE155" s="67"/>
      <c r="AF155" s="65"/>
      <c r="AG155" s="67"/>
      <c r="AH155" s="65"/>
      <c r="AI155" s="53"/>
      <c r="AJ155" s="97"/>
      <c r="AK155" s="53"/>
      <c r="AL155" s="97"/>
      <c r="AM155" s="53"/>
      <c r="AN155" s="97"/>
      <c r="AO155" s="53"/>
      <c r="AP155" s="97"/>
    </row>
    <row r="156" spans="1:42" x14ac:dyDescent="0.25">
      <c r="A156" s="4" t="s">
        <v>1037</v>
      </c>
      <c r="B156" s="53"/>
      <c r="C156" s="53"/>
      <c r="D156" s="53"/>
      <c r="E156" s="53"/>
      <c r="F156" s="55" t="s">
        <v>548</v>
      </c>
      <c r="G156" s="80"/>
      <c r="H156" s="55"/>
      <c r="I156" s="57" t="s">
        <v>548</v>
      </c>
      <c r="J156" s="57" t="s">
        <v>185</v>
      </c>
      <c r="K156" s="57" t="s">
        <v>549</v>
      </c>
      <c r="L156" s="57" t="s">
        <v>549</v>
      </c>
      <c r="M156" s="59" t="s">
        <v>550</v>
      </c>
      <c r="N156" s="59" t="s">
        <v>181</v>
      </c>
      <c r="O156" s="61" t="s">
        <v>184</v>
      </c>
      <c r="P156" s="81"/>
      <c r="Q156" s="61"/>
      <c r="R156" s="61"/>
      <c r="S156" s="63" t="s">
        <v>185</v>
      </c>
      <c r="T156" s="63">
        <v>15</v>
      </c>
      <c r="U156" s="63" t="s">
        <v>186</v>
      </c>
      <c r="V156" s="96"/>
      <c r="W156" s="65"/>
      <c r="X156" s="65"/>
      <c r="Y156" s="65"/>
      <c r="Z156" s="66"/>
      <c r="AA156" s="65"/>
      <c r="AB156" s="65"/>
      <c r="AC156" s="65"/>
      <c r="AD156" s="65"/>
      <c r="AE156" s="67"/>
      <c r="AF156" s="65"/>
      <c r="AG156" s="67"/>
      <c r="AH156" s="65"/>
      <c r="AI156" s="53"/>
      <c r="AJ156" s="97"/>
      <c r="AK156" s="53"/>
      <c r="AL156" s="97"/>
      <c r="AM156" s="53" t="s">
        <v>132</v>
      </c>
      <c r="AN156" s="97" t="s">
        <v>583</v>
      </c>
      <c r="AO156" s="53"/>
      <c r="AP156" s="97"/>
    </row>
    <row r="157" spans="1:42" x14ac:dyDescent="0.25">
      <c r="A157" s="4" t="s">
        <v>1038</v>
      </c>
      <c r="B157" s="53"/>
      <c r="C157" s="53"/>
      <c r="D157" s="53"/>
      <c r="E157" s="53"/>
      <c r="F157" s="55" t="s">
        <v>548</v>
      </c>
      <c r="G157" s="80"/>
      <c r="H157" s="55"/>
      <c r="I157" s="57" t="s">
        <v>548</v>
      </c>
      <c r="J157" s="57" t="s">
        <v>185</v>
      </c>
      <c r="K157" s="57" t="s">
        <v>549</v>
      </c>
      <c r="L157" s="57" t="s">
        <v>549</v>
      </c>
      <c r="M157" s="59" t="s">
        <v>550</v>
      </c>
      <c r="N157" s="59" t="s">
        <v>181</v>
      </c>
      <c r="O157" s="61" t="s">
        <v>184</v>
      </c>
      <c r="P157" s="81"/>
      <c r="Q157" s="61"/>
      <c r="R157" s="61"/>
      <c r="S157" s="63" t="s">
        <v>185</v>
      </c>
      <c r="T157" s="63">
        <v>16</v>
      </c>
      <c r="U157" s="63" t="s">
        <v>186</v>
      </c>
      <c r="V157" s="96"/>
      <c r="W157" s="65"/>
      <c r="X157" s="65"/>
      <c r="Y157" s="65"/>
      <c r="Z157" s="66"/>
      <c r="AA157" s="65"/>
      <c r="AB157" s="65"/>
      <c r="AC157" s="65"/>
      <c r="AD157" s="65"/>
      <c r="AE157" s="67"/>
      <c r="AF157" s="65"/>
      <c r="AG157" s="67"/>
      <c r="AH157" s="65"/>
      <c r="AI157" s="53"/>
      <c r="AJ157" s="97"/>
      <c r="AK157" s="53"/>
      <c r="AL157" s="97"/>
      <c r="AM157" s="53" t="s">
        <v>132</v>
      </c>
      <c r="AN157" s="97" t="s">
        <v>583</v>
      </c>
      <c r="AO157" s="53"/>
      <c r="AP157" s="97"/>
    </row>
    <row r="158" spans="1:42" x14ac:dyDescent="0.25">
      <c r="A158" s="4" t="s">
        <v>1039</v>
      </c>
      <c r="B158" s="53"/>
      <c r="C158" s="53"/>
      <c r="D158" s="53"/>
      <c r="E158" s="53"/>
      <c r="F158" s="55" t="s">
        <v>548</v>
      </c>
      <c r="G158" s="80"/>
      <c r="H158" s="55"/>
      <c r="I158" s="57" t="s">
        <v>548</v>
      </c>
      <c r="J158" s="57" t="s">
        <v>185</v>
      </c>
      <c r="K158" s="57" t="s">
        <v>549</v>
      </c>
      <c r="L158" s="57" t="s">
        <v>549</v>
      </c>
      <c r="M158" s="59" t="s">
        <v>550</v>
      </c>
      <c r="N158" s="59" t="s">
        <v>181</v>
      </c>
      <c r="O158" s="61" t="s">
        <v>184</v>
      </c>
      <c r="P158" s="81"/>
      <c r="Q158" s="61"/>
      <c r="R158" s="61"/>
      <c r="S158" s="63" t="s">
        <v>185</v>
      </c>
      <c r="T158" s="63">
        <v>17</v>
      </c>
      <c r="U158" s="63" t="s">
        <v>186</v>
      </c>
      <c r="V158" s="96"/>
      <c r="W158" s="65"/>
      <c r="X158" s="65"/>
      <c r="Y158" s="65"/>
      <c r="Z158" s="66"/>
      <c r="AA158" s="65"/>
      <c r="AB158" s="65"/>
      <c r="AC158" s="65"/>
      <c r="AD158" s="65"/>
      <c r="AE158" s="67"/>
      <c r="AF158" s="65"/>
      <c r="AG158" s="67"/>
      <c r="AH158" s="65"/>
      <c r="AI158" s="53"/>
      <c r="AJ158" s="97"/>
      <c r="AK158" s="53"/>
      <c r="AL158" s="97"/>
      <c r="AM158" s="53" t="s">
        <v>132</v>
      </c>
      <c r="AN158" s="97" t="s">
        <v>583</v>
      </c>
      <c r="AO158" s="53"/>
      <c r="AP158" s="97"/>
    </row>
    <row r="159" spans="1:42" x14ac:dyDescent="0.25">
      <c r="A159" s="4" t="s">
        <v>1029</v>
      </c>
      <c r="B159" s="53"/>
      <c r="C159" s="53"/>
      <c r="D159" s="53"/>
      <c r="E159" s="53"/>
      <c r="F159" s="55" t="s">
        <v>548</v>
      </c>
      <c r="G159" s="80"/>
      <c r="H159" s="55"/>
      <c r="I159" s="57" t="s">
        <v>548</v>
      </c>
      <c r="J159" s="57" t="s">
        <v>185</v>
      </c>
      <c r="K159" s="57" t="s">
        <v>549</v>
      </c>
      <c r="L159" s="57" t="s">
        <v>549</v>
      </c>
      <c r="M159" s="59" t="s">
        <v>550</v>
      </c>
      <c r="N159" s="59" t="s">
        <v>181</v>
      </c>
      <c r="O159" s="61" t="s">
        <v>184</v>
      </c>
      <c r="P159" s="81"/>
      <c r="Q159" s="61"/>
      <c r="R159" s="61"/>
      <c r="S159" s="63" t="s">
        <v>185</v>
      </c>
      <c r="T159" s="63">
        <v>18</v>
      </c>
      <c r="U159" s="63" t="s">
        <v>186</v>
      </c>
      <c r="V159" s="96"/>
      <c r="W159" s="65"/>
      <c r="X159" s="65"/>
      <c r="Y159" s="65"/>
      <c r="Z159" s="66"/>
      <c r="AA159" s="65"/>
      <c r="AB159" s="65"/>
      <c r="AC159" s="65"/>
      <c r="AD159" s="65"/>
      <c r="AE159" s="67"/>
      <c r="AF159" s="65"/>
      <c r="AG159" s="67"/>
      <c r="AH159" s="65"/>
      <c r="AI159" s="53"/>
      <c r="AJ159" s="97"/>
      <c r="AK159" s="53"/>
      <c r="AL159" s="97"/>
      <c r="AM159" s="53" t="s">
        <v>132</v>
      </c>
      <c r="AN159" s="97" t="s">
        <v>583</v>
      </c>
      <c r="AO159" s="53"/>
      <c r="AP159" s="97"/>
    </row>
    <row r="160" spans="1:42" x14ac:dyDescent="0.25">
      <c r="A160" s="4" t="s">
        <v>1040</v>
      </c>
      <c r="B160" s="53"/>
      <c r="C160" s="53"/>
      <c r="D160" s="53"/>
      <c r="E160" s="53"/>
      <c r="F160" s="55" t="s">
        <v>548</v>
      </c>
      <c r="G160" s="80"/>
      <c r="H160" s="55"/>
      <c r="I160" s="57" t="s">
        <v>548</v>
      </c>
      <c r="J160" s="57" t="s">
        <v>185</v>
      </c>
      <c r="K160" s="57" t="s">
        <v>549</v>
      </c>
      <c r="L160" s="57" t="s">
        <v>549</v>
      </c>
      <c r="M160" s="59" t="s">
        <v>550</v>
      </c>
      <c r="N160" s="59" t="s">
        <v>181</v>
      </c>
      <c r="O160" s="61" t="s">
        <v>184</v>
      </c>
      <c r="P160" s="81"/>
      <c r="Q160" s="61"/>
      <c r="R160" s="61"/>
      <c r="S160" s="63" t="s">
        <v>185</v>
      </c>
      <c r="T160" s="63">
        <v>19</v>
      </c>
      <c r="U160" s="63" t="s">
        <v>186</v>
      </c>
      <c r="V160" s="96"/>
      <c r="W160" s="65"/>
      <c r="X160" s="65"/>
      <c r="Y160" s="65"/>
      <c r="Z160" s="66"/>
      <c r="AA160" s="65"/>
      <c r="AB160" s="65"/>
      <c r="AC160" s="65"/>
      <c r="AD160" s="65"/>
      <c r="AE160" s="67"/>
      <c r="AF160" s="65"/>
      <c r="AG160" s="67"/>
      <c r="AH160" s="65"/>
      <c r="AI160" s="53"/>
      <c r="AJ160" s="97"/>
      <c r="AK160" s="53"/>
      <c r="AL160" s="97"/>
      <c r="AM160" s="53" t="s">
        <v>132</v>
      </c>
      <c r="AN160" s="97" t="s">
        <v>583</v>
      </c>
      <c r="AO160" s="53"/>
      <c r="AP160" s="97"/>
    </row>
    <row r="161" spans="1:42" x14ac:dyDescent="0.25">
      <c r="A161" s="4" t="s">
        <v>1041</v>
      </c>
      <c r="B161" s="53"/>
      <c r="C161" s="53"/>
      <c r="D161" s="53"/>
      <c r="E161" s="53"/>
      <c r="F161" s="55" t="s">
        <v>548</v>
      </c>
      <c r="G161" s="80"/>
      <c r="H161" s="55"/>
      <c r="I161" s="57" t="s">
        <v>548</v>
      </c>
      <c r="J161" s="57" t="s">
        <v>185</v>
      </c>
      <c r="K161" s="57" t="s">
        <v>549</v>
      </c>
      <c r="L161" s="57" t="s">
        <v>549</v>
      </c>
      <c r="M161" s="59" t="s">
        <v>550</v>
      </c>
      <c r="N161" s="59" t="s">
        <v>181</v>
      </c>
      <c r="O161" s="61" t="s">
        <v>184</v>
      </c>
      <c r="P161" s="81"/>
      <c r="Q161" s="61"/>
      <c r="R161" s="61"/>
      <c r="S161" s="63" t="s">
        <v>185</v>
      </c>
      <c r="T161" s="63">
        <v>20</v>
      </c>
      <c r="U161" s="63" t="s">
        <v>186</v>
      </c>
      <c r="V161" s="96"/>
      <c r="W161" s="65"/>
      <c r="X161" s="65"/>
      <c r="Y161" s="65"/>
      <c r="Z161" s="66"/>
      <c r="AA161" s="65"/>
      <c r="AB161" s="65"/>
      <c r="AC161" s="65"/>
      <c r="AD161" s="65"/>
      <c r="AE161" s="67"/>
      <c r="AF161" s="65"/>
      <c r="AG161" s="67"/>
      <c r="AH161" s="65"/>
      <c r="AI161" s="53"/>
      <c r="AJ161" s="97"/>
      <c r="AK161" s="53"/>
      <c r="AL161" s="97"/>
      <c r="AM161" s="53" t="s">
        <v>132</v>
      </c>
      <c r="AN161" s="97" t="s">
        <v>583</v>
      </c>
      <c r="AO161" s="53"/>
      <c r="AP161" s="97"/>
    </row>
    <row r="162" spans="1:42" x14ac:dyDescent="0.25">
      <c r="A162" s="4" t="s">
        <v>1042</v>
      </c>
      <c r="B162" s="53"/>
      <c r="C162" s="53"/>
      <c r="D162" s="53"/>
      <c r="E162" s="53"/>
      <c r="F162" s="55" t="s">
        <v>548</v>
      </c>
      <c r="G162" s="80"/>
      <c r="H162" s="55"/>
      <c r="I162" s="57" t="s">
        <v>548</v>
      </c>
      <c r="J162" s="57" t="s">
        <v>185</v>
      </c>
      <c r="K162" s="57" t="s">
        <v>549</v>
      </c>
      <c r="L162" s="57" t="s">
        <v>549</v>
      </c>
      <c r="M162" s="59" t="s">
        <v>550</v>
      </c>
      <c r="N162" s="59" t="s">
        <v>181</v>
      </c>
      <c r="O162" s="61" t="s">
        <v>184</v>
      </c>
      <c r="P162" s="81"/>
      <c r="Q162" s="61"/>
      <c r="R162" s="61"/>
      <c r="S162" s="63" t="s">
        <v>185</v>
      </c>
      <c r="T162" s="63">
        <v>21</v>
      </c>
      <c r="U162" s="63" t="s">
        <v>186</v>
      </c>
      <c r="V162" s="96"/>
      <c r="W162" s="65"/>
      <c r="X162" s="65"/>
      <c r="Y162" s="65"/>
      <c r="Z162" s="66"/>
      <c r="AA162" s="65"/>
      <c r="AB162" s="65"/>
      <c r="AC162" s="65"/>
      <c r="AD162" s="65"/>
      <c r="AE162" s="67"/>
      <c r="AF162" s="65"/>
      <c r="AG162" s="67"/>
      <c r="AH162" s="65"/>
      <c r="AI162" s="53"/>
      <c r="AJ162" s="97"/>
      <c r="AK162" s="53"/>
      <c r="AL162" s="97"/>
      <c r="AM162" s="53" t="s">
        <v>132</v>
      </c>
      <c r="AN162" s="97" t="s">
        <v>583</v>
      </c>
      <c r="AO162" s="53"/>
      <c r="AP162" s="97"/>
    </row>
    <row r="163" spans="1:42" x14ac:dyDescent="0.25">
      <c r="A163" s="4" t="s">
        <v>1043</v>
      </c>
      <c r="B163" s="53"/>
      <c r="C163" s="53"/>
      <c r="D163" s="53"/>
      <c r="E163" s="53"/>
      <c r="F163" s="55" t="s">
        <v>548</v>
      </c>
      <c r="G163" s="80"/>
      <c r="H163" s="55"/>
      <c r="I163" s="57" t="s">
        <v>548</v>
      </c>
      <c r="J163" s="57" t="s">
        <v>185</v>
      </c>
      <c r="K163" s="57" t="s">
        <v>549</v>
      </c>
      <c r="L163" s="57" t="s">
        <v>549</v>
      </c>
      <c r="M163" s="59" t="s">
        <v>550</v>
      </c>
      <c r="N163" s="59" t="s">
        <v>181</v>
      </c>
      <c r="O163" s="61" t="s">
        <v>184</v>
      </c>
      <c r="P163" s="81"/>
      <c r="Q163" s="61"/>
      <c r="R163" s="61"/>
      <c r="S163" s="63" t="s">
        <v>185</v>
      </c>
      <c r="T163" s="63">
        <v>22</v>
      </c>
      <c r="U163" s="63" t="s">
        <v>186</v>
      </c>
      <c r="V163" s="96"/>
      <c r="W163" s="65"/>
      <c r="X163" s="65"/>
      <c r="Y163" s="65"/>
      <c r="Z163" s="66"/>
      <c r="AA163" s="65"/>
      <c r="AB163" s="65"/>
      <c r="AC163" s="65"/>
      <c r="AD163" s="65"/>
      <c r="AE163" s="67"/>
      <c r="AF163" s="65"/>
      <c r="AG163" s="67"/>
      <c r="AH163" s="65"/>
      <c r="AI163" s="53"/>
      <c r="AJ163" s="97"/>
      <c r="AK163" s="53"/>
      <c r="AL163" s="97"/>
      <c r="AM163" s="53" t="s">
        <v>132</v>
      </c>
      <c r="AN163" s="97" t="s">
        <v>583</v>
      </c>
      <c r="AO163" s="53"/>
      <c r="AP163" s="97"/>
    </row>
    <row r="164" spans="1:42" x14ac:dyDescent="0.25">
      <c r="A164" s="4" t="s">
        <v>1044</v>
      </c>
      <c r="B164" s="53"/>
      <c r="C164" s="53"/>
      <c r="D164" s="53"/>
      <c r="E164" s="53"/>
      <c r="F164" s="55" t="s">
        <v>548</v>
      </c>
      <c r="G164" s="80"/>
      <c r="H164" s="55"/>
      <c r="I164" s="57" t="s">
        <v>548</v>
      </c>
      <c r="J164" s="57" t="s">
        <v>185</v>
      </c>
      <c r="K164" s="57" t="s">
        <v>549</v>
      </c>
      <c r="L164" s="57" t="s">
        <v>549</v>
      </c>
      <c r="M164" s="59" t="s">
        <v>550</v>
      </c>
      <c r="N164" s="59" t="s">
        <v>181</v>
      </c>
      <c r="O164" s="61" t="s">
        <v>184</v>
      </c>
      <c r="P164" s="81"/>
      <c r="Q164" s="61"/>
      <c r="R164" s="61"/>
      <c r="S164" s="63" t="s">
        <v>185</v>
      </c>
      <c r="T164" s="63">
        <v>23</v>
      </c>
      <c r="U164" s="63" t="s">
        <v>186</v>
      </c>
      <c r="V164" s="96"/>
      <c r="W164" s="65"/>
      <c r="X164" s="65"/>
      <c r="Y164" s="65"/>
      <c r="Z164" s="66"/>
      <c r="AA164" s="65"/>
      <c r="AB164" s="65"/>
      <c r="AC164" s="65"/>
      <c r="AD164" s="65"/>
      <c r="AE164" s="67"/>
      <c r="AF164" s="65"/>
      <c r="AG164" s="67"/>
      <c r="AH164" s="65"/>
      <c r="AI164" s="53"/>
      <c r="AJ164" s="97"/>
      <c r="AK164" s="53"/>
      <c r="AL164" s="97"/>
      <c r="AM164" s="53" t="s">
        <v>132</v>
      </c>
      <c r="AN164" s="97" t="s">
        <v>583</v>
      </c>
      <c r="AO164" s="53"/>
      <c r="AP164" s="97"/>
    </row>
    <row r="165" spans="1:42" x14ac:dyDescent="0.25">
      <c r="A165" s="4" t="s">
        <v>1045</v>
      </c>
      <c r="B165" s="53"/>
      <c r="C165" s="53"/>
      <c r="D165" s="53"/>
      <c r="E165" s="53"/>
      <c r="F165" s="55" t="s">
        <v>548</v>
      </c>
      <c r="G165" s="80"/>
      <c r="H165" s="55"/>
      <c r="I165" s="57" t="s">
        <v>548</v>
      </c>
      <c r="J165" s="57" t="s">
        <v>185</v>
      </c>
      <c r="K165" s="57" t="s">
        <v>549</v>
      </c>
      <c r="L165" s="57" t="s">
        <v>549</v>
      </c>
      <c r="M165" s="59" t="s">
        <v>550</v>
      </c>
      <c r="N165" s="59" t="s">
        <v>181</v>
      </c>
      <c r="O165" s="61" t="s">
        <v>184</v>
      </c>
      <c r="P165" s="81"/>
      <c r="Q165" s="61"/>
      <c r="R165" s="61"/>
      <c r="S165" s="63" t="s">
        <v>185</v>
      </c>
      <c r="T165" s="63">
        <v>24</v>
      </c>
      <c r="U165" s="63" t="s">
        <v>186</v>
      </c>
      <c r="V165" s="96"/>
      <c r="W165" s="65"/>
      <c r="X165" s="65"/>
      <c r="Y165" s="65"/>
      <c r="Z165" s="66"/>
      <c r="AA165" s="65"/>
      <c r="AB165" s="65"/>
      <c r="AC165" s="65"/>
      <c r="AD165" s="65"/>
      <c r="AE165" s="67"/>
      <c r="AF165" s="65"/>
      <c r="AG165" s="67"/>
      <c r="AH165" s="65"/>
      <c r="AI165" s="53"/>
      <c r="AJ165" s="97"/>
      <c r="AK165" s="53"/>
      <c r="AL165" s="97"/>
      <c r="AM165" s="53" t="s">
        <v>132</v>
      </c>
      <c r="AN165" s="97" t="s">
        <v>583</v>
      </c>
      <c r="AO165" s="53"/>
      <c r="AP165" s="97"/>
    </row>
    <row r="166" spans="1:42" x14ac:dyDescent="0.25">
      <c r="A166" s="4" t="s">
        <v>1046</v>
      </c>
      <c r="B166" s="53"/>
      <c r="C166" s="53"/>
      <c r="D166" s="53"/>
      <c r="E166" s="53"/>
      <c r="F166" s="55" t="s">
        <v>548</v>
      </c>
      <c r="G166" s="80"/>
      <c r="H166" s="55"/>
      <c r="I166" s="57" t="s">
        <v>548</v>
      </c>
      <c r="J166" s="57" t="s">
        <v>185</v>
      </c>
      <c r="K166" s="57" t="s">
        <v>549</v>
      </c>
      <c r="L166" s="57" t="s">
        <v>549</v>
      </c>
      <c r="M166" s="59" t="s">
        <v>550</v>
      </c>
      <c r="N166" s="59" t="s">
        <v>181</v>
      </c>
      <c r="O166" s="61" t="s">
        <v>184</v>
      </c>
      <c r="P166" s="81"/>
      <c r="Q166" s="61"/>
      <c r="R166" s="61"/>
      <c r="S166" s="63" t="s">
        <v>185</v>
      </c>
      <c r="T166" s="63">
        <v>25</v>
      </c>
      <c r="U166" s="63" t="s">
        <v>186</v>
      </c>
      <c r="V166" s="96"/>
      <c r="W166" s="65"/>
      <c r="X166" s="65"/>
      <c r="Y166" s="65"/>
      <c r="Z166" s="66"/>
      <c r="AA166" s="65"/>
      <c r="AB166" s="65"/>
      <c r="AC166" s="65"/>
      <c r="AD166" s="65"/>
      <c r="AE166" s="67"/>
      <c r="AF166" s="65"/>
      <c r="AG166" s="67"/>
      <c r="AH166" s="65"/>
      <c r="AI166" s="53"/>
      <c r="AJ166" s="97"/>
      <c r="AK166" s="53"/>
      <c r="AL166" s="97"/>
      <c r="AM166" s="53" t="s">
        <v>132</v>
      </c>
      <c r="AN166" s="97" t="s">
        <v>583</v>
      </c>
      <c r="AO166" s="53"/>
      <c r="AP166" s="97"/>
    </row>
    <row r="167" spans="1:42" x14ac:dyDescent="0.25">
      <c r="A167" s="4" t="s">
        <v>1047</v>
      </c>
      <c r="B167" s="53"/>
      <c r="C167" s="53"/>
      <c r="D167" s="53"/>
      <c r="E167" s="53"/>
      <c r="F167" s="55" t="s">
        <v>548</v>
      </c>
      <c r="G167" s="80"/>
      <c r="H167" s="55"/>
      <c r="I167" s="57" t="s">
        <v>548</v>
      </c>
      <c r="J167" s="57" t="s">
        <v>185</v>
      </c>
      <c r="K167" s="57" t="s">
        <v>549</v>
      </c>
      <c r="L167" s="57" t="s">
        <v>549</v>
      </c>
      <c r="M167" s="59" t="s">
        <v>550</v>
      </c>
      <c r="N167" s="59" t="s">
        <v>181</v>
      </c>
      <c r="O167" s="61" t="s">
        <v>184</v>
      </c>
      <c r="P167" s="81"/>
      <c r="Q167" s="61"/>
      <c r="R167" s="61"/>
      <c r="S167" s="63" t="s">
        <v>185</v>
      </c>
      <c r="T167" s="63">
        <v>26</v>
      </c>
      <c r="U167" s="63" t="s">
        <v>186</v>
      </c>
      <c r="V167" s="96"/>
      <c r="W167" s="65"/>
      <c r="X167" s="65"/>
      <c r="Y167" s="65"/>
      <c r="Z167" s="66"/>
      <c r="AA167" s="65"/>
      <c r="AB167" s="65"/>
      <c r="AC167" s="65"/>
      <c r="AD167" s="65"/>
      <c r="AE167" s="67"/>
      <c r="AF167" s="65"/>
      <c r="AG167" s="67"/>
      <c r="AH167" s="65"/>
      <c r="AI167" s="53"/>
      <c r="AJ167" s="97"/>
      <c r="AK167" s="53"/>
      <c r="AL167" s="97"/>
      <c r="AM167" s="53" t="s">
        <v>132</v>
      </c>
      <c r="AN167" s="97" t="s">
        <v>583</v>
      </c>
      <c r="AO167" s="53"/>
      <c r="AP167" s="97"/>
    </row>
    <row r="168" spans="1:42" x14ac:dyDescent="0.25">
      <c r="A168" s="4" t="s">
        <v>778</v>
      </c>
      <c r="B168" s="53"/>
      <c r="C168" s="53"/>
      <c r="D168" s="53"/>
      <c r="E168" s="53"/>
      <c r="F168" s="55" t="s">
        <v>548</v>
      </c>
      <c r="G168" s="80"/>
      <c r="H168" s="55"/>
      <c r="I168" s="57" t="s">
        <v>548</v>
      </c>
      <c r="J168" s="57" t="s">
        <v>185</v>
      </c>
      <c r="K168" s="57" t="s">
        <v>549</v>
      </c>
      <c r="L168" s="57" t="s">
        <v>549</v>
      </c>
      <c r="M168" s="59" t="s">
        <v>550</v>
      </c>
      <c r="N168" s="59" t="s">
        <v>181</v>
      </c>
      <c r="O168" s="61" t="s">
        <v>184</v>
      </c>
      <c r="P168" s="81"/>
      <c r="Q168" s="61"/>
      <c r="R168" s="61"/>
      <c r="S168" s="63" t="s">
        <v>185</v>
      </c>
      <c r="T168" s="63">
        <v>27</v>
      </c>
      <c r="U168" s="63" t="s">
        <v>186</v>
      </c>
      <c r="V168" s="96"/>
      <c r="W168" s="65"/>
      <c r="X168" s="65"/>
      <c r="Y168" s="65"/>
      <c r="Z168" s="66"/>
      <c r="AA168" s="65"/>
      <c r="AB168" s="65"/>
      <c r="AC168" s="65"/>
      <c r="AD168" s="65"/>
      <c r="AE168" s="67"/>
      <c r="AF168" s="65"/>
      <c r="AG168" s="67"/>
      <c r="AH168" s="65"/>
      <c r="AI168" s="53"/>
      <c r="AJ168" s="97"/>
      <c r="AK168" s="53"/>
      <c r="AL168" s="97"/>
      <c r="AM168" s="53" t="s">
        <v>132</v>
      </c>
      <c r="AN168" s="97" t="s">
        <v>583</v>
      </c>
      <c r="AO168" s="53"/>
      <c r="AP168" s="97"/>
    </row>
    <row r="169" spans="1:42" x14ac:dyDescent="0.25">
      <c r="A169" s="4" t="s">
        <v>780</v>
      </c>
      <c r="B169" s="53"/>
      <c r="C169" s="53"/>
      <c r="D169" s="53"/>
      <c r="E169" s="53"/>
      <c r="F169" s="55" t="s">
        <v>548</v>
      </c>
      <c r="G169" s="80"/>
      <c r="H169" s="55"/>
      <c r="I169" s="57" t="s">
        <v>548</v>
      </c>
      <c r="J169" s="57" t="s">
        <v>185</v>
      </c>
      <c r="K169" s="57" t="s">
        <v>549</v>
      </c>
      <c r="L169" s="57" t="s">
        <v>549</v>
      </c>
      <c r="M169" s="59" t="s">
        <v>550</v>
      </c>
      <c r="N169" s="59" t="s">
        <v>181</v>
      </c>
      <c r="O169" s="61" t="s">
        <v>184</v>
      </c>
      <c r="P169" s="81"/>
      <c r="Q169" s="61"/>
      <c r="R169" s="61"/>
      <c r="S169" s="63" t="s">
        <v>185</v>
      </c>
      <c r="T169" s="63">
        <v>27</v>
      </c>
      <c r="U169" s="63" t="s">
        <v>186</v>
      </c>
      <c r="V169" s="96"/>
      <c r="W169" s="65"/>
      <c r="X169" s="65"/>
      <c r="Y169" s="65"/>
      <c r="Z169" s="66"/>
      <c r="AA169" s="65"/>
      <c r="AB169" s="65"/>
      <c r="AC169" s="65"/>
      <c r="AD169" s="65"/>
      <c r="AE169" s="67"/>
      <c r="AF169" s="65"/>
      <c r="AG169" s="67"/>
      <c r="AH169" s="65"/>
      <c r="AI169" s="53"/>
      <c r="AJ169" s="97"/>
      <c r="AK169" s="53"/>
      <c r="AL169" s="97"/>
      <c r="AM169" s="53" t="s">
        <v>132</v>
      </c>
      <c r="AN169" s="97" t="s">
        <v>583</v>
      </c>
      <c r="AO169" s="53"/>
      <c r="AP169" s="97"/>
    </row>
    <row r="170" spans="1:42" x14ac:dyDescent="0.25">
      <c r="A170" s="4" t="s">
        <v>777</v>
      </c>
      <c r="B170" s="53"/>
      <c r="C170" s="53"/>
      <c r="D170" s="53"/>
      <c r="E170" s="53"/>
      <c r="F170" s="55" t="s">
        <v>548</v>
      </c>
      <c r="G170" s="80"/>
      <c r="H170" s="55"/>
      <c r="I170" s="57" t="s">
        <v>548</v>
      </c>
      <c r="J170" s="57" t="s">
        <v>185</v>
      </c>
      <c r="K170" s="57" t="s">
        <v>549</v>
      </c>
      <c r="L170" s="57" t="s">
        <v>549</v>
      </c>
      <c r="M170" s="59" t="s">
        <v>550</v>
      </c>
      <c r="N170" s="59" t="s">
        <v>181</v>
      </c>
      <c r="O170" s="61" t="s">
        <v>184</v>
      </c>
      <c r="P170" s="81"/>
      <c r="Q170" s="61"/>
      <c r="R170" s="61"/>
      <c r="S170" s="63" t="s">
        <v>185</v>
      </c>
      <c r="T170" s="63">
        <v>27</v>
      </c>
      <c r="U170" s="63" t="s">
        <v>186</v>
      </c>
      <c r="V170" s="96"/>
      <c r="W170" s="65"/>
      <c r="X170" s="65"/>
      <c r="Y170" s="65"/>
      <c r="Z170" s="66"/>
      <c r="AA170" s="65"/>
      <c r="AB170" s="65"/>
      <c r="AC170" s="65"/>
      <c r="AD170" s="65"/>
      <c r="AE170" s="67"/>
      <c r="AF170" s="65"/>
      <c r="AG170" s="67"/>
      <c r="AH170" s="65"/>
      <c r="AI170" s="53"/>
      <c r="AJ170" s="97"/>
      <c r="AK170" s="53"/>
      <c r="AL170" s="97"/>
      <c r="AM170" s="53" t="s">
        <v>132</v>
      </c>
      <c r="AN170" s="97" t="s">
        <v>583</v>
      </c>
      <c r="AO170" s="53"/>
      <c r="AP170" s="97"/>
    </row>
    <row r="171" spans="1:42" x14ac:dyDescent="0.25">
      <c r="A171" s="4" t="s">
        <v>779</v>
      </c>
      <c r="B171" s="53"/>
      <c r="C171" s="53"/>
      <c r="D171" s="53"/>
      <c r="E171" s="53"/>
      <c r="F171" s="55" t="s">
        <v>548</v>
      </c>
      <c r="G171" s="80"/>
      <c r="H171" s="55"/>
      <c r="I171" s="57" t="s">
        <v>548</v>
      </c>
      <c r="J171" s="57" t="s">
        <v>185</v>
      </c>
      <c r="K171" s="57" t="s">
        <v>549</v>
      </c>
      <c r="L171" s="57" t="s">
        <v>549</v>
      </c>
      <c r="M171" s="59" t="s">
        <v>550</v>
      </c>
      <c r="N171" s="59" t="s">
        <v>181</v>
      </c>
      <c r="O171" s="61" t="s">
        <v>184</v>
      </c>
      <c r="P171" s="81"/>
      <c r="Q171" s="61"/>
      <c r="R171" s="61"/>
      <c r="S171" s="63" t="s">
        <v>185</v>
      </c>
      <c r="T171" s="63">
        <v>27</v>
      </c>
      <c r="U171" s="63" t="s">
        <v>186</v>
      </c>
      <c r="V171" s="96"/>
      <c r="W171" s="65"/>
      <c r="X171" s="65"/>
      <c r="Y171" s="65"/>
      <c r="Z171" s="66"/>
      <c r="AA171" s="65"/>
      <c r="AB171" s="65"/>
      <c r="AC171" s="65"/>
      <c r="AD171" s="65"/>
      <c r="AE171" s="67"/>
      <c r="AF171" s="65"/>
      <c r="AG171" s="67"/>
      <c r="AH171" s="65"/>
      <c r="AI171" s="53"/>
      <c r="AJ171" s="97"/>
      <c r="AK171" s="53"/>
      <c r="AL171" s="97"/>
      <c r="AM171" s="53" t="s">
        <v>132</v>
      </c>
      <c r="AN171" s="97" t="s">
        <v>583</v>
      </c>
      <c r="AO171" s="53"/>
      <c r="AP171" s="97"/>
    </row>
    <row r="172" spans="1:42" x14ac:dyDescent="0.25">
      <c r="A172" s="4" t="s">
        <v>781</v>
      </c>
      <c r="B172" s="53"/>
      <c r="C172" s="53"/>
      <c r="D172" s="53"/>
      <c r="E172" s="53"/>
      <c r="F172" s="55" t="s">
        <v>548</v>
      </c>
      <c r="G172" s="80"/>
      <c r="H172" s="55"/>
      <c r="I172" s="57" t="s">
        <v>548</v>
      </c>
      <c r="J172" s="57" t="s">
        <v>185</v>
      </c>
      <c r="K172" s="57" t="s">
        <v>549</v>
      </c>
      <c r="L172" s="57" t="s">
        <v>549</v>
      </c>
      <c r="M172" s="59" t="s">
        <v>550</v>
      </c>
      <c r="N172" s="59" t="s">
        <v>181</v>
      </c>
      <c r="O172" s="61" t="s">
        <v>184</v>
      </c>
      <c r="P172" s="81"/>
      <c r="Q172" s="61"/>
      <c r="R172" s="61"/>
      <c r="S172" s="63" t="s">
        <v>185</v>
      </c>
      <c r="T172" s="63">
        <v>27</v>
      </c>
      <c r="U172" s="63" t="s">
        <v>186</v>
      </c>
      <c r="V172" s="96"/>
      <c r="W172" s="65"/>
      <c r="X172" s="65"/>
      <c r="Y172" s="65"/>
      <c r="Z172" s="66"/>
      <c r="AA172" s="65"/>
      <c r="AB172" s="65"/>
      <c r="AC172" s="65"/>
      <c r="AD172" s="65"/>
      <c r="AE172" s="67"/>
      <c r="AF172" s="65"/>
      <c r="AG172" s="67"/>
      <c r="AH172" s="65"/>
      <c r="AI172" s="53"/>
      <c r="AJ172" s="97"/>
      <c r="AK172" s="53"/>
      <c r="AL172" s="97"/>
      <c r="AM172" s="53" t="s">
        <v>132</v>
      </c>
      <c r="AN172" s="97" t="s">
        <v>583</v>
      </c>
      <c r="AO172" s="53"/>
      <c r="AP172" s="97"/>
    </row>
    <row r="173" spans="1:42" x14ac:dyDescent="0.25">
      <c r="A173" s="4" t="s">
        <v>783</v>
      </c>
      <c r="B173" s="53"/>
      <c r="C173" s="53"/>
      <c r="D173" s="53"/>
      <c r="E173" s="53"/>
      <c r="F173" s="55" t="s">
        <v>548</v>
      </c>
      <c r="G173" s="80"/>
      <c r="H173" s="55"/>
      <c r="I173" s="57" t="s">
        <v>548</v>
      </c>
      <c r="J173" s="57" t="s">
        <v>185</v>
      </c>
      <c r="K173" s="57" t="s">
        <v>549</v>
      </c>
      <c r="L173" s="57" t="s">
        <v>549</v>
      </c>
      <c r="M173" s="59" t="s">
        <v>550</v>
      </c>
      <c r="N173" s="59" t="s">
        <v>181</v>
      </c>
      <c r="O173" s="61" t="s">
        <v>184</v>
      </c>
      <c r="P173" s="81"/>
      <c r="Q173" s="61"/>
      <c r="R173" s="61"/>
      <c r="S173" s="63" t="s">
        <v>185</v>
      </c>
      <c r="T173" s="63">
        <v>27</v>
      </c>
      <c r="U173" s="63" t="s">
        <v>186</v>
      </c>
      <c r="V173" s="96"/>
      <c r="W173" s="65"/>
      <c r="X173" s="65"/>
      <c r="Y173" s="65"/>
      <c r="Z173" s="66"/>
      <c r="AA173" s="65"/>
      <c r="AB173" s="65"/>
      <c r="AC173" s="65"/>
      <c r="AD173" s="65"/>
      <c r="AE173" s="67"/>
      <c r="AF173" s="65"/>
      <c r="AG173" s="67"/>
      <c r="AH173" s="65"/>
      <c r="AI173" s="53"/>
      <c r="AJ173" s="97"/>
      <c r="AK173" s="53"/>
      <c r="AL173" s="97"/>
      <c r="AM173" s="53" t="s">
        <v>132</v>
      </c>
      <c r="AN173" s="97" t="s">
        <v>583</v>
      </c>
      <c r="AO173" s="53"/>
      <c r="AP173" s="97"/>
    </row>
    <row r="174" spans="1:42" x14ac:dyDescent="0.25">
      <c r="A174" s="4" t="s">
        <v>782</v>
      </c>
      <c r="B174" s="53"/>
      <c r="C174" s="53"/>
      <c r="D174" s="53"/>
      <c r="E174" s="53"/>
      <c r="F174" s="55" t="s">
        <v>548</v>
      </c>
      <c r="G174" s="80"/>
      <c r="H174" s="55"/>
      <c r="I174" s="57" t="s">
        <v>548</v>
      </c>
      <c r="J174" s="57" t="s">
        <v>185</v>
      </c>
      <c r="K174" s="57" t="s">
        <v>549</v>
      </c>
      <c r="L174" s="57" t="s">
        <v>549</v>
      </c>
      <c r="M174" s="59" t="s">
        <v>550</v>
      </c>
      <c r="N174" s="59" t="s">
        <v>181</v>
      </c>
      <c r="O174" s="61" t="s">
        <v>184</v>
      </c>
      <c r="P174" s="81"/>
      <c r="Q174" s="61"/>
      <c r="R174" s="61"/>
      <c r="S174" s="63" t="s">
        <v>185</v>
      </c>
      <c r="T174" s="63">
        <v>27</v>
      </c>
      <c r="U174" s="63" t="s">
        <v>186</v>
      </c>
      <c r="V174" s="96"/>
      <c r="W174" s="65"/>
      <c r="X174" s="65"/>
      <c r="Y174" s="65"/>
      <c r="Z174" s="66"/>
      <c r="AA174" s="65"/>
      <c r="AB174" s="65"/>
      <c r="AC174" s="65"/>
      <c r="AD174" s="65"/>
      <c r="AE174" s="67"/>
      <c r="AF174" s="65"/>
      <c r="AG174" s="67"/>
      <c r="AH174" s="65"/>
      <c r="AI174" s="53"/>
      <c r="AJ174" s="97"/>
      <c r="AK174" s="53"/>
      <c r="AL174" s="97"/>
      <c r="AM174" s="53" t="s">
        <v>132</v>
      </c>
      <c r="AN174" s="97" t="s">
        <v>583</v>
      </c>
      <c r="AO174" s="53"/>
      <c r="AP174" s="97"/>
    </row>
    <row r="175" spans="1:42" x14ac:dyDescent="0.25">
      <c r="AL175" s="192"/>
    </row>
    <row r="176" spans="1:42" x14ac:dyDescent="0.25">
      <c r="AL176" s="53"/>
    </row>
    <row r="177" spans="38:38" x14ac:dyDescent="0.25">
      <c r="AL177" s="53"/>
    </row>
    <row r="178" spans="38:38" x14ac:dyDescent="0.25">
      <c r="AL178" s="53"/>
    </row>
    <row r="179" spans="38:38" x14ac:dyDescent="0.25">
      <c r="AL179" s="53"/>
    </row>
    <row r="180" spans="38:38" x14ac:dyDescent="0.25">
      <c r="AL180" s="53"/>
    </row>
    <row r="181" spans="38:38" x14ac:dyDescent="0.25">
      <c r="AL181" s="53"/>
    </row>
    <row r="182" spans="38:38" x14ac:dyDescent="0.25">
      <c r="AL182" s="53"/>
    </row>
    <row r="183" spans="38:38" x14ac:dyDescent="0.25">
      <c r="AL183" s="53"/>
    </row>
    <row r="184" spans="38:38" x14ac:dyDescent="0.25">
      <c r="AL184" s="53"/>
    </row>
    <row r="185" spans="38:38" x14ac:dyDescent="0.25">
      <c r="AL185" s="53"/>
    </row>
    <row r="186" spans="38:38" x14ac:dyDescent="0.25">
      <c r="AL186" s="53"/>
    </row>
    <row r="187" spans="38:38" x14ac:dyDescent="0.25">
      <c r="AL187" s="53"/>
    </row>
    <row r="188" spans="38:38" x14ac:dyDescent="0.25">
      <c r="AL188" s="53"/>
    </row>
    <row r="189" spans="38:38" x14ac:dyDescent="0.25">
      <c r="AL189" s="53"/>
    </row>
    <row r="190" spans="38:38" x14ac:dyDescent="0.25">
      <c r="AL190" s="53"/>
    </row>
    <row r="191" spans="38:38" x14ac:dyDescent="0.25">
      <c r="AL191" s="53"/>
    </row>
    <row r="192" spans="38:38" x14ac:dyDescent="0.25">
      <c r="AL192" s="53"/>
    </row>
    <row r="193" spans="38:38" x14ac:dyDescent="0.25">
      <c r="AL193" s="53"/>
    </row>
    <row r="194" spans="38:38" x14ac:dyDescent="0.25">
      <c r="AL194" s="53"/>
    </row>
    <row r="195" spans="38:38" x14ac:dyDescent="0.25">
      <c r="AL195" s="53"/>
    </row>
    <row r="196" spans="38:38" x14ac:dyDescent="0.25">
      <c r="AL196" s="53"/>
    </row>
    <row r="197" spans="38:38" x14ac:dyDescent="0.25">
      <c r="AL197" s="53"/>
    </row>
    <row r="198" spans="38:38" x14ac:dyDescent="0.25">
      <c r="AL198" s="53"/>
    </row>
    <row r="199" spans="38:38" x14ac:dyDescent="0.25">
      <c r="AL199" s="53"/>
    </row>
    <row r="200" spans="38:38" x14ac:dyDescent="0.25">
      <c r="AL200" s="53"/>
    </row>
    <row r="201" spans="38:38" x14ac:dyDescent="0.25">
      <c r="AL201" s="53"/>
    </row>
    <row r="202" spans="38:38" x14ac:dyDescent="0.25">
      <c r="AL202" s="53"/>
    </row>
    <row r="203" spans="38:38" x14ac:dyDescent="0.25">
      <c r="AL203" s="53"/>
    </row>
    <row r="204" spans="38:38" x14ac:dyDescent="0.25">
      <c r="AL204" s="53"/>
    </row>
    <row r="205" spans="38:38" x14ac:dyDescent="0.25">
      <c r="AL205" s="53"/>
    </row>
    <row r="206" spans="38:38" x14ac:dyDescent="0.25">
      <c r="AL206" s="53"/>
    </row>
    <row r="207" spans="38:38" x14ac:dyDescent="0.25">
      <c r="AL207" s="53"/>
    </row>
    <row r="208" spans="38:38" x14ac:dyDescent="0.25">
      <c r="AL208" s="53"/>
    </row>
    <row r="209" spans="38:38" x14ac:dyDescent="0.25">
      <c r="AL209" s="53"/>
    </row>
    <row r="210" spans="38:38" x14ac:dyDescent="0.25">
      <c r="AL210" s="53"/>
    </row>
    <row r="211" spans="38:38" x14ac:dyDescent="0.25">
      <c r="AL211" s="53"/>
    </row>
    <row r="212" spans="38:38" x14ac:dyDescent="0.25">
      <c r="AL212" s="53"/>
    </row>
    <row r="213" spans="38:38" x14ac:dyDescent="0.25">
      <c r="AL213" s="53"/>
    </row>
    <row r="214" spans="38:38" x14ac:dyDescent="0.25">
      <c r="AL214" s="53"/>
    </row>
    <row r="215" spans="38:38" x14ac:dyDescent="0.25">
      <c r="AL215" s="53"/>
    </row>
    <row r="216" spans="38:38" x14ac:dyDescent="0.25">
      <c r="AL216" s="53"/>
    </row>
    <row r="217" spans="38:38" x14ac:dyDescent="0.25">
      <c r="AL217" s="53"/>
    </row>
    <row r="218" spans="38:38" x14ac:dyDescent="0.25">
      <c r="AL218" s="53"/>
    </row>
    <row r="219" spans="38:38" x14ac:dyDescent="0.25">
      <c r="AL219" s="53"/>
    </row>
    <row r="220" spans="38:38" x14ac:dyDescent="0.25">
      <c r="AL220" s="53"/>
    </row>
    <row r="221" spans="38:38" x14ac:dyDescent="0.25">
      <c r="AL221" s="53"/>
    </row>
    <row r="222" spans="38:38" x14ac:dyDescent="0.25">
      <c r="AL222" s="53"/>
    </row>
    <row r="223" spans="38:38" x14ac:dyDescent="0.25">
      <c r="AL223" s="53"/>
    </row>
    <row r="224" spans="38:38" x14ac:dyDescent="0.25">
      <c r="AL224" s="53"/>
    </row>
    <row r="225" spans="38:38" x14ac:dyDescent="0.25">
      <c r="AL225" s="53"/>
    </row>
    <row r="226" spans="38:38" x14ac:dyDescent="0.25">
      <c r="AL226" s="53"/>
    </row>
    <row r="227" spans="38:38" x14ac:dyDescent="0.25">
      <c r="AL227" s="53"/>
    </row>
    <row r="228" spans="38:38" x14ac:dyDescent="0.25">
      <c r="AL228" s="53"/>
    </row>
    <row r="229" spans="38:38" x14ac:dyDescent="0.25">
      <c r="AL229" s="53"/>
    </row>
    <row r="230" spans="38:38" x14ac:dyDescent="0.25">
      <c r="AL230" s="53"/>
    </row>
    <row r="231" spans="38:38" x14ac:dyDescent="0.25">
      <c r="AL231" s="53"/>
    </row>
    <row r="232" spans="38:38" x14ac:dyDescent="0.25">
      <c r="AL232" s="53"/>
    </row>
    <row r="233" spans="38:38" x14ac:dyDescent="0.25">
      <c r="AL233" s="53"/>
    </row>
    <row r="234" spans="38:38" x14ac:dyDescent="0.25">
      <c r="AL234" s="53"/>
    </row>
    <row r="235" spans="38:38" x14ac:dyDescent="0.25">
      <c r="AL235" s="53"/>
    </row>
    <row r="236" spans="38:38" x14ac:dyDescent="0.25">
      <c r="AL236" s="53"/>
    </row>
    <row r="237" spans="38:38" x14ac:dyDescent="0.25">
      <c r="AL237" s="53"/>
    </row>
    <row r="238" spans="38:38" x14ac:dyDescent="0.25">
      <c r="AL238" s="53"/>
    </row>
    <row r="239" spans="38:38" x14ac:dyDescent="0.25">
      <c r="AL239" s="53"/>
    </row>
    <row r="240" spans="38:38" x14ac:dyDescent="0.25">
      <c r="AL240" s="53"/>
    </row>
    <row r="241" spans="38:38" x14ac:dyDescent="0.25">
      <c r="AL241" s="53"/>
    </row>
    <row r="242" spans="38:38" x14ac:dyDescent="0.25">
      <c r="AL242" s="53"/>
    </row>
    <row r="243" spans="38:38" x14ac:dyDescent="0.25">
      <c r="AL243" s="53"/>
    </row>
    <row r="244" spans="38:38" x14ac:dyDescent="0.25">
      <c r="AL244" s="53"/>
    </row>
    <row r="245" spans="38:38" x14ac:dyDescent="0.25">
      <c r="AL245" s="53"/>
    </row>
    <row r="246" spans="38:38" x14ac:dyDescent="0.25">
      <c r="AL246" s="53"/>
    </row>
    <row r="247" spans="38:38" x14ac:dyDescent="0.25">
      <c r="AL247" s="53"/>
    </row>
    <row r="248" spans="38:38" x14ac:dyDescent="0.25">
      <c r="AL248" s="53"/>
    </row>
    <row r="249" spans="38:38" x14ac:dyDescent="0.25">
      <c r="AL249" s="53"/>
    </row>
    <row r="250" spans="38:38" x14ac:dyDescent="0.25">
      <c r="AL250" s="53"/>
    </row>
    <row r="251" spans="38:38" x14ac:dyDescent="0.25">
      <c r="AL251" s="53"/>
    </row>
    <row r="252" spans="38:38" x14ac:dyDescent="0.25">
      <c r="AL252" s="53"/>
    </row>
    <row r="253" spans="38:38" x14ac:dyDescent="0.25">
      <c r="AL253" s="53"/>
    </row>
    <row r="254" spans="38:38" x14ac:dyDescent="0.25">
      <c r="AL254" s="53"/>
    </row>
    <row r="255" spans="38:38" x14ac:dyDescent="0.25">
      <c r="AL255" s="53"/>
    </row>
    <row r="256" spans="38:38" x14ac:dyDescent="0.25">
      <c r="AL256" s="53"/>
    </row>
    <row r="257" spans="38:38" x14ac:dyDescent="0.25">
      <c r="AL257" s="53"/>
    </row>
    <row r="258" spans="38:38" x14ac:dyDescent="0.25">
      <c r="AL258" s="53"/>
    </row>
    <row r="259" spans="38:38" x14ac:dyDescent="0.25">
      <c r="AL259" s="53"/>
    </row>
    <row r="260" spans="38:38" x14ac:dyDescent="0.25">
      <c r="AL260" s="53"/>
    </row>
    <row r="261" spans="38:38" x14ac:dyDescent="0.25">
      <c r="AL261" s="53"/>
    </row>
    <row r="262" spans="38:38" x14ac:dyDescent="0.25">
      <c r="AL262" s="53"/>
    </row>
    <row r="263" spans="38:38" x14ac:dyDescent="0.25">
      <c r="AL263" s="53"/>
    </row>
    <row r="264" spans="38:38" x14ac:dyDescent="0.25">
      <c r="AL264" s="53"/>
    </row>
    <row r="265" spans="38:38" x14ac:dyDescent="0.25">
      <c r="AL265" s="53"/>
    </row>
    <row r="266" spans="38:38" x14ac:dyDescent="0.25">
      <c r="AL266" s="53"/>
    </row>
    <row r="267" spans="38:38" x14ac:dyDescent="0.25">
      <c r="AL267" s="53"/>
    </row>
    <row r="268" spans="38:38" x14ac:dyDescent="0.25">
      <c r="AL268" s="53"/>
    </row>
    <row r="269" spans="38:38" x14ac:dyDescent="0.25">
      <c r="AL269" s="53"/>
    </row>
    <row r="270" spans="38:38" x14ac:dyDescent="0.25">
      <c r="AL270" s="53"/>
    </row>
    <row r="271" spans="38:38" x14ac:dyDescent="0.25">
      <c r="AL271" s="53"/>
    </row>
    <row r="272" spans="38:38" x14ac:dyDescent="0.25">
      <c r="AL272" s="53"/>
    </row>
    <row r="273" spans="38:38" x14ac:dyDescent="0.25">
      <c r="AL273" s="53"/>
    </row>
    <row r="274" spans="38:38" x14ac:dyDescent="0.25">
      <c r="AL274" s="53"/>
    </row>
    <row r="275" spans="38:38" x14ac:dyDescent="0.25">
      <c r="AL275" s="53"/>
    </row>
    <row r="276" spans="38:38" x14ac:dyDescent="0.25">
      <c r="AL276" s="53"/>
    </row>
    <row r="277" spans="38:38" x14ac:dyDescent="0.25">
      <c r="AL277" s="53"/>
    </row>
    <row r="278" spans="38:38" x14ac:dyDescent="0.25">
      <c r="AL278" s="53"/>
    </row>
    <row r="279" spans="38:38" x14ac:dyDescent="0.25">
      <c r="AL279" s="53"/>
    </row>
    <row r="280" spans="38:38" x14ac:dyDescent="0.25">
      <c r="AL280" s="53"/>
    </row>
    <row r="281" spans="38:38" x14ac:dyDescent="0.25">
      <c r="AL281" s="53"/>
    </row>
    <row r="282" spans="38:38" x14ac:dyDescent="0.25">
      <c r="AL282" s="53"/>
    </row>
    <row r="283" spans="38:38" x14ac:dyDescent="0.25">
      <c r="AL283" s="53"/>
    </row>
    <row r="284" spans="38:38" x14ac:dyDescent="0.25">
      <c r="AL284" s="53"/>
    </row>
    <row r="285" spans="38:38" x14ac:dyDescent="0.25">
      <c r="AL285" s="53"/>
    </row>
    <row r="286" spans="38:38" x14ac:dyDescent="0.25">
      <c r="AL286" s="53"/>
    </row>
    <row r="287" spans="38:38" x14ac:dyDescent="0.25">
      <c r="AL287" s="53"/>
    </row>
    <row r="288" spans="38:38" x14ac:dyDescent="0.25">
      <c r="AL288" s="53"/>
    </row>
    <row r="289" spans="38:38" x14ac:dyDescent="0.25">
      <c r="AL289" s="53"/>
    </row>
    <row r="290" spans="38:38" x14ac:dyDescent="0.25">
      <c r="AL290" s="53"/>
    </row>
    <row r="291" spans="38:38" x14ac:dyDescent="0.25">
      <c r="AL291" s="53"/>
    </row>
    <row r="292" spans="38:38" x14ac:dyDescent="0.25">
      <c r="AL292" s="53"/>
    </row>
    <row r="293" spans="38:38" x14ac:dyDescent="0.25">
      <c r="AL293" s="53"/>
    </row>
    <row r="294" spans="38:38" x14ac:dyDescent="0.25">
      <c r="AL294" s="53"/>
    </row>
    <row r="295" spans="38:38" x14ac:dyDescent="0.25">
      <c r="AL295" s="53"/>
    </row>
    <row r="296" spans="38:38" x14ac:dyDescent="0.25">
      <c r="AL296" s="53"/>
    </row>
    <row r="297" spans="38:38" x14ac:dyDescent="0.25">
      <c r="AL297" s="53"/>
    </row>
    <row r="298" spans="38:38" x14ac:dyDescent="0.25">
      <c r="AL298" s="53"/>
    </row>
    <row r="299" spans="38:38" x14ac:dyDescent="0.25">
      <c r="AL299" s="53"/>
    </row>
    <row r="300" spans="38:38" x14ac:dyDescent="0.25">
      <c r="AL300" s="53"/>
    </row>
    <row r="301" spans="38:38" x14ac:dyDescent="0.25">
      <c r="AL301" s="53"/>
    </row>
    <row r="302" spans="38:38" x14ac:dyDescent="0.25">
      <c r="AL302" s="53"/>
    </row>
    <row r="303" spans="38:38" x14ac:dyDescent="0.25">
      <c r="AL303" s="53"/>
    </row>
    <row r="304" spans="38:38" x14ac:dyDescent="0.25">
      <c r="AL304" s="53"/>
    </row>
    <row r="305" spans="38:38" x14ac:dyDescent="0.25">
      <c r="AL305" s="53"/>
    </row>
    <row r="306" spans="38:38" x14ac:dyDescent="0.25">
      <c r="AL306" s="53"/>
    </row>
    <row r="307" spans="38:38" x14ac:dyDescent="0.25">
      <c r="AL307" s="53"/>
    </row>
    <row r="308" spans="38:38" x14ac:dyDescent="0.25">
      <c r="AL308" s="53"/>
    </row>
    <row r="309" spans="38:38" x14ac:dyDescent="0.25">
      <c r="AL309" s="53"/>
    </row>
    <row r="310" spans="38:38" x14ac:dyDescent="0.25">
      <c r="AL310" s="53"/>
    </row>
    <row r="311" spans="38:38" x14ac:dyDescent="0.25">
      <c r="AL311" s="53"/>
    </row>
    <row r="312" spans="38:38" x14ac:dyDescent="0.25">
      <c r="AL312" s="53"/>
    </row>
    <row r="313" spans="38:38" x14ac:dyDescent="0.25">
      <c r="AL313" s="53"/>
    </row>
    <row r="314" spans="38:38" x14ac:dyDescent="0.25">
      <c r="AL314" s="53"/>
    </row>
    <row r="315" spans="38:38" x14ac:dyDescent="0.25">
      <c r="AL315" s="53"/>
    </row>
    <row r="316" spans="38:38" x14ac:dyDescent="0.25">
      <c r="AL316" s="53"/>
    </row>
    <row r="317" spans="38:38" x14ac:dyDescent="0.25">
      <c r="AL317" s="53"/>
    </row>
    <row r="318" spans="38:38" x14ac:dyDescent="0.25">
      <c r="AL318" s="53"/>
    </row>
    <row r="319" spans="38:38" x14ac:dyDescent="0.25">
      <c r="AL319" s="53"/>
    </row>
    <row r="320" spans="38:38" x14ac:dyDescent="0.25">
      <c r="AL320" s="53"/>
    </row>
    <row r="321" spans="38:38" x14ac:dyDescent="0.25">
      <c r="AL321" s="53"/>
    </row>
    <row r="322" spans="38:38" x14ac:dyDescent="0.25">
      <c r="AL322" s="53"/>
    </row>
    <row r="323" spans="38:38" x14ac:dyDescent="0.25">
      <c r="AL323" s="53"/>
    </row>
    <row r="324" spans="38:38" x14ac:dyDescent="0.25">
      <c r="AL324" s="53"/>
    </row>
    <row r="325" spans="38:38" x14ac:dyDescent="0.25">
      <c r="AL325" s="53"/>
    </row>
    <row r="326" spans="38:38" x14ac:dyDescent="0.25">
      <c r="AL326" s="53"/>
    </row>
    <row r="327" spans="38:38" x14ac:dyDescent="0.25">
      <c r="AL327" s="53"/>
    </row>
    <row r="328" spans="38:38" x14ac:dyDescent="0.25">
      <c r="AL328" s="53"/>
    </row>
    <row r="329" spans="38:38" x14ac:dyDescent="0.25">
      <c r="AL329" s="53"/>
    </row>
    <row r="330" spans="38:38" x14ac:dyDescent="0.25">
      <c r="AL330" s="53"/>
    </row>
    <row r="331" spans="38:38" x14ac:dyDescent="0.25">
      <c r="AL331" s="53"/>
    </row>
    <row r="332" spans="38:38" x14ac:dyDescent="0.25">
      <c r="AL332" s="53"/>
    </row>
    <row r="333" spans="38:38" x14ac:dyDescent="0.25">
      <c r="AL333" s="53"/>
    </row>
    <row r="334" spans="38:38" x14ac:dyDescent="0.25">
      <c r="AL334" s="53"/>
    </row>
    <row r="335" spans="38:38" x14ac:dyDescent="0.25">
      <c r="AL335" s="53"/>
    </row>
    <row r="336" spans="38:38" x14ac:dyDescent="0.25">
      <c r="AL336" s="53"/>
    </row>
    <row r="337" spans="38:38" x14ac:dyDescent="0.25">
      <c r="AL337" s="53"/>
    </row>
    <row r="338" spans="38:38" x14ac:dyDescent="0.25">
      <c r="AL338" s="53"/>
    </row>
    <row r="339" spans="38:38" x14ac:dyDescent="0.25">
      <c r="AL339" s="53"/>
    </row>
    <row r="340" spans="38:38" x14ac:dyDescent="0.25">
      <c r="AL340" s="53"/>
    </row>
    <row r="341" spans="38:38" x14ac:dyDescent="0.25">
      <c r="AL341" s="53"/>
    </row>
    <row r="342" spans="38:38" x14ac:dyDescent="0.25">
      <c r="AL342" s="53"/>
    </row>
    <row r="343" spans="38:38" x14ac:dyDescent="0.25">
      <c r="AL343" s="53"/>
    </row>
    <row r="344" spans="38:38" x14ac:dyDescent="0.25">
      <c r="AL344" s="53"/>
    </row>
    <row r="345" spans="38:38" x14ac:dyDescent="0.25">
      <c r="AL345" s="53"/>
    </row>
    <row r="346" spans="38:38" x14ac:dyDescent="0.25">
      <c r="AL346" s="53"/>
    </row>
    <row r="347" spans="38:38" x14ac:dyDescent="0.25">
      <c r="AL347" s="53"/>
    </row>
    <row r="348" spans="38:38" x14ac:dyDescent="0.25">
      <c r="AL348" s="53"/>
    </row>
    <row r="349" spans="38:38" x14ac:dyDescent="0.25">
      <c r="AL349" s="53"/>
    </row>
    <row r="350" spans="38:38" x14ac:dyDescent="0.25">
      <c r="AL350" s="53"/>
    </row>
    <row r="351" spans="38:38" x14ac:dyDescent="0.25">
      <c r="AL351" s="53"/>
    </row>
    <row r="352" spans="38:38" x14ac:dyDescent="0.25">
      <c r="AL352" s="53"/>
    </row>
    <row r="353" spans="38:38" x14ac:dyDescent="0.25">
      <c r="AL353" s="53"/>
    </row>
    <row r="354" spans="38:38" x14ac:dyDescent="0.25">
      <c r="AL354" s="53"/>
    </row>
    <row r="355" spans="38:38" x14ac:dyDescent="0.25">
      <c r="AL355" s="53"/>
    </row>
    <row r="356" spans="38:38" x14ac:dyDescent="0.25">
      <c r="AL356" s="53"/>
    </row>
    <row r="357" spans="38:38" x14ac:dyDescent="0.25">
      <c r="AL357" s="53"/>
    </row>
    <row r="358" spans="38:38" x14ac:dyDescent="0.25">
      <c r="AL358" s="53"/>
    </row>
    <row r="359" spans="38:38" x14ac:dyDescent="0.25">
      <c r="AL359" s="53"/>
    </row>
    <row r="360" spans="38:38" x14ac:dyDescent="0.25">
      <c r="AL360" s="53"/>
    </row>
    <row r="361" spans="38:38" x14ac:dyDescent="0.25">
      <c r="AL361" s="53"/>
    </row>
    <row r="362" spans="38:38" x14ac:dyDescent="0.25">
      <c r="AL362" s="53"/>
    </row>
    <row r="363" spans="38:38" x14ac:dyDescent="0.25">
      <c r="AL363" s="53"/>
    </row>
    <row r="364" spans="38:38" x14ac:dyDescent="0.25">
      <c r="AL364" s="53"/>
    </row>
    <row r="365" spans="38:38" x14ac:dyDescent="0.25">
      <c r="AL365" s="53"/>
    </row>
    <row r="366" spans="38:38" x14ac:dyDescent="0.25">
      <c r="AL366" s="53"/>
    </row>
    <row r="367" spans="38:38" x14ac:dyDescent="0.25">
      <c r="AL367" s="53"/>
    </row>
    <row r="368" spans="38:38" x14ac:dyDescent="0.25">
      <c r="AL368" s="53"/>
    </row>
    <row r="369" spans="38:38" x14ac:dyDescent="0.25">
      <c r="AL369" s="53"/>
    </row>
    <row r="370" spans="38:38" x14ac:dyDescent="0.25">
      <c r="AL370" s="53"/>
    </row>
    <row r="371" spans="38:38" x14ac:dyDescent="0.25">
      <c r="AL371" s="53"/>
    </row>
    <row r="372" spans="38:38" x14ac:dyDescent="0.25">
      <c r="AL372" s="53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8EDB74-8CD5-4BDA-BCB4-3FC4599A3CE2}">
          <x14:formula1>
            <xm:f>'DB Config'!$Q$2:$Q$11</xm:f>
          </x14:formula1>
          <xm:sqref>O130:O138 O175:P1048576</xm:sqref>
        </x14:dataValidation>
        <x14:dataValidation type="list" allowBlank="1" showInputMessage="1" showErrorMessage="1" xr:uid="{D651A85C-D961-456B-98E1-E7D21AC9C1BC}">
          <x14:formula1>
            <xm:f>'DB Config'!$Q$2:$Q$16</xm:f>
          </x14:formula1>
          <xm:sqref>O139:O174 O2:O129</xm:sqref>
        </x14:dataValidation>
        <x14:dataValidation type="list" allowBlank="1" showInputMessage="1" showErrorMessage="1" xr:uid="{B8B5BB6D-E686-4353-B28F-6F2CF58FD785}">
          <x14:formula1>
            <xm:f>'DB Config'!$P$2:$P$4</xm:f>
          </x14:formula1>
          <xm:sqref>N2:N1048576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1"/>
  <sheetViews>
    <sheetView workbookViewId="0">
      <selection activeCell="A25" sqref="A25"/>
    </sheetView>
  </sheetViews>
  <sheetFormatPr defaultRowHeight="15" x14ac:dyDescent="0.25"/>
  <cols>
    <col min="1" max="1" bestFit="true" customWidth="true" style="16" width="91.85546875" collapsed="true"/>
    <col min="2" max="2" bestFit="true" customWidth="true" width="20.7109375" collapsed="true"/>
    <col min="3" max="3" bestFit="true" customWidth="true" width="18.28515625" collapsed="true"/>
    <col min="4" max="4" bestFit="true" customWidth="true" width="13.85546875" collapsed="true"/>
    <col min="5" max="5" bestFit="true" customWidth="true" width="16.140625" collapsed="true"/>
    <col min="6" max="6" bestFit="true" customWidth="true" width="17.7109375" collapsed="true"/>
    <col min="7" max="7" bestFit="true" customWidth="true" width="15.5703125" collapsed="true"/>
  </cols>
  <sheetData>
    <row r="1" spans="1:7" s="27" customFormat="1" x14ac:dyDescent="0.25">
      <c r="A1" s="23"/>
      <c r="B1" s="25"/>
      <c r="C1" s="25"/>
      <c r="D1" s="25"/>
      <c r="E1" s="25"/>
      <c r="F1" s="25"/>
      <c r="G1" s="2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8746-7674-4599-9BF3-A7A15E97A5DF}">
  <dimension ref="A1:C2"/>
  <sheetViews>
    <sheetView workbookViewId="0">
      <selection activeCell="B2" sqref="B2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24.7109375" collapsed="true"/>
    <col min="3" max="3" bestFit="true" customWidth="true" style="16" width="20.0" collapsed="true"/>
    <col min="4" max="16384" style="16" width="9.140625" collapsed="true"/>
  </cols>
  <sheetData>
    <row r="1" spans="1:3" x14ac:dyDescent="0.25">
      <c r="A1" s="90" t="s">
        <v>2</v>
      </c>
      <c r="B1" s="90" t="s">
        <v>765</v>
      </c>
      <c r="C1" s="90" t="s">
        <v>766</v>
      </c>
    </row>
    <row r="2" spans="1:3" x14ac:dyDescent="0.25">
      <c r="A2" s="140" t="s">
        <v>778</v>
      </c>
      <c r="B2" s="16" t="s">
        <v>767</v>
      </c>
      <c r="C2" s="144" t="n">
        <f ca="1">TODAY()</f>
        <v>44580.0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089A-700A-4C0F-A621-3F197C5A43FC}">
  <dimension ref="A1:F8"/>
  <sheetViews>
    <sheetView workbookViewId="0">
      <selection activeCell="C8" sqref="C8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21.5703125" collapsed="true"/>
    <col min="3" max="4" bestFit="true" customWidth="true" style="16" width="37.28515625" collapsed="true"/>
    <col min="5" max="5" bestFit="true" customWidth="true" style="16" width="30.7109375" collapsed="true"/>
    <col min="6" max="6" bestFit="true" customWidth="true" style="16" width="34.42578125" collapsed="true"/>
    <col min="7" max="16384" style="16" width="9.140625" collapsed="true"/>
  </cols>
  <sheetData>
    <row r="1" spans="1:6" x14ac:dyDescent="0.25">
      <c r="A1" s="90" t="s">
        <v>2</v>
      </c>
      <c r="B1" s="90" t="s">
        <v>768</v>
      </c>
      <c r="C1" s="90" t="s">
        <v>769</v>
      </c>
      <c r="D1" s="90" t="s">
        <v>770</v>
      </c>
      <c r="E1" s="90" t="s">
        <v>771</v>
      </c>
      <c r="F1" s="90" t="s">
        <v>772</v>
      </c>
    </row>
    <row r="2" spans="1:6" x14ac:dyDescent="0.25">
      <c r="A2" s="131" t="s">
        <v>778</v>
      </c>
      <c r="B2" s="16" t="s">
        <v>290</v>
      </c>
      <c r="D2" s="16" t="s">
        <v>1177</v>
      </c>
      <c r="E2" s="16" t="s">
        <v>774</v>
      </c>
      <c r="F2" s="144" t="n">
        <f ca="1">TODAY()</f>
        <v>44580.0</v>
      </c>
    </row>
    <row r="3" spans="1:6" x14ac:dyDescent="0.25">
      <c r="A3" s="131" t="s">
        <v>780</v>
      </c>
      <c r="B3" s="16" t="s">
        <v>290</v>
      </c>
      <c r="D3" s="16" t="s">
        <v>1177</v>
      </c>
      <c r="E3" s="16" t="s">
        <v>774</v>
      </c>
      <c r="F3" s="144" t="n">
        <f t="shared" ref="F3:F8" ca="1" si="0">TODAY()</f>
        <v>44580.0</v>
      </c>
    </row>
    <row r="4" spans="1:6" x14ac:dyDescent="0.25">
      <c r="A4" s="131" t="s">
        <v>777</v>
      </c>
      <c r="B4" s="16" t="s">
        <v>290</v>
      </c>
      <c r="C4" s="16" t="s">
        <v>773</v>
      </c>
      <c r="D4" s="16" t="s">
        <v>1177</v>
      </c>
      <c r="E4" s="16" t="s">
        <v>774</v>
      </c>
      <c r="F4" s="144" t="n">
        <f t="shared" ca="1" si="0"/>
        <v>44580.0</v>
      </c>
    </row>
    <row r="5" spans="1:6" x14ac:dyDescent="0.25">
      <c r="A5" s="131" t="s">
        <v>779</v>
      </c>
      <c r="B5" s="16" t="s">
        <v>290</v>
      </c>
      <c r="C5" s="16" t="s">
        <v>773</v>
      </c>
      <c r="D5" s="16" t="s">
        <v>1177</v>
      </c>
      <c r="E5" s="16" t="s">
        <v>774</v>
      </c>
      <c r="F5" s="144" t="n">
        <f t="shared" ca="1" si="0"/>
        <v>44580.0</v>
      </c>
    </row>
    <row r="6" spans="1:6" x14ac:dyDescent="0.25">
      <c r="A6" s="131" t="s">
        <v>781</v>
      </c>
      <c r="B6" s="16" t="s">
        <v>290</v>
      </c>
      <c r="C6" s="16" t="s">
        <v>773</v>
      </c>
      <c r="D6" s="16" t="s">
        <v>1177</v>
      </c>
      <c r="E6" s="16" t="s">
        <v>774</v>
      </c>
      <c r="F6" s="144" t="n">
        <f t="shared" ca="1" si="0"/>
        <v>44580.0</v>
      </c>
    </row>
    <row r="7" spans="1:6" x14ac:dyDescent="0.25">
      <c r="A7" s="131" t="s">
        <v>783</v>
      </c>
      <c r="B7" s="16" t="s">
        <v>290</v>
      </c>
      <c r="C7" s="16" t="s">
        <v>1176</v>
      </c>
      <c r="D7" s="16" t="s">
        <v>1178</v>
      </c>
      <c r="E7" s="16" t="s">
        <v>774</v>
      </c>
      <c r="F7" s="144" t="n">
        <f t="shared" ca="1" si="0"/>
        <v>44580.0</v>
      </c>
    </row>
    <row r="8" spans="1:6" x14ac:dyDescent="0.25">
      <c r="A8" s="131" t="s">
        <v>782</v>
      </c>
      <c r="B8" s="16" t="s">
        <v>290</v>
      </c>
      <c r="C8" s="16" t="s">
        <v>1176</v>
      </c>
      <c r="D8" s="16" t="s">
        <v>1179</v>
      </c>
      <c r="E8" s="16" t="s">
        <v>774</v>
      </c>
      <c r="F8" s="144" t="n">
        <f t="shared" ca="1" si="0"/>
        <v>44580.0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52EA-E445-4E9B-9942-9A4E2FC7824D}">
  <dimension ref="A1:G8"/>
  <sheetViews>
    <sheetView workbookViewId="0">
      <selection activeCell="E2" sqref="E2"/>
    </sheetView>
  </sheetViews>
  <sheetFormatPr defaultRowHeight="15" x14ac:dyDescent="0.25"/>
  <cols>
    <col min="1" max="1" bestFit="true" customWidth="true" style="16" width="27.0" collapsed="true"/>
    <col min="2" max="2" bestFit="true" customWidth="true" style="16" width="20.5703125" collapsed="true"/>
    <col min="3" max="3" bestFit="true" customWidth="true" style="16" width="26.85546875" collapsed="true"/>
    <col min="4" max="4" bestFit="true" customWidth="true" style="16" width="19.5703125" collapsed="true"/>
    <col min="5" max="5" bestFit="true" customWidth="true" style="16" width="12.5703125" collapsed="true"/>
    <col min="6" max="6" bestFit="true" customWidth="true" style="16" width="18.0" collapsed="true"/>
    <col min="7" max="7" bestFit="true" customWidth="true" style="16" width="24.0" collapsed="true"/>
    <col min="8" max="9" bestFit="true" customWidth="true" style="16" width="19.85546875" collapsed="true"/>
    <col min="10" max="16384" style="16" width="9.140625" collapsed="true"/>
  </cols>
  <sheetData>
    <row r="1" spans="1:7" x14ac:dyDescent="0.25">
      <c r="A1" s="90" t="s">
        <v>2</v>
      </c>
      <c r="B1" s="90" t="s">
        <v>775</v>
      </c>
      <c r="C1" s="90" t="s">
        <v>1137</v>
      </c>
      <c r="D1" s="90" t="s">
        <v>1138</v>
      </c>
      <c r="E1" s="90" t="s">
        <v>1139</v>
      </c>
      <c r="F1" s="90" t="s">
        <v>1140</v>
      </c>
      <c r="G1" s="90" t="s">
        <v>1141</v>
      </c>
    </row>
    <row r="2" spans="1:7" ht="60" x14ac:dyDescent="0.25">
      <c r="A2" s="131" t="s">
        <v>778</v>
      </c>
      <c r="B2" s="141" t="n">
        <f>searchValues!I197</f>
        <v>9.268560084E9</v>
      </c>
      <c r="C2" s="142" t="str">
        <f>searchValues!F197</f>
        <v>xPNheCfYM Automation</v>
      </c>
      <c r="D2" s="143" t="s">
        <v>748</v>
      </c>
      <c r="E2" s="142" t="s">
        <v>220</v>
      </c>
      <c r="F2" s="142" t="s">
        <v>109</v>
      </c>
      <c r="G2" s="142" t="str">
        <f>C2</f>
        <v>xPNheCfYM Automation</v>
      </c>
    </row>
    <row r="3" spans="1:7" ht="60" x14ac:dyDescent="0.25">
      <c r="A3" s="131" t="s">
        <v>780</v>
      </c>
      <c r="B3" s="141" t="str">
        <f>searchValues!I198</f>
        <v>0595324877</v>
      </c>
      <c r="C3" s="142" t="str">
        <f>searchValues!F198</f>
        <v>zYlKZREeT Automation</v>
      </c>
      <c r="D3" s="143" t="s">
        <v>748</v>
      </c>
      <c r="E3" s="142" t="s">
        <v>220</v>
      </c>
      <c r="F3" s="142" t="s">
        <v>109</v>
      </c>
      <c r="G3" s="142" t="str">
        <f t="shared" ref="G3:G8" si="0">C3</f>
        <v>zYlKZREeT Automation</v>
      </c>
    </row>
    <row r="4" spans="1:7" ht="60" x14ac:dyDescent="0.25">
      <c r="A4" s="131" t="s">
        <v>777</v>
      </c>
      <c r="B4" s="141" t="n">
        <f>searchValues!I199</f>
        <v>6.412722983E9</v>
      </c>
      <c r="C4" s="142" t="str">
        <f>searchValues!F199</f>
        <v>oEgfYhHmP Automation</v>
      </c>
      <c r="D4" s="143" t="s">
        <v>748</v>
      </c>
      <c r="E4" s="142" t="s">
        <v>220</v>
      </c>
      <c r="F4" s="142" t="s">
        <v>109</v>
      </c>
      <c r="G4" s="142" t="str">
        <f t="shared" si="0"/>
        <v>oEgfYhHmP Automation</v>
      </c>
    </row>
    <row r="5" spans="1:7" ht="60" x14ac:dyDescent="0.25">
      <c r="A5" s="131" t="s">
        <v>779</v>
      </c>
      <c r="B5" s="141" t="n">
        <f>searchValues!I200</f>
        <v>6.0572099E9</v>
      </c>
      <c r="C5" s="142" t="str">
        <f>searchValues!F200</f>
        <v>XyohyvNsN Automation</v>
      </c>
      <c r="D5" s="143" t="s">
        <v>748</v>
      </c>
      <c r="E5" s="142" t="s">
        <v>220</v>
      </c>
      <c r="F5" s="142" t="s">
        <v>109</v>
      </c>
      <c r="G5" s="142" t="str">
        <f t="shared" si="0"/>
        <v>XyohyvNsN Automation</v>
      </c>
    </row>
    <row r="6" spans="1:7" ht="60" x14ac:dyDescent="0.25">
      <c r="A6" s="131" t="s">
        <v>781</v>
      </c>
      <c r="B6" s="141" t="n">
        <f>searchValues!I201</f>
        <v>3.870248032E9</v>
      </c>
      <c r="C6" s="142" t="str">
        <f>searchValues!F201</f>
        <v>IVFgSVSpQ Automation</v>
      </c>
      <c r="D6" s="143" t="s">
        <v>748</v>
      </c>
      <c r="E6" s="142" t="s">
        <v>220</v>
      </c>
      <c r="F6" s="142" t="s">
        <v>109</v>
      </c>
      <c r="G6" s="142" t="str">
        <f t="shared" si="0"/>
        <v>IVFgSVSpQ Automation</v>
      </c>
    </row>
    <row r="7" spans="1:7" ht="60" x14ac:dyDescent="0.25">
      <c r="A7" s="131" t="s">
        <v>783</v>
      </c>
      <c r="B7" s="141" t="n">
        <f>searchValues!I202</f>
        <v>5.44738415E9</v>
      </c>
      <c r="C7" s="142" t="str">
        <f>searchValues!F202</f>
        <v>iVIBUxkwg Automation</v>
      </c>
      <c r="D7" s="143" t="s">
        <v>748</v>
      </c>
      <c r="E7" s="142" t="s">
        <v>220</v>
      </c>
      <c r="F7" s="142" t="s">
        <v>109</v>
      </c>
      <c r="G7" s="142" t="str">
        <f t="shared" si="0"/>
        <v>iVIBUxkwg Automation</v>
      </c>
    </row>
    <row r="8" spans="1:7" ht="60" x14ac:dyDescent="0.25">
      <c r="A8" s="131" t="s">
        <v>782</v>
      </c>
      <c r="B8" s="141" t="n">
        <f>searchValues!I203</f>
        <v>8.6387443E9</v>
      </c>
      <c r="C8" s="142" t="str">
        <f>searchValues!F203</f>
        <v>HSrHKIQbY Automation</v>
      </c>
      <c r="D8" s="143" t="s">
        <v>748</v>
      </c>
      <c r="E8" s="142" t="s">
        <v>220</v>
      </c>
      <c r="F8" s="142" t="s">
        <v>109</v>
      </c>
      <c r="G8" s="142" t="str">
        <f t="shared" si="0"/>
        <v>HSrHKIQbY Automation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99DE-129F-4D92-9D00-4B96543B4A44}">
  <dimension ref="A1:I8"/>
  <sheetViews>
    <sheetView showGridLines="0" workbookViewId="0">
      <selection activeCell="D4" sqref="D4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15.28515625" collapsed="true"/>
    <col min="3" max="3" bestFit="true" customWidth="true" style="16" width="18.42578125" collapsed="true"/>
    <col min="4" max="4" bestFit="true" customWidth="true" style="16" width="17.5703125" collapsed="true"/>
    <col min="5" max="5" bestFit="true" customWidth="true" style="16" width="18.5703125" collapsed="true"/>
    <col min="6" max="6" bestFit="true" customWidth="true" style="16" width="19.7109375" collapsed="true"/>
    <col min="7" max="7" bestFit="true" customWidth="true" style="16" width="32.140625" collapsed="true"/>
    <col min="8" max="8" bestFit="true" customWidth="true" style="16" width="12.7109375" collapsed="true"/>
    <col min="9" max="9" bestFit="true" customWidth="true" style="16" width="23.28515625" collapsed="true"/>
    <col min="10" max="16384" style="16" width="9.140625" collapsed="true"/>
  </cols>
  <sheetData>
    <row r="1" spans="1:9" x14ac:dyDescent="0.25">
      <c r="A1" s="90" t="s">
        <v>2</v>
      </c>
      <c r="B1" s="90" t="s">
        <v>1168</v>
      </c>
      <c r="C1" s="90" t="s">
        <v>1174</v>
      </c>
      <c r="D1" s="90" t="s">
        <v>1169</v>
      </c>
      <c r="E1" s="90" t="s">
        <v>1170</v>
      </c>
      <c r="F1" s="90" t="s">
        <v>1171</v>
      </c>
      <c r="G1" s="90" t="s">
        <v>1175</v>
      </c>
      <c r="H1" s="90" t="s">
        <v>1172</v>
      </c>
      <c r="I1" s="90" t="s">
        <v>1173</v>
      </c>
    </row>
    <row r="2" spans="1:9" s="221" customFormat="1" x14ac:dyDescent="0.25">
      <c r="A2" s="217" t="s">
        <v>778</v>
      </c>
      <c r="B2" s="218" t="s">
        <v>164</v>
      </c>
      <c r="C2" s="219">
        <v>1</v>
      </c>
      <c r="D2" s="220" t="n">
        <f ca="1">policyInfo!T168</f>
        <v>44580.0</v>
      </c>
      <c r="E2" s="220" t="n">
        <f ca="1">policyInfo!R168</f>
        <v>44580.0</v>
      </c>
      <c r="F2" s="220" t="n">
        <f ca="1">policyInfo!S168</f>
        <v>44761.0</v>
      </c>
      <c r="G2" s="220" t="n">
        <f ca="1">searchValues!E197</f>
        <v>44580.0</v>
      </c>
      <c r="H2" s="219" t="s">
        <v>304</v>
      </c>
      <c r="I2" s="219" t="s">
        <v>776</v>
      </c>
    </row>
    <row r="3" spans="1:9" s="221" customFormat="1" x14ac:dyDescent="0.25">
      <c r="A3" s="217" t="s">
        <v>780</v>
      </c>
      <c r="B3" s="218" t="s">
        <v>164</v>
      </c>
      <c r="C3" s="219">
        <v>1</v>
      </c>
      <c r="D3" s="220" t="n">
        <f ca="1">policyInfo!T169</f>
        <v>44580.0</v>
      </c>
      <c r="E3" s="220" t="n">
        <f ca="1">policyInfo!R169</f>
        <v>44580.0</v>
      </c>
      <c r="F3" s="220" t="n">
        <f ca="1">policyInfo!S169</f>
        <v>44761.0</v>
      </c>
      <c r="G3" s="220" t="n">
        <f ca="1">searchValues!E198</f>
        <v>44580.0</v>
      </c>
      <c r="H3" s="219" t="s">
        <v>304</v>
      </c>
      <c r="I3" s="219" t="s">
        <v>776</v>
      </c>
    </row>
    <row r="4" spans="1:9" s="221" customFormat="1" x14ac:dyDescent="0.25">
      <c r="A4" s="217" t="s">
        <v>777</v>
      </c>
      <c r="B4" s="218" t="s">
        <v>164</v>
      </c>
      <c r="C4" s="219">
        <v>1</v>
      </c>
      <c r="D4" s="220" t="n">
        <f ca="1">policyInfo!T170</f>
        <v>44580.0</v>
      </c>
      <c r="E4" s="220" t="n">
        <f ca="1">policyInfo!R170</f>
        <v>44580.0</v>
      </c>
      <c r="F4" s="220" t="n">
        <f ca="1">policyInfo!S170</f>
        <v>44761.0</v>
      </c>
      <c r="G4" s="220" t="n">
        <f ca="1">searchValues!E199</f>
        <v>44580.0</v>
      </c>
      <c r="H4" s="219" t="s">
        <v>304</v>
      </c>
      <c r="I4" s="219" t="s">
        <v>776</v>
      </c>
    </row>
    <row r="5" spans="1:9" s="221" customFormat="1" x14ac:dyDescent="0.25">
      <c r="A5" s="217" t="s">
        <v>779</v>
      </c>
      <c r="B5" s="218" t="s">
        <v>164</v>
      </c>
      <c r="C5" s="219">
        <v>1</v>
      </c>
      <c r="D5" s="220" t="n">
        <f ca="1">policyInfo!T171</f>
        <v>44580.0</v>
      </c>
      <c r="E5" s="220" t="n">
        <f ca="1">policyInfo!R171</f>
        <v>44580.0</v>
      </c>
      <c r="F5" s="220" t="n">
        <f ca="1">policyInfo!S171</f>
        <v>44761.0</v>
      </c>
      <c r="G5" s="220" t="n">
        <f ca="1">searchValues!E200</f>
        <v>44580.0</v>
      </c>
      <c r="H5" s="219" t="s">
        <v>304</v>
      </c>
      <c r="I5" s="219" t="s">
        <v>776</v>
      </c>
    </row>
    <row r="6" spans="1:9" s="221" customFormat="1" x14ac:dyDescent="0.25">
      <c r="A6" s="217" t="s">
        <v>781</v>
      </c>
      <c r="B6" s="218" t="s">
        <v>164</v>
      </c>
      <c r="C6" s="219">
        <v>1</v>
      </c>
      <c r="D6" s="220" t="n">
        <f ca="1">policyInfo!T172</f>
        <v>44580.0</v>
      </c>
      <c r="E6" s="220" t="n">
        <f ca="1">policyInfo!R172</f>
        <v>44580.0</v>
      </c>
      <c r="F6" s="220" t="n">
        <f ca="1">policyInfo!S172</f>
        <v>44761.0</v>
      </c>
      <c r="G6" s="220" t="n">
        <f ca="1">searchValues!E201</f>
        <v>44580.0</v>
      </c>
      <c r="H6" s="219" t="s">
        <v>304</v>
      </c>
      <c r="I6" s="219" t="s">
        <v>776</v>
      </c>
    </row>
    <row r="7" spans="1:9" s="221" customFormat="1" x14ac:dyDescent="0.25">
      <c r="A7" s="217" t="s">
        <v>783</v>
      </c>
      <c r="B7" s="218" t="s">
        <v>164</v>
      </c>
      <c r="C7" s="219">
        <v>1</v>
      </c>
      <c r="D7" s="220" t="n">
        <f ca="1">policyInfo!T173</f>
        <v>44548.0</v>
      </c>
      <c r="E7" s="220" t="n">
        <f ca="1">policyInfo!R173</f>
        <v>44578.0</v>
      </c>
      <c r="F7" s="220" t="n">
        <f ca="1">policyInfo!S173</f>
        <v>44759.0</v>
      </c>
      <c r="G7" s="220" t="n">
        <f ca="1">searchValues!E202</f>
        <v>44580.0</v>
      </c>
      <c r="H7" s="219" t="s">
        <v>304</v>
      </c>
      <c r="I7" s="219" t="s">
        <v>776</v>
      </c>
    </row>
    <row r="8" spans="1:9" s="221" customFormat="1" x14ac:dyDescent="0.25">
      <c r="A8" s="217" t="s">
        <v>782</v>
      </c>
      <c r="B8" s="218" t="s">
        <v>164</v>
      </c>
      <c r="C8" s="219">
        <v>1</v>
      </c>
      <c r="D8" s="220" t="n">
        <f ca="1">policyInfo!T174</f>
        <v>44548.0</v>
      </c>
      <c r="E8" s="220" t="n">
        <f ca="1">policyInfo!R174</f>
        <v>44578.0</v>
      </c>
      <c r="F8" s="220" t="n">
        <f ca="1">policyInfo!S174</f>
        <v>44759.0</v>
      </c>
      <c r="G8" s="220" t="n">
        <f ca="1">searchValues!E203</f>
        <v>44580.0</v>
      </c>
      <c r="H8" s="219" t="s">
        <v>304</v>
      </c>
      <c r="I8" s="219" t="s">
        <v>776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D21" sqref="D21"/>
    </sheetView>
  </sheetViews>
  <sheetFormatPr defaultRowHeight="15" x14ac:dyDescent="0.25"/>
  <cols>
    <col min="1" max="1" bestFit="true" customWidth="true" width="13.42578125" collapsed="true"/>
    <col min="2" max="2" bestFit="true" customWidth="true" width="31.140625" collapsed="true"/>
    <col min="3" max="3" bestFit="true" customWidth="true" width="34.5703125" collapsed="true"/>
    <col min="4" max="4" bestFit="true" customWidth="true" width="10.28515625" collapsed="true"/>
    <col min="5" max="5" bestFit="true" customWidth="true" width="17.42578125" collapsed="true"/>
    <col min="6" max="6" bestFit="true" customWidth="true" width="9.85546875" collapsed="true"/>
    <col min="7" max="7" bestFit="true" customWidth="true" width="16.7109375" collapsed="true"/>
    <col min="8" max="8" bestFit="true" customWidth="true" width="15.0" collapsed="true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</row>
    <row r="2" spans="1:8" x14ac:dyDescent="0.25">
      <c r="A2" s="7" t="s">
        <v>37</v>
      </c>
      <c r="B2" s="7" t="s">
        <v>38</v>
      </c>
      <c r="C2" s="14" t="s">
        <v>39</v>
      </c>
      <c r="D2" s="7" t="s">
        <v>40</v>
      </c>
      <c r="E2" s="7" t="s">
        <v>41</v>
      </c>
      <c r="F2" s="13">
        <v>44286</v>
      </c>
      <c r="G2" s="13">
        <v>44289</v>
      </c>
      <c r="H2" s="7"/>
    </row>
    <row r="3" spans="1:8" x14ac:dyDescent="0.25">
      <c r="A3" s="7"/>
      <c r="B3" s="7"/>
      <c r="C3" s="14" t="s">
        <v>42</v>
      </c>
      <c r="D3" s="7" t="s">
        <v>40</v>
      </c>
      <c r="E3" s="7" t="s">
        <v>43</v>
      </c>
      <c r="F3" s="13">
        <v>44286</v>
      </c>
      <c r="G3" s="13">
        <v>44289</v>
      </c>
      <c r="H3" s="7"/>
    </row>
    <row r="4" spans="1:8" x14ac:dyDescent="0.25">
      <c r="A4" s="7"/>
      <c r="B4" s="7"/>
      <c r="C4" s="14" t="s">
        <v>44</v>
      </c>
      <c r="D4" s="7" t="s">
        <v>40</v>
      </c>
      <c r="E4" s="7" t="s">
        <v>45</v>
      </c>
      <c r="F4" s="13">
        <v>44286</v>
      </c>
      <c r="G4" s="13">
        <v>44289</v>
      </c>
      <c r="H4" s="7"/>
    </row>
    <row r="5" spans="1:8" x14ac:dyDescent="0.25">
      <c r="A5" s="7"/>
      <c r="B5" s="7" t="s">
        <v>46</v>
      </c>
      <c r="C5" s="14" t="s">
        <v>47</v>
      </c>
      <c r="D5" s="7" t="s">
        <v>40</v>
      </c>
      <c r="E5" s="7" t="s">
        <v>48</v>
      </c>
      <c r="F5" s="13">
        <v>44286</v>
      </c>
      <c r="G5" s="13">
        <v>44289</v>
      </c>
      <c r="H5" s="7"/>
    </row>
    <row r="6" spans="1:8" x14ac:dyDescent="0.25">
      <c r="A6" s="7"/>
      <c r="B6" s="7"/>
      <c r="C6" s="14" t="s">
        <v>49</v>
      </c>
      <c r="D6" s="7" t="s">
        <v>50</v>
      </c>
      <c r="E6" s="7"/>
      <c r="F6" s="7"/>
      <c r="G6" s="7"/>
      <c r="H6" s="7"/>
    </row>
    <row r="7" spans="1:8" x14ac:dyDescent="0.25">
      <c r="A7" s="7"/>
      <c r="B7" s="7"/>
      <c r="C7" s="14" t="s">
        <v>51</v>
      </c>
      <c r="D7" s="7" t="s">
        <v>50</v>
      </c>
      <c r="E7" s="7"/>
      <c r="F7" s="7"/>
      <c r="G7" s="7"/>
      <c r="H7" s="7"/>
    </row>
    <row r="8" spans="1:8" x14ac:dyDescent="0.25">
      <c r="A8" s="7"/>
      <c r="B8" s="7"/>
      <c r="C8" s="14" t="s">
        <v>52</v>
      </c>
      <c r="D8" s="7" t="s">
        <v>50</v>
      </c>
      <c r="E8" s="7"/>
      <c r="F8" s="7"/>
      <c r="G8" s="7"/>
      <c r="H8" s="7"/>
    </row>
    <row r="9" spans="1:8" x14ac:dyDescent="0.25">
      <c r="A9" s="7"/>
      <c r="B9" s="7"/>
      <c r="C9" s="14" t="s">
        <v>53</v>
      </c>
    </row>
    <row r="10" spans="1:8" x14ac:dyDescent="0.25">
      <c r="A10" s="7"/>
      <c r="B10" s="7"/>
      <c r="C10" s="14" t="s">
        <v>54</v>
      </c>
    </row>
    <row r="11" spans="1:8" x14ac:dyDescent="0.25">
      <c r="A11" s="7"/>
      <c r="B11" s="7"/>
      <c r="C11" s="14" t="s">
        <v>55</v>
      </c>
    </row>
    <row r="12" spans="1:8" x14ac:dyDescent="0.25">
      <c r="A12" s="7"/>
      <c r="B12" s="7"/>
      <c r="C12" s="14" t="s">
        <v>56</v>
      </c>
    </row>
    <row r="13" spans="1:8" x14ac:dyDescent="0.25">
      <c r="A13" s="7"/>
      <c r="B13" s="7"/>
      <c r="C13" s="14" t="s">
        <v>57</v>
      </c>
    </row>
    <row r="14" spans="1:8" x14ac:dyDescent="0.25">
      <c r="A14" s="7"/>
      <c r="B14" s="7"/>
      <c r="C14" s="14" t="s">
        <v>58</v>
      </c>
    </row>
    <row r="15" spans="1:8" x14ac:dyDescent="0.25">
      <c r="A15" s="7"/>
      <c r="B15" s="7"/>
      <c r="C15" s="14" t="s">
        <v>59</v>
      </c>
    </row>
    <row r="16" spans="1:8" x14ac:dyDescent="0.25">
      <c r="A16" s="7"/>
      <c r="B16" s="7"/>
      <c r="C16" s="14" t="s">
        <v>60</v>
      </c>
    </row>
    <row r="17" spans="1:3" x14ac:dyDescent="0.25">
      <c r="A17" s="7"/>
      <c r="B17" s="7"/>
      <c r="C17" s="14" t="s">
        <v>61</v>
      </c>
    </row>
    <row r="18" spans="1:3" x14ac:dyDescent="0.25">
      <c r="A18" s="7"/>
      <c r="B18" s="7" t="s">
        <v>62</v>
      </c>
      <c r="C18" s="14" t="s">
        <v>63</v>
      </c>
    </row>
    <row r="19" spans="1:3" x14ac:dyDescent="0.25">
      <c r="A19" s="7"/>
      <c r="B19" s="7"/>
      <c r="C19" s="14" t="s">
        <v>64</v>
      </c>
    </row>
    <row r="20" spans="1:3" x14ac:dyDescent="0.25">
      <c r="A20" s="7"/>
      <c r="B20" s="7"/>
      <c r="C20" s="14" t="s">
        <v>65</v>
      </c>
    </row>
    <row r="21" spans="1:3" x14ac:dyDescent="0.25">
      <c r="A21" s="7"/>
      <c r="B21" s="7" t="s">
        <v>66</v>
      </c>
      <c r="C21" s="14" t="s">
        <v>67</v>
      </c>
    </row>
    <row r="22" spans="1:3" x14ac:dyDescent="0.25">
      <c r="A22" s="7"/>
      <c r="B22" s="7"/>
      <c r="C22" s="14" t="s">
        <v>68</v>
      </c>
    </row>
    <row r="23" spans="1:3" x14ac:dyDescent="0.25">
      <c r="A23" s="7"/>
      <c r="B23" s="7"/>
      <c r="C23" s="14" t="s">
        <v>69</v>
      </c>
    </row>
    <row r="24" spans="1:3" x14ac:dyDescent="0.25">
      <c r="A24" s="7"/>
      <c r="B24" s="7" t="s">
        <v>70</v>
      </c>
      <c r="C24" s="14" t="s">
        <v>71</v>
      </c>
    </row>
    <row r="25" spans="1:3" x14ac:dyDescent="0.25">
      <c r="A25" s="7"/>
      <c r="B25" s="7"/>
      <c r="C25" s="14" t="s">
        <v>72</v>
      </c>
    </row>
    <row r="26" spans="1:3" x14ac:dyDescent="0.25">
      <c r="A26" s="7"/>
      <c r="B26" s="7"/>
      <c r="C26" s="14" t="s">
        <v>73</v>
      </c>
    </row>
    <row r="27" spans="1:3" x14ac:dyDescent="0.25">
      <c r="A27" s="7"/>
      <c r="B27" s="7" t="s">
        <v>74</v>
      </c>
      <c r="C27" s="14" t="s">
        <v>75</v>
      </c>
    </row>
    <row r="28" spans="1:3" x14ac:dyDescent="0.25">
      <c r="A28" s="7"/>
      <c r="B28" s="7"/>
      <c r="C28" s="14" t="s">
        <v>76</v>
      </c>
    </row>
    <row r="29" spans="1:3" x14ac:dyDescent="0.25">
      <c r="A29" s="7"/>
      <c r="B29" s="7"/>
      <c r="C29" s="14" t="s">
        <v>77</v>
      </c>
    </row>
    <row r="30" spans="1:3" x14ac:dyDescent="0.25">
      <c r="A30" s="7"/>
      <c r="B30" s="7"/>
      <c r="C30" s="14" t="s">
        <v>78</v>
      </c>
    </row>
    <row r="31" spans="1:3" x14ac:dyDescent="0.25">
      <c r="A31" s="7"/>
      <c r="B31" s="7"/>
      <c r="C31" s="14" t="s">
        <v>79</v>
      </c>
    </row>
    <row r="32" spans="1:3" x14ac:dyDescent="0.25">
      <c r="A32" s="7"/>
      <c r="B32" s="7"/>
      <c r="C32" s="14" t="s">
        <v>80</v>
      </c>
    </row>
    <row r="33" spans="1:3" x14ac:dyDescent="0.25">
      <c r="A33" s="7"/>
      <c r="B33" s="7"/>
      <c r="C33" s="14" t="s">
        <v>81</v>
      </c>
    </row>
    <row r="34" spans="1:3" x14ac:dyDescent="0.25">
      <c r="A34" s="7"/>
      <c r="B34" s="7" t="s">
        <v>82</v>
      </c>
      <c r="C34" s="14" t="s">
        <v>83</v>
      </c>
    </row>
    <row r="35" spans="1:3" x14ac:dyDescent="0.25">
      <c r="A35" s="7"/>
      <c r="B35" s="7" t="s">
        <v>84</v>
      </c>
      <c r="C35" s="14" t="s">
        <v>85</v>
      </c>
    </row>
    <row r="36" spans="1:3" x14ac:dyDescent="0.25">
      <c r="A36" s="7"/>
      <c r="B36" s="7" t="s">
        <v>86</v>
      </c>
      <c r="C36" s="14" t="s">
        <v>87</v>
      </c>
    </row>
    <row r="37" spans="1:3" x14ac:dyDescent="0.25">
      <c r="A37" s="7"/>
      <c r="B37" s="7"/>
      <c r="C37" s="14" t="s">
        <v>88</v>
      </c>
    </row>
    <row r="38" spans="1:3" x14ac:dyDescent="0.25">
      <c r="A38" s="7"/>
      <c r="B38" s="7"/>
      <c r="C38" s="14" t="s">
        <v>28</v>
      </c>
    </row>
    <row r="39" spans="1:3" x14ac:dyDescent="0.25">
      <c r="A39" s="7" t="s">
        <v>89</v>
      </c>
      <c r="B39" s="7" t="s">
        <v>38</v>
      </c>
      <c r="C39" s="7" t="s">
        <v>39</v>
      </c>
    </row>
    <row r="40" spans="1:3" x14ac:dyDescent="0.25">
      <c r="A40" s="7"/>
      <c r="B40" s="7" t="s">
        <v>46</v>
      </c>
      <c r="C40" s="7" t="s">
        <v>47</v>
      </c>
    </row>
    <row r="41" spans="1:3" x14ac:dyDescent="0.25">
      <c r="A41" s="7"/>
      <c r="B41" s="7"/>
      <c r="C41" s="7" t="s">
        <v>49</v>
      </c>
    </row>
    <row r="42" spans="1:3" x14ac:dyDescent="0.25">
      <c r="A42" s="7"/>
      <c r="B42" s="7"/>
      <c r="C42" s="7" t="s">
        <v>51</v>
      </c>
    </row>
    <row r="43" spans="1:3" x14ac:dyDescent="0.25">
      <c r="A43" s="7"/>
      <c r="B43" s="7"/>
      <c r="C43" s="7" t="s">
        <v>52</v>
      </c>
    </row>
    <row r="44" spans="1:3" x14ac:dyDescent="0.25">
      <c r="A44" s="7"/>
      <c r="B44" s="7"/>
      <c r="C44" s="7" t="s">
        <v>53</v>
      </c>
    </row>
    <row r="45" spans="1:3" x14ac:dyDescent="0.25">
      <c r="A45" s="7"/>
      <c r="B45" s="7"/>
      <c r="C45" s="7" t="s">
        <v>54</v>
      </c>
    </row>
    <row r="46" spans="1:3" x14ac:dyDescent="0.25">
      <c r="A46" s="7"/>
      <c r="B46" s="7"/>
      <c r="C46" s="7" t="s">
        <v>55</v>
      </c>
    </row>
    <row r="47" spans="1:3" x14ac:dyDescent="0.25">
      <c r="A47" s="7"/>
      <c r="B47" s="7"/>
      <c r="C47" s="7" t="s">
        <v>56</v>
      </c>
    </row>
    <row r="48" spans="1:3" x14ac:dyDescent="0.25">
      <c r="A48" s="7"/>
      <c r="B48" s="7"/>
      <c r="C48" s="7" t="s">
        <v>57</v>
      </c>
    </row>
    <row r="49" spans="1:3" x14ac:dyDescent="0.25">
      <c r="A49" s="7"/>
      <c r="B49" s="7"/>
      <c r="C49" s="7" t="s">
        <v>58</v>
      </c>
    </row>
    <row r="50" spans="1:3" x14ac:dyDescent="0.25">
      <c r="A50" s="7"/>
      <c r="B50" s="7"/>
      <c r="C50" s="7" t="s">
        <v>59</v>
      </c>
    </row>
    <row r="51" spans="1:3" x14ac:dyDescent="0.25">
      <c r="A51" s="7"/>
      <c r="B51" s="7"/>
      <c r="C51" s="7" t="s">
        <v>60</v>
      </c>
    </row>
    <row r="52" spans="1:3" x14ac:dyDescent="0.25">
      <c r="A52" s="7"/>
      <c r="B52" s="7"/>
      <c r="C52" s="7" t="s">
        <v>61</v>
      </c>
    </row>
    <row r="53" spans="1:3" x14ac:dyDescent="0.25">
      <c r="A53" s="7"/>
      <c r="B53" s="7" t="s">
        <v>62</v>
      </c>
      <c r="C53" s="7" t="s">
        <v>63</v>
      </c>
    </row>
    <row r="54" spans="1:3" x14ac:dyDescent="0.25">
      <c r="A54" s="7"/>
      <c r="B54" s="7"/>
      <c r="C54" s="7" t="s">
        <v>64</v>
      </c>
    </row>
    <row r="55" spans="1:3" x14ac:dyDescent="0.25">
      <c r="A55" s="7"/>
      <c r="B55" s="7"/>
      <c r="C55" s="7" t="s">
        <v>65</v>
      </c>
    </row>
    <row r="56" spans="1:3" x14ac:dyDescent="0.25">
      <c r="A56" s="7"/>
      <c r="B56" s="7" t="s">
        <v>66</v>
      </c>
      <c r="C56" s="7" t="s">
        <v>67</v>
      </c>
    </row>
    <row r="57" spans="1:3" x14ac:dyDescent="0.25">
      <c r="A57" s="7"/>
      <c r="B57" s="7"/>
      <c r="C57" s="7" t="s">
        <v>68</v>
      </c>
    </row>
    <row r="58" spans="1:3" x14ac:dyDescent="0.25">
      <c r="A58" s="7"/>
      <c r="B58" s="7"/>
      <c r="C58" s="7" t="s">
        <v>69</v>
      </c>
    </row>
    <row r="59" spans="1:3" x14ac:dyDescent="0.25">
      <c r="A59" s="7"/>
      <c r="B59" s="7" t="s">
        <v>70</v>
      </c>
      <c r="C59" s="7" t="s">
        <v>71</v>
      </c>
    </row>
    <row r="60" spans="1:3" x14ac:dyDescent="0.25">
      <c r="A60" s="7"/>
      <c r="B60" s="7"/>
      <c r="C60" s="7" t="s">
        <v>72</v>
      </c>
    </row>
    <row r="61" spans="1:3" x14ac:dyDescent="0.25">
      <c r="A61" s="7"/>
      <c r="B61" s="7"/>
      <c r="C61" s="7" t="s">
        <v>73</v>
      </c>
    </row>
    <row r="62" spans="1:3" x14ac:dyDescent="0.25">
      <c r="A62" s="7"/>
      <c r="B62" s="7" t="s">
        <v>74</v>
      </c>
      <c r="C62" s="7" t="s">
        <v>75</v>
      </c>
    </row>
    <row r="63" spans="1:3" x14ac:dyDescent="0.25">
      <c r="A63" s="7"/>
      <c r="B63" s="7"/>
      <c r="C63" s="7" t="s">
        <v>76</v>
      </c>
    </row>
    <row r="64" spans="1:3" x14ac:dyDescent="0.25">
      <c r="A64" s="7"/>
      <c r="B64" s="7"/>
      <c r="C64" s="7" t="s">
        <v>77</v>
      </c>
    </row>
    <row r="65" spans="1:3" x14ac:dyDescent="0.25">
      <c r="A65" s="7"/>
      <c r="B65" s="7"/>
      <c r="C65" s="7" t="s">
        <v>78</v>
      </c>
    </row>
    <row r="66" spans="1:3" x14ac:dyDescent="0.25">
      <c r="A66" s="7"/>
      <c r="B66" s="7"/>
      <c r="C66" s="7" t="s">
        <v>79</v>
      </c>
    </row>
    <row r="67" spans="1:3" x14ac:dyDescent="0.25">
      <c r="A67" s="7"/>
      <c r="B67" s="7"/>
      <c r="C67" s="7" t="s">
        <v>80</v>
      </c>
    </row>
    <row r="68" spans="1:3" x14ac:dyDescent="0.25">
      <c r="A68" s="7"/>
      <c r="B68" s="7"/>
      <c r="C68" s="7" t="s">
        <v>81</v>
      </c>
    </row>
    <row r="69" spans="1:3" x14ac:dyDescent="0.25">
      <c r="A69" s="7"/>
      <c r="B69" s="7" t="s">
        <v>82</v>
      </c>
      <c r="C69" s="7" t="s">
        <v>83</v>
      </c>
    </row>
    <row r="70" spans="1:3" x14ac:dyDescent="0.25">
      <c r="A70" s="7"/>
      <c r="B70" s="7" t="s">
        <v>84</v>
      </c>
      <c r="C70" s="7" t="s">
        <v>85</v>
      </c>
    </row>
    <row r="71" spans="1:3" x14ac:dyDescent="0.25">
      <c r="A71" s="7"/>
      <c r="B71" s="7" t="s">
        <v>86</v>
      </c>
      <c r="C71" s="7" t="s">
        <v>87</v>
      </c>
    </row>
    <row r="72" spans="1:3" x14ac:dyDescent="0.25">
      <c r="A72" s="7"/>
      <c r="B72" s="7"/>
      <c r="C72" s="7" t="s">
        <v>88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90</v>
      </c>
      <c r="B74" s="7" t="s">
        <v>91</v>
      </c>
      <c r="C74" s="7" t="s">
        <v>92</v>
      </c>
    </row>
    <row r="75" spans="1:3" x14ac:dyDescent="0.25">
      <c r="A75" s="7"/>
      <c r="B75" s="7"/>
      <c r="C75" s="7" t="s">
        <v>93</v>
      </c>
    </row>
    <row r="76" spans="1:3" x14ac:dyDescent="0.25">
      <c r="A76" s="7"/>
      <c r="B76" s="7"/>
      <c r="C76" s="7" t="s">
        <v>94</v>
      </c>
    </row>
    <row r="77" spans="1:3" x14ac:dyDescent="0.25">
      <c r="A77" s="7"/>
      <c r="B77" s="7"/>
      <c r="C77" s="7" t="s">
        <v>95</v>
      </c>
    </row>
    <row r="78" spans="1:3" x14ac:dyDescent="0.25">
      <c r="A78" s="7" t="s">
        <v>96</v>
      </c>
      <c r="B78" s="7" t="s">
        <v>97</v>
      </c>
      <c r="C78" s="7" t="s">
        <v>98</v>
      </c>
    </row>
    <row r="79" spans="1:3" x14ac:dyDescent="0.25">
      <c r="A79" s="7"/>
      <c r="B79" s="7" t="s">
        <v>74</v>
      </c>
      <c r="C79" s="7" t="s">
        <v>75</v>
      </c>
    </row>
    <row r="80" spans="1:3" x14ac:dyDescent="0.25">
      <c r="A80" s="7"/>
      <c r="B80" s="7"/>
      <c r="C80" s="7" t="s">
        <v>76</v>
      </c>
    </row>
    <row r="81" spans="1:3" x14ac:dyDescent="0.25">
      <c r="A81" s="7"/>
      <c r="B81" s="7"/>
      <c r="C81" s="7" t="s">
        <v>77</v>
      </c>
    </row>
    <row r="82" spans="1:3" x14ac:dyDescent="0.25">
      <c r="A82" s="7"/>
      <c r="B82" s="7"/>
      <c r="C82" s="7" t="s">
        <v>78</v>
      </c>
    </row>
    <row r="83" spans="1:3" x14ac:dyDescent="0.25">
      <c r="A83" s="7"/>
      <c r="B83" s="7"/>
      <c r="C83" s="7" t="s">
        <v>79</v>
      </c>
    </row>
    <row r="84" spans="1:3" x14ac:dyDescent="0.25">
      <c r="A84" s="7"/>
      <c r="B84" s="7"/>
      <c r="C84" s="7" t="s">
        <v>80</v>
      </c>
    </row>
    <row r="85" spans="1:3" x14ac:dyDescent="0.25">
      <c r="A85" s="7"/>
      <c r="B85" s="7"/>
      <c r="C85" s="7" t="s">
        <v>81</v>
      </c>
    </row>
    <row r="86" spans="1:3" x14ac:dyDescent="0.25">
      <c r="A86" s="7" t="s">
        <v>99</v>
      </c>
      <c r="B86" s="7" t="s">
        <v>38</v>
      </c>
      <c r="C86" s="7" t="s">
        <v>100</v>
      </c>
    </row>
    <row r="87" spans="1:3" x14ac:dyDescent="0.25">
      <c r="A87" s="7"/>
      <c r="B87" s="7" t="s">
        <v>46</v>
      </c>
      <c r="C87" s="7" t="s">
        <v>47</v>
      </c>
    </row>
    <row r="88" spans="1:3" x14ac:dyDescent="0.25">
      <c r="A88" s="7"/>
      <c r="B88" s="7"/>
      <c r="C88" s="7" t="s">
        <v>49</v>
      </c>
    </row>
    <row r="89" spans="1:3" x14ac:dyDescent="0.25">
      <c r="A89" s="7"/>
      <c r="B89" s="7"/>
      <c r="C89" s="7" t="s">
        <v>51</v>
      </c>
    </row>
    <row r="90" spans="1:3" x14ac:dyDescent="0.25">
      <c r="A90" s="7"/>
      <c r="B90" s="7"/>
      <c r="C90" s="7" t="s">
        <v>52</v>
      </c>
    </row>
    <row r="91" spans="1:3" x14ac:dyDescent="0.25">
      <c r="A91" s="7"/>
      <c r="B91" s="7"/>
      <c r="C91" s="7" t="s">
        <v>53</v>
      </c>
    </row>
    <row r="92" spans="1:3" x14ac:dyDescent="0.25">
      <c r="A92" s="7"/>
      <c r="B92" s="7"/>
      <c r="C92" s="7" t="s">
        <v>54</v>
      </c>
    </row>
    <row r="93" spans="1:3" x14ac:dyDescent="0.25">
      <c r="A93" s="7"/>
      <c r="B93" s="7"/>
      <c r="C93" s="7" t="s">
        <v>55</v>
      </c>
    </row>
    <row r="94" spans="1:3" x14ac:dyDescent="0.25">
      <c r="A94" s="7"/>
      <c r="B94" s="7"/>
      <c r="C94" s="7" t="s">
        <v>56</v>
      </c>
    </row>
    <row r="95" spans="1:3" x14ac:dyDescent="0.25">
      <c r="A95" s="7"/>
      <c r="B95" s="7"/>
      <c r="C95" s="7" t="s">
        <v>57</v>
      </c>
    </row>
    <row r="96" spans="1:3" x14ac:dyDescent="0.25">
      <c r="A96" s="7"/>
      <c r="B96" s="7"/>
      <c r="C96" s="7" t="s">
        <v>58</v>
      </c>
    </row>
    <row r="97" spans="1:3" x14ac:dyDescent="0.25">
      <c r="A97" s="7"/>
      <c r="B97" s="7"/>
      <c r="C97" s="7" t="s">
        <v>59</v>
      </c>
    </row>
    <row r="98" spans="1:3" x14ac:dyDescent="0.25">
      <c r="A98" s="7"/>
      <c r="B98" s="7"/>
      <c r="C98" s="7" t="s">
        <v>60</v>
      </c>
    </row>
    <row r="99" spans="1:3" x14ac:dyDescent="0.25">
      <c r="A99" s="7"/>
      <c r="B99" s="7"/>
      <c r="C99" s="7" t="s">
        <v>61</v>
      </c>
    </row>
    <row r="100" spans="1:3" x14ac:dyDescent="0.25">
      <c r="A100" s="7"/>
      <c r="B100" s="7" t="s">
        <v>62</v>
      </c>
      <c r="C100" s="7" t="s">
        <v>63</v>
      </c>
    </row>
    <row r="101" spans="1:3" x14ac:dyDescent="0.25">
      <c r="A101" s="7"/>
      <c r="B101" s="7"/>
      <c r="C101" s="7" t="s">
        <v>64</v>
      </c>
    </row>
    <row r="102" spans="1:3" x14ac:dyDescent="0.25">
      <c r="A102" s="7"/>
      <c r="B102" s="7"/>
      <c r="C102" s="7" t="s">
        <v>65</v>
      </c>
    </row>
    <row r="103" spans="1:3" x14ac:dyDescent="0.25">
      <c r="A103" s="7"/>
      <c r="B103" s="7" t="s">
        <v>66</v>
      </c>
      <c r="C103" s="7" t="s">
        <v>67</v>
      </c>
    </row>
    <row r="104" spans="1:3" x14ac:dyDescent="0.25">
      <c r="A104" s="7"/>
      <c r="B104" s="7"/>
      <c r="C104" s="7" t="s">
        <v>68</v>
      </c>
    </row>
    <row r="105" spans="1:3" x14ac:dyDescent="0.25">
      <c r="A105" s="7"/>
      <c r="B105" s="7"/>
      <c r="C105" s="7" t="s">
        <v>69</v>
      </c>
    </row>
    <row r="106" spans="1:3" x14ac:dyDescent="0.25">
      <c r="A106" s="7"/>
      <c r="B106" s="7" t="s">
        <v>70</v>
      </c>
      <c r="C106" s="7" t="s">
        <v>71</v>
      </c>
    </row>
    <row r="107" spans="1:3" x14ac:dyDescent="0.25">
      <c r="A107" s="7"/>
      <c r="B107" s="7"/>
      <c r="C107" s="7" t="s">
        <v>72</v>
      </c>
    </row>
    <row r="108" spans="1:3" x14ac:dyDescent="0.25">
      <c r="A108" s="7"/>
      <c r="B108" s="7"/>
      <c r="C108" s="7" t="s">
        <v>73</v>
      </c>
    </row>
    <row r="109" spans="1:3" x14ac:dyDescent="0.25">
      <c r="A109" s="7"/>
      <c r="B109" s="7" t="s">
        <v>74</v>
      </c>
      <c r="C109" s="7" t="s">
        <v>75</v>
      </c>
    </row>
    <row r="110" spans="1:3" x14ac:dyDescent="0.25">
      <c r="A110" s="7"/>
      <c r="B110" s="7"/>
      <c r="C110" s="7" t="s">
        <v>76</v>
      </c>
    </row>
    <row r="111" spans="1:3" x14ac:dyDescent="0.25">
      <c r="A111" s="7"/>
      <c r="B111" s="7"/>
      <c r="C111" s="7" t="s">
        <v>77</v>
      </c>
    </row>
    <row r="112" spans="1:3" x14ac:dyDescent="0.25">
      <c r="A112" s="7"/>
      <c r="B112" s="7"/>
      <c r="C112" s="7" t="s">
        <v>78</v>
      </c>
    </row>
    <row r="113" spans="1:3" x14ac:dyDescent="0.25">
      <c r="A113" s="7"/>
      <c r="B113" s="7"/>
      <c r="C113" s="7" t="s">
        <v>79</v>
      </c>
    </row>
    <row r="114" spans="1:3" x14ac:dyDescent="0.25">
      <c r="A114" s="7"/>
      <c r="B114" s="7"/>
      <c r="C114" s="7" t="s">
        <v>80</v>
      </c>
    </row>
    <row r="115" spans="1:3" x14ac:dyDescent="0.25">
      <c r="A115" s="7"/>
      <c r="B115" s="7"/>
      <c r="C115" s="7" t="s">
        <v>81</v>
      </c>
    </row>
    <row r="116" spans="1:3" x14ac:dyDescent="0.25">
      <c r="A116" s="7"/>
      <c r="B116" s="7" t="s">
        <v>82</v>
      </c>
      <c r="C116" s="7" t="s">
        <v>83</v>
      </c>
    </row>
    <row r="117" spans="1:3" x14ac:dyDescent="0.25">
      <c r="A117" s="7"/>
      <c r="B117" s="7" t="s">
        <v>84</v>
      </c>
      <c r="C117" s="7" t="s">
        <v>85</v>
      </c>
    </row>
    <row r="118" spans="1:3" x14ac:dyDescent="0.25">
      <c r="A118" s="7"/>
      <c r="B118" s="7" t="s">
        <v>86</v>
      </c>
      <c r="C118" s="7" t="s">
        <v>87</v>
      </c>
    </row>
    <row r="119" spans="1:3" x14ac:dyDescent="0.25">
      <c r="A119" s="7"/>
      <c r="B119" s="7"/>
      <c r="C119" s="7" t="s">
        <v>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1"/>
  <sheetViews>
    <sheetView showGridLines="0"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40" sqref="B40"/>
    </sheetView>
  </sheetViews>
  <sheetFormatPr defaultRowHeight="15" x14ac:dyDescent="0.25"/>
  <cols>
    <col min="1" max="1" bestFit="true" customWidth="true" width="111.0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22" s="92" customFormat="1" x14ac:dyDescent="0.25">
      <c r="A1" s="90" t="s">
        <v>2</v>
      </c>
      <c r="B1" s="90" t="s">
        <v>238</v>
      </c>
      <c r="C1" s="91" t="s">
        <v>237</v>
      </c>
      <c r="D1" s="91" t="s">
        <v>239</v>
      </c>
      <c r="E1" s="91" t="s">
        <v>240</v>
      </c>
      <c r="F1" s="91" t="s">
        <v>241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" t="s">
        <v>3</v>
      </c>
      <c r="B2" s="2" t="s">
        <v>0</v>
      </c>
      <c r="C2" s="3" t="s">
        <v>1</v>
      </c>
      <c r="D2" s="4" t="s">
        <v>118</v>
      </c>
      <c r="E2" s="4" t="s">
        <v>118</v>
      </c>
      <c r="F2" s="4" t="s">
        <v>118</v>
      </c>
    </row>
    <row r="3" spans="1:22" x14ac:dyDescent="0.25">
      <c r="A3" s="1" t="s">
        <v>17</v>
      </c>
      <c r="B3" s="2" t="s">
        <v>4</v>
      </c>
      <c r="C3" s="3" t="s">
        <v>5</v>
      </c>
      <c r="D3" s="4" t="s">
        <v>118</v>
      </c>
      <c r="E3" s="4" t="s">
        <v>118</v>
      </c>
      <c r="F3" s="4" t="s">
        <v>118</v>
      </c>
    </row>
    <row r="4" spans="1:22" x14ac:dyDescent="0.25">
      <c r="A4" s="1" t="s">
        <v>18</v>
      </c>
      <c r="B4" s="2" t="s">
        <v>6</v>
      </c>
      <c r="C4" s="3" t="s">
        <v>7</v>
      </c>
      <c r="D4" s="4" t="s">
        <v>118</v>
      </c>
      <c r="E4" s="4" t="s">
        <v>118</v>
      </c>
      <c r="F4" s="4" t="s">
        <v>118</v>
      </c>
    </row>
    <row r="5" spans="1:22" x14ac:dyDescent="0.25">
      <c r="A5" s="1" t="s">
        <v>19</v>
      </c>
      <c r="B5" s="2" t="s">
        <v>8</v>
      </c>
      <c r="C5" s="3" t="s">
        <v>9</v>
      </c>
      <c r="D5" s="4" t="s">
        <v>118</v>
      </c>
      <c r="E5" s="4" t="s">
        <v>118</v>
      </c>
      <c r="F5" s="4" t="s">
        <v>118</v>
      </c>
    </row>
    <row r="6" spans="1:22" x14ac:dyDescent="0.25">
      <c r="A6" s="1" t="s">
        <v>20</v>
      </c>
      <c r="B6" s="2" t="s">
        <v>10</v>
      </c>
      <c r="C6" s="3" t="s">
        <v>11</v>
      </c>
      <c r="D6" s="4" t="s">
        <v>118</v>
      </c>
      <c r="E6" s="4" t="s">
        <v>118</v>
      </c>
      <c r="F6" s="4" t="s">
        <v>118</v>
      </c>
    </row>
    <row r="7" spans="1:22" x14ac:dyDescent="0.25">
      <c r="A7" s="1" t="s">
        <v>21</v>
      </c>
      <c r="B7" s="2" t="s">
        <v>12</v>
      </c>
      <c r="C7" s="3" t="s">
        <v>13</v>
      </c>
      <c r="D7" s="4" t="s">
        <v>118</v>
      </c>
      <c r="E7" s="4" t="s">
        <v>118</v>
      </c>
      <c r="F7" s="4" t="s">
        <v>118</v>
      </c>
    </row>
    <row r="8" spans="1:22" x14ac:dyDescent="0.25">
      <c r="A8" s="1" t="s">
        <v>22</v>
      </c>
      <c r="B8" s="2" t="s">
        <v>14</v>
      </c>
      <c r="C8" s="3" t="s">
        <v>15</v>
      </c>
      <c r="D8" s="4" t="s">
        <v>118</v>
      </c>
      <c r="E8" s="4" t="s">
        <v>118</v>
      </c>
      <c r="F8" s="4" t="s">
        <v>118</v>
      </c>
    </row>
    <row r="9" spans="1:22" x14ac:dyDescent="0.25">
      <c r="A9" s="1" t="s">
        <v>23</v>
      </c>
      <c r="B9" s="2" t="s">
        <v>16</v>
      </c>
      <c r="C9" s="2" t="s">
        <v>1</v>
      </c>
      <c r="D9" s="4" t="s">
        <v>118</v>
      </c>
      <c r="E9" s="4" t="s">
        <v>118</v>
      </c>
      <c r="F9" s="4" t="s">
        <v>118</v>
      </c>
    </row>
    <row r="10" spans="1:22" s="16" customFormat="1" x14ac:dyDescent="0.25">
      <c r="A10" s="5" t="s">
        <v>1049</v>
      </c>
      <c r="B10" s="2" t="s">
        <v>0</v>
      </c>
      <c r="C10" s="3" t="s">
        <v>1</v>
      </c>
      <c r="D10" s="4" t="s">
        <v>118</v>
      </c>
      <c r="E10" s="4" t="s">
        <v>118</v>
      </c>
      <c r="F10" s="4" t="s">
        <v>118</v>
      </c>
    </row>
    <row r="11" spans="1:22" s="16" customFormat="1" x14ac:dyDescent="0.25">
      <c r="A11" s="5" t="s">
        <v>1048</v>
      </c>
      <c r="B11" s="2" t="s">
        <v>0</v>
      </c>
      <c r="C11" s="3" t="s">
        <v>1</v>
      </c>
      <c r="D11" s="4" t="s">
        <v>118</v>
      </c>
      <c r="E11" s="4" t="s">
        <v>118</v>
      </c>
      <c r="F11" s="4" t="s">
        <v>118</v>
      </c>
    </row>
    <row r="12" spans="1:22" s="16" customFormat="1" x14ac:dyDescent="0.25">
      <c r="A12" s="5" t="s">
        <v>1050</v>
      </c>
      <c r="B12" s="2" t="s">
        <v>0</v>
      </c>
      <c r="C12" s="3" t="s">
        <v>1</v>
      </c>
      <c r="D12" s="4" t="s">
        <v>118</v>
      </c>
      <c r="E12" s="4" t="s">
        <v>118</v>
      </c>
      <c r="F12" s="4" t="s">
        <v>118</v>
      </c>
    </row>
    <row r="13" spans="1:22" s="16" customFormat="1" x14ac:dyDescent="0.25">
      <c r="A13" s="5" t="s">
        <v>1051</v>
      </c>
      <c r="B13" s="2" t="s">
        <v>0</v>
      </c>
      <c r="C13" s="3" t="s">
        <v>1</v>
      </c>
      <c r="D13" s="4" t="s">
        <v>118</v>
      </c>
      <c r="E13" s="4" t="s">
        <v>118</v>
      </c>
      <c r="F13" s="4" t="s">
        <v>118</v>
      </c>
    </row>
    <row r="14" spans="1:22" s="16" customFormat="1" x14ac:dyDescent="0.25">
      <c r="A14" s="5" t="s">
        <v>1052</v>
      </c>
      <c r="B14" s="2" t="s">
        <v>0</v>
      </c>
      <c r="C14" s="3" t="s">
        <v>1</v>
      </c>
      <c r="D14" s="4" t="s">
        <v>118</v>
      </c>
      <c r="E14" s="4" t="s">
        <v>118</v>
      </c>
      <c r="F14" s="4" t="s">
        <v>118</v>
      </c>
    </row>
    <row r="15" spans="1:22" s="16" customFormat="1" x14ac:dyDescent="0.25">
      <c r="A15" s="5" t="s">
        <v>1053</v>
      </c>
      <c r="B15" s="2" t="s">
        <v>0</v>
      </c>
      <c r="C15" s="3" t="s">
        <v>1</v>
      </c>
      <c r="D15" s="4" t="s">
        <v>118</v>
      </c>
      <c r="E15" s="4" t="s">
        <v>118</v>
      </c>
      <c r="F15" s="4" t="s">
        <v>118</v>
      </c>
    </row>
    <row r="16" spans="1:22" s="16" customFormat="1" x14ac:dyDescent="0.25">
      <c r="A16" s="5" t="s">
        <v>1054</v>
      </c>
      <c r="B16" s="2" t="s">
        <v>0</v>
      </c>
      <c r="C16" s="3" t="s">
        <v>1</v>
      </c>
      <c r="D16" s="4" t="s">
        <v>118</v>
      </c>
      <c r="E16" s="4" t="s">
        <v>118</v>
      </c>
      <c r="F16" s="4" t="s">
        <v>118</v>
      </c>
    </row>
    <row r="17" spans="1:6" s="16" customFormat="1" x14ac:dyDescent="0.25">
      <c r="A17" s="5" t="s">
        <v>1055</v>
      </c>
      <c r="B17" s="2" t="s">
        <v>0</v>
      </c>
      <c r="C17" s="3" t="s">
        <v>1</v>
      </c>
      <c r="D17" s="4" t="s">
        <v>118</v>
      </c>
      <c r="E17" s="4" t="s">
        <v>118</v>
      </c>
      <c r="F17" s="4" t="s">
        <v>118</v>
      </c>
    </row>
    <row r="18" spans="1:6" s="16" customFormat="1" x14ac:dyDescent="0.25">
      <c r="A18" s="5" t="s">
        <v>1056</v>
      </c>
      <c r="B18" s="2" t="s">
        <v>0</v>
      </c>
      <c r="C18" s="3" t="s">
        <v>1</v>
      </c>
      <c r="D18" s="4" t="s">
        <v>118</v>
      </c>
      <c r="E18" s="4" t="s">
        <v>118</v>
      </c>
      <c r="F18" s="4" t="s">
        <v>118</v>
      </c>
    </row>
    <row r="19" spans="1:6" s="16" customFormat="1" x14ac:dyDescent="0.25">
      <c r="A19" s="5" t="s">
        <v>1057</v>
      </c>
      <c r="B19" s="2" t="s">
        <v>0</v>
      </c>
      <c r="C19" s="3" t="s">
        <v>1</v>
      </c>
      <c r="D19" s="4" t="s">
        <v>118</v>
      </c>
      <c r="E19" s="4" t="s">
        <v>118</v>
      </c>
      <c r="F19" s="4" t="s">
        <v>118</v>
      </c>
    </row>
    <row r="20" spans="1:6" s="16" customFormat="1" x14ac:dyDescent="0.25">
      <c r="A20" s="5" t="s">
        <v>1058</v>
      </c>
      <c r="B20" s="2" t="s">
        <v>0</v>
      </c>
      <c r="C20" s="3" t="s">
        <v>1</v>
      </c>
      <c r="D20" s="4" t="s">
        <v>118</v>
      </c>
      <c r="E20" s="4" t="s">
        <v>118</v>
      </c>
      <c r="F20" s="4" t="s">
        <v>118</v>
      </c>
    </row>
    <row r="21" spans="1:6" s="16" customFormat="1" x14ac:dyDescent="0.25">
      <c r="A21" s="5" t="s">
        <v>1059</v>
      </c>
      <c r="B21" s="2" t="s">
        <v>0</v>
      </c>
      <c r="C21" s="3" t="s">
        <v>1</v>
      </c>
      <c r="D21" s="4" t="s">
        <v>118</v>
      </c>
      <c r="E21" s="4" t="s">
        <v>118</v>
      </c>
      <c r="F21" s="4" t="s">
        <v>118</v>
      </c>
    </row>
    <row r="22" spans="1:6" s="16" customFormat="1" x14ac:dyDescent="0.25">
      <c r="A22" s="5" t="s">
        <v>1060</v>
      </c>
      <c r="B22" s="2" t="s">
        <v>0</v>
      </c>
      <c r="C22" s="3" t="s">
        <v>1</v>
      </c>
      <c r="D22" s="4" t="s">
        <v>118</v>
      </c>
      <c r="E22" s="4" t="s">
        <v>118</v>
      </c>
      <c r="F22" s="4" t="s">
        <v>118</v>
      </c>
    </row>
    <row r="23" spans="1:6" s="16" customFormat="1" x14ac:dyDescent="0.25">
      <c r="A23" s="5" t="s">
        <v>1061</v>
      </c>
      <c r="B23" s="2" t="s">
        <v>0</v>
      </c>
      <c r="C23" s="3" t="s">
        <v>1</v>
      </c>
      <c r="D23" s="4" t="s">
        <v>118</v>
      </c>
      <c r="E23" s="4" t="s">
        <v>118</v>
      </c>
      <c r="F23" s="4" t="s">
        <v>118</v>
      </c>
    </row>
    <row r="24" spans="1:6" s="16" customFormat="1" x14ac:dyDescent="0.25">
      <c r="A24" s="5" t="s">
        <v>1062</v>
      </c>
      <c r="B24" s="2" t="s">
        <v>0</v>
      </c>
      <c r="C24" s="3" t="s">
        <v>1</v>
      </c>
      <c r="D24" s="4" t="s">
        <v>118</v>
      </c>
      <c r="E24" s="4" t="s">
        <v>118</v>
      </c>
      <c r="F24" s="4" t="s">
        <v>118</v>
      </c>
    </row>
    <row r="25" spans="1:6" s="16" customFormat="1" x14ac:dyDescent="0.25">
      <c r="A25" s="5" t="s">
        <v>1063</v>
      </c>
      <c r="B25" s="2" t="s">
        <v>0</v>
      </c>
      <c r="C25" s="3" t="s">
        <v>1</v>
      </c>
      <c r="D25" s="4" t="s">
        <v>118</v>
      </c>
      <c r="E25" s="4" t="s">
        <v>118</v>
      </c>
      <c r="F25" s="4" t="s">
        <v>118</v>
      </c>
    </row>
    <row r="26" spans="1:6" s="16" customFormat="1" x14ac:dyDescent="0.25">
      <c r="A26" s="5" t="s">
        <v>1064</v>
      </c>
      <c r="B26" s="2" t="s">
        <v>0</v>
      </c>
      <c r="C26" s="3" t="s">
        <v>1</v>
      </c>
      <c r="D26" s="4" t="s">
        <v>118</v>
      </c>
      <c r="E26" s="4" t="s">
        <v>118</v>
      </c>
      <c r="F26" s="4" t="s">
        <v>118</v>
      </c>
    </row>
    <row r="27" spans="1:6" s="16" customFormat="1" x14ac:dyDescent="0.25">
      <c r="A27" s="5" t="s">
        <v>1065</v>
      </c>
      <c r="B27" s="2" t="s">
        <v>0</v>
      </c>
      <c r="C27" s="3" t="s">
        <v>1</v>
      </c>
      <c r="D27" s="4" t="s">
        <v>118</v>
      </c>
      <c r="E27" s="4" t="s">
        <v>118</v>
      </c>
      <c r="F27" s="4" t="s">
        <v>118</v>
      </c>
    </row>
    <row r="28" spans="1:6" s="16" customFormat="1" x14ac:dyDescent="0.25">
      <c r="A28" s="5" t="s">
        <v>1066</v>
      </c>
      <c r="B28" s="2" t="s">
        <v>0</v>
      </c>
      <c r="C28" s="3" t="s">
        <v>1</v>
      </c>
      <c r="D28" s="4" t="s">
        <v>118</v>
      </c>
      <c r="E28" s="4" t="s">
        <v>118</v>
      </c>
      <c r="F28" s="4" t="s">
        <v>118</v>
      </c>
    </row>
    <row r="29" spans="1:6" s="16" customFormat="1" x14ac:dyDescent="0.25">
      <c r="A29" s="5" t="s">
        <v>1067</v>
      </c>
      <c r="B29" s="2" t="s">
        <v>0</v>
      </c>
      <c r="C29" s="3" t="s">
        <v>1</v>
      </c>
      <c r="D29" s="4" t="s">
        <v>118</v>
      </c>
      <c r="E29" s="4" t="s">
        <v>118</v>
      </c>
      <c r="F29" s="4" t="s">
        <v>118</v>
      </c>
    </row>
    <row r="30" spans="1:6" s="16" customFormat="1" x14ac:dyDescent="0.25">
      <c r="A30" s="5" t="s">
        <v>1068</v>
      </c>
      <c r="B30" s="2" t="s">
        <v>0</v>
      </c>
      <c r="C30" s="3" t="s">
        <v>1</v>
      </c>
      <c r="D30" s="4" t="s">
        <v>118</v>
      </c>
      <c r="E30" s="4" t="s">
        <v>118</v>
      </c>
      <c r="F30" s="4" t="s">
        <v>118</v>
      </c>
    </row>
    <row r="31" spans="1:6" s="16" customFormat="1" x14ac:dyDescent="0.25">
      <c r="A31" s="5" t="s">
        <v>1069</v>
      </c>
      <c r="B31" s="2" t="s">
        <v>0</v>
      </c>
      <c r="C31" s="3" t="s">
        <v>1</v>
      </c>
      <c r="D31" s="4" t="s">
        <v>118</v>
      </c>
      <c r="E31" s="4" t="s">
        <v>118</v>
      </c>
      <c r="F31" s="4" t="s">
        <v>118</v>
      </c>
    </row>
    <row r="32" spans="1:6" s="16" customFormat="1" x14ac:dyDescent="0.25">
      <c r="A32" s="5" t="s">
        <v>1070</v>
      </c>
      <c r="B32" s="2" t="s">
        <v>0</v>
      </c>
      <c r="C32" s="3" t="s">
        <v>1</v>
      </c>
      <c r="D32" s="4" t="s">
        <v>118</v>
      </c>
      <c r="E32" s="4" t="s">
        <v>118</v>
      </c>
      <c r="F32" s="4" t="s">
        <v>118</v>
      </c>
    </row>
    <row r="33" spans="1:6" s="16" customFormat="1" x14ac:dyDescent="0.25">
      <c r="A33" s="5" t="s">
        <v>1071</v>
      </c>
      <c r="B33" s="2" t="s">
        <v>0</v>
      </c>
      <c r="C33" s="3" t="s">
        <v>1</v>
      </c>
      <c r="D33" s="4" t="s">
        <v>118</v>
      </c>
      <c r="E33" s="4" t="s">
        <v>118</v>
      </c>
      <c r="F33" s="4" t="s">
        <v>118</v>
      </c>
    </row>
    <row r="34" spans="1:6" s="16" customFormat="1" x14ac:dyDescent="0.25">
      <c r="A34" s="5" t="s">
        <v>1072</v>
      </c>
      <c r="B34" s="2" t="s">
        <v>0</v>
      </c>
      <c r="C34" s="3" t="s">
        <v>1</v>
      </c>
      <c r="D34" s="4" t="s">
        <v>118</v>
      </c>
      <c r="E34" s="4" t="s">
        <v>118</v>
      </c>
      <c r="F34" s="4" t="s">
        <v>118</v>
      </c>
    </row>
    <row r="35" spans="1:6" s="16" customFormat="1" x14ac:dyDescent="0.25">
      <c r="A35" s="5" t="s">
        <v>1073</v>
      </c>
      <c r="B35" s="2" t="s">
        <v>0</v>
      </c>
      <c r="C35" s="3" t="s">
        <v>1</v>
      </c>
      <c r="D35" s="4" t="s">
        <v>118</v>
      </c>
      <c r="E35" s="4" t="s">
        <v>118</v>
      </c>
      <c r="F35" s="4" t="s">
        <v>118</v>
      </c>
    </row>
    <row r="36" spans="1:6" s="16" customFormat="1" x14ac:dyDescent="0.25">
      <c r="A36" s="5" t="s">
        <v>1074</v>
      </c>
      <c r="B36" s="2" t="s">
        <v>0</v>
      </c>
      <c r="C36" s="3" t="s">
        <v>1</v>
      </c>
      <c r="D36" s="4" t="s">
        <v>118</v>
      </c>
      <c r="E36" s="4" t="s">
        <v>118</v>
      </c>
      <c r="F36" s="4" t="s">
        <v>118</v>
      </c>
    </row>
    <row r="37" spans="1:6" s="16" customFormat="1" x14ac:dyDescent="0.25">
      <c r="A37" s="5" t="s">
        <v>1075</v>
      </c>
      <c r="B37" s="2" t="s">
        <v>0</v>
      </c>
      <c r="C37" s="3" t="s">
        <v>1</v>
      </c>
      <c r="D37" s="4" t="s">
        <v>118</v>
      </c>
      <c r="E37" s="4" t="s">
        <v>118</v>
      </c>
      <c r="F37" s="4" t="s">
        <v>118</v>
      </c>
    </row>
    <row r="38" spans="1:6" s="16" customFormat="1" x14ac:dyDescent="0.25">
      <c r="A38" s="5" t="s">
        <v>1076</v>
      </c>
      <c r="B38" s="2" t="s">
        <v>0</v>
      </c>
      <c r="C38" s="3" t="s">
        <v>1</v>
      </c>
      <c r="D38" s="4" t="s">
        <v>118</v>
      </c>
      <c r="E38" s="4" t="s">
        <v>118</v>
      </c>
      <c r="F38" s="4" t="s">
        <v>118</v>
      </c>
    </row>
    <row r="39" spans="1:6" x14ac:dyDescent="0.25">
      <c r="A39" s="32" t="s">
        <v>884</v>
      </c>
      <c r="B39" s="2" t="s">
        <v>0</v>
      </c>
      <c r="C39" s="3" t="s">
        <v>1</v>
      </c>
      <c r="D39" s="4" t="s">
        <v>118</v>
      </c>
      <c r="E39" s="4" t="s">
        <v>118</v>
      </c>
      <c r="F39" s="4" t="s">
        <v>118</v>
      </c>
    </row>
    <row r="40" spans="1:6" x14ac:dyDescent="0.25">
      <c r="A40" s="32" t="s">
        <v>885</v>
      </c>
      <c r="B40" s="2" t="s">
        <v>1211</v>
      </c>
      <c r="C40" s="3" t="s">
        <v>1</v>
      </c>
      <c r="D40" s="4" t="s">
        <v>118</v>
      </c>
      <c r="E40" s="4" t="s">
        <v>118</v>
      </c>
      <c r="F40" s="4" t="s">
        <v>118</v>
      </c>
    </row>
    <row r="41" spans="1:6" x14ac:dyDescent="0.25">
      <c r="A41" s="32" t="s">
        <v>886</v>
      </c>
      <c r="B41" s="2" t="s">
        <v>0</v>
      </c>
      <c r="C41" s="3" t="s">
        <v>1</v>
      </c>
      <c r="D41" s="4" t="s">
        <v>118</v>
      </c>
      <c r="E41" s="4" t="s">
        <v>118</v>
      </c>
      <c r="F41" s="4" t="s">
        <v>118</v>
      </c>
    </row>
    <row r="42" spans="1:6" x14ac:dyDescent="0.25">
      <c r="A42" s="32" t="s">
        <v>887</v>
      </c>
      <c r="B42" s="2" t="s">
        <v>0</v>
      </c>
      <c r="C42" s="3" t="s">
        <v>1</v>
      </c>
      <c r="D42" s="4" t="s">
        <v>118</v>
      </c>
      <c r="E42" s="4" t="s">
        <v>118</v>
      </c>
      <c r="F42" s="4" t="s">
        <v>118</v>
      </c>
    </row>
    <row r="43" spans="1:6" x14ac:dyDescent="0.25">
      <c r="A43" s="32" t="s">
        <v>888</v>
      </c>
      <c r="B43" s="2" t="s">
        <v>0</v>
      </c>
      <c r="C43" s="3" t="s">
        <v>1</v>
      </c>
      <c r="D43" s="4" t="s">
        <v>118</v>
      </c>
      <c r="E43" s="4" t="s">
        <v>118</v>
      </c>
      <c r="F43" s="4" t="s">
        <v>118</v>
      </c>
    </row>
    <row r="44" spans="1:6" x14ac:dyDescent="0.25">
      <c r="A44" s="32" t="s">
        <v>889</v>
      </c>
      <c r="B44" s="2" t="s">
        <v>0</v>
      </c>
      <c r="C44" s="3" t="s">
        <v>1</v>
      </c>
      <c r="D44" s="4" t="s">
        <v>118</v>
      </c>
      <c r="E44" s="4" t="s">
        <v>118</v>
      </c>
      <c r="F44" s="4" t="s">
        <v>118</v>
      </c>
    </row>
    <row r="45" spans="1:6" x14ac:dyDescent="0.25">
      <c r="A45" s="103" t="s">
        <v>890</v>
      </c>
      <c r="B45" s="2" t="s">
        <v>0</v>
      </c>
      <c r="C45" s="3" t="s">
        <v>1</v>
      </c>
      <c r="D45" s="4" t="s">
        <v>118</v>
      </c>
      <c r="E45" s="4" t="s">
        <v>118</v>
      </c>
      <c r="F45" s="4" t="s">
        <v>118</v>
      </c>
    </row>
    <row r="46" spans="1:6" x14ac:dyDescent="0.25">
      <c r="A46" s="103" t="s">
        <v>891</v>
      </c>
      <c r="B46" s="2" t="s">
        <v>0</v>
      </c>
      <c r="C46" s="3" t="s">
        <v>1</v>
      </c>
      <c r="D46" s="4" t="s">
        <v>118</v>
      </c>
      <c r="E46" s="4" t="s">
        <v>118</v>
      </c>
      <c r="F46" s="4" t="s">
        <v>118</v>
      </c>
    </row>
    <row r="47" spans="1:6" x14ac:dyDescent="0.25">
      <c r="A47" s="103" t="s">
        <v>892</v>
      </c>
      <c r="B47" s="2" t="s">
        <v>0</v>
      </c>
      <c r="C47" s="3" t="s">
        <v>1</v>
      </c>
      <c r="D47" s="4" t="s">
        <v>118</v>
      </c>
      <c r="E47" s="4" t="s">
        <v>118</v>
      </c>
      <c r="F47" s="4" t="s">
        <v>118</v>
      </c>
    </row>
    <row r="48" spans="1:6" x14ac:dyDescent="0.25">
      <c r="A48" s="103" t="s">
        <v>893</v>
      </c>
      <c r="B48" s="2" t="s">
        <v>0</v>
      </c>
      <c r="C48" s="3" t="s">
        <v>1</v>
      </c>
      <c r="D48" s="4" t="s">
        <v>118</v>
      </c>
      <c r="E48" s="4" t="s">
        <v>118</v>
      </c>
      <c r="F48" s="4" t="s">
        <v>118</v>
      </c>
    </row>
    <row r="49" spans="1:6" x14ac:dyDescent="0.25">
      <c r="A49" s="103" t="s">
        <v>894</v>
      </c>
      <c r="B49" s="2" t="s">
        <v>0</v>
      </c>
      <c r="C49" s="3" t="s">
        <v>1</v>
      </c>
      <c r="D49" s="4" t="s">
        <v>118</v>
      </c>
      <c r="E49" s="4" t="s">
        <v>118</v>
      </c>
      <c r="F49" s="4" t="s">
        <v>118</v>
      </c>
    </row>
    <row r="50" spans="1:6" x14ac:dyDescent="0.25">
      <c r="A50" s="103" t="s">
        <v>895</v>
      </c>
      <c r="B50" s="2" t="s">
        <v>0</v>
      </c>
      <c r="C50" s="3" t="s">
        <v>1</v>
      </c>
      <c r="D50" s="4" t="s">
        <v>118</v>
      </c>
      <c r="E50" s="4" t="s">
        <v>118</v>
      </c>
      <c r="F50" s="4" t="s">
        <v>118</v>
      </c>
    </row>
    <row r="51" spans="1:6" x14ac:dyDescent="0.25">
      <c r="A51" s="103" t="s">
        <v>896</v>
      </c>
      <c r="B51" s="2" t="s">
        <v>0</v>
      </c>
      <c r="C51" s="3" t="s">
        <v>1</v>
      </c>
      <c r="D51" s="4" t="s">
        <v>118</v>
      </c>
      <c r="E51" s="4" t="s">
        <v>118</v>
      </c>
      <c r="F51" s="4" t="s">
        <v>118</v>
      </c>
    </row>
    <row r="52" spans="1:6" x14ac:dyDescent="0.25">
      <c r="A52" s="103" t="s">
        <v>897</v>
      </c>
      <c r="B52" s="2" t="s">
        <v>0</v>
      </c>
      <c r="C52" s="3" t="s">
        <v>1</v>
      </c>
      <c r="D52" s="4" t="s">
        <v>118</v>
      </c>
      <c r="E52" s="4" t="s">
        <v>118</v>
      </c>
      <c r="F52" s="4" t="s">
        <v>118</v>
      </c>
    </row>
    <row r="53" spans="1:6" x14ac:dyDescent="0.25">
      <c r="A53" s="103" t="s">
        <v>898</v>
      </c>
      <c r="B53" s="2" t="s">
        <v>0</v>
      </c>
      <c r="C53" s="3" t="s">
        <v>1</v>
      </c>
      <c r="D53" s="4" t="s">
        <v>118</v>
      </c>
      <c r="E53" s="4" t="s">
        <v>118</v>
      </c>
      <c r="F53" s="4" t="s">
        <v>118</v>
      </c>
    </row>
    <row r="54" spans="1:6" x14ac:dyDescent="0.25">
      <c r="A54" s="103" t="s">
        <v>899</v>
      </c>
      <c r="B54" s="2" t="s">
        <v>0</v>
      </c>
      <c r="C54" s="3" t="s">
        <v>1</v>
      </c>
      <c r="D54" s="4" t="s">
        <v>118</v>
      </c>
      <c r="E54" s="4" t="s">
        <v>118</v>
      </c>
      <c r="F54" s="4" t="s">
        <v>118</v>
      </c>
    </row>
    <row r="55" spans="1:6" x14ac:dyDescent="0.25">
      <c r="A55" s="103" t="s">
        <v>900</v>
      </c>
      <c r="B55" s="2" t="s">
        <v>0</v>
      </c>
      <c r="C55" s="3" t="s">
        <v>1</v>
      </c>
      <c r="D55" s="4" t="s">
        <v>118</v>
      </c>
      <c r="E55" s="4" t="s">
        <v>118</v>
      </c>
      <c r="F55" s="4" t="s">
        <v>118</v>
      </c>
    </row>
    <row r="56" spans="1:6" x14ac:dyDescent="0.25">
      <c r="A56" s="103" t="s">
        <v>901</v>
      </c>
      <c r="B56" s="2" t="s">
        <v>0</v>
      </c>
      <c r="C56" s="3" t="s">
        <v>1</v>
      </c>
      <c r="D56" s="4" t="s">
        <v>118</v>
      </c>
      <c r="E56" s="4" t="s">
        <v>118</v>
      </c>
      <c r="F56" s="4" t="s">
        <v>118</v>
      </c>
    </row>
    <row r="57" spans="1:6" x14ac:dyDescent="0.25">
      <c r="A57" s="103" t="s">
        <v>902</v>
      </c>
      <c r="B57" s="2" t="s">
        <v>0</v>
      </c>
      <c r="C57" s="3" t="s">
        <v>1</v>
      </c>
      <c r="D57" s="4" t="s">
        <v>118</v>
      </c>
      <c r="E57" s="4" t="s">
        <v>118</v>
      </c>
      <c r="F57" s="4" t="s">
        <v>118</v>
      </c>
    </row>
    <row r="58" spans="1:6" x14ac:dyDescent="0.25">
      <c r="A58" s="103" t="s">
        <v>903</v>
      </c>
      <c r="B58" s="2" t="s">
        <v>0</v>
      </c>
      <c r="C58" s="3" t="s">
        <v>1</v>
      </c>
      <c r="D58" s="4" t="s">
        <v>118</v>
      </c>
      <c r="E58" s="4" t="s">
        <v>118</v>
      </c>
      <c r="F58" s="4" t="s">
        <v>118</v>
      </c>
    </row>
    <row r="59" spans="1:6" x14ac:dyDescent="0.25">
      <c r="A59" s="103" t="s">
        <v>904</v>
      </c>
      <c r="B59" s="2" t="s">
        <v>0</v>
      </c>
      <c r="C59" s="3" t="s">
        <v>1</v>
      </c>
      <c r="D59" s="4" t="s">
        <v>118</v>
      </c>
      <c r="E59" s="4" t="s">
        <v>118</v>
      </c>
      <c r="F59" s="4" t="s">
        <v>118</v>
      </c>
    </row>
    <row r="60" spans="1:6" x14ac:dyDescent="0.25">
      <c r="A60" s="103" t="s">
        <v>905</v>
      </c>
      <c r="B60" s="2" t="s">
        <v>0</v>
      </c>
      <c r="C60" s="3" t="s">
        <v>1</v>
      </c>
      <c r="D60" s="4" t="s">
        <v>118</v>
      </c>
      <c r="E60" s="4" t="s">
        <v>118</v>
      </c>
      <c r="F60" s="4" t="s">
        <v>118</v>
      </c>
    </row>
    <row r="61" spans="1:6" x14ac:dyDescent="0.25">
      <c r="A61" s="103" t="s">
        <v>906</v>
      </c>
      <c r="B61" s="2" t="s">
        <v>0</v>
      </c>
      <c r="C61" s="3" t="s">
        <v>1</v>
      </c>
      <c r="D61" s="4" t="s">
        <v>118</v>
      </c>
      <c r="E61" s="4" t="s">
        <v>118</v>
      </c>
      <c r="F61" s="4" t="s">
        <v>118</v>
      </c>
    </row>
    <row r="62" spans="1:6" x14ac:dyDescent="0.25">
      <c r="A62" s="103" t="s">
        <v>907</v>
      </c>
      <c r="B62" s="2" t="s">
        <v>0</v>
      </c>
      <c r="C62" s="3" t="s">
        <v>1</v>
      </c>
      <c r="D62" s="4" t="s">
        <v>118</v>
      </c>
      <c r="E62" s="4" t="s">
        <v>118</v>
      </c>
      <c r="F62" s="4" t="s">
        <v>118</v>
      </c>
    </row>
    <row r="63" spans="1:6" x14ac:dyDescent="0.25">
      <c r="A63" s="103" t="s">
        <v>908</v>
      </c>
      <c r="B63" s="2" t="s">
        <v>0</v>
      </c>
      <c r="C63" s="3" t="s">
        <v>1</v>
      </c>
      <c r="D63" s="4" t="s">
        <v>118</v>
      </c>
      <c r="E63" s="4" t="s">
        <v>118</v>
      </c>
      <c r="F63" s="4" t="s">
        <v>118</v>
      </c>
    </row>
    <row r="64" spans="1:6" x14ac:dyDescent="0.25">
      <c r="A64" s="103" t="s">
        <v>909</v>
      </c>
      <c r="B64" s="2" t="s">
        <v>0</v>
      </c>
      <c r="C64" s="3" t="s">
        <v>1</v>
      </c>
      <c r="D64" s="4" t="s">
        <v>118</v>
      </c>
      <c r="E64" s="4" t="s">
        <v>118</v>
      </c>
      <c r="F64" s="4" t="s">
        <v>118</v>
      </c>
    </row>
    <row r="65" spans="1:6" x14ac:dyDescent="0.25">
      <c r="A65" s="103" t="s">
        <v>910</v>
      </c>
      <c r="B65" s="2" t="s">
        <v>0</v>
      </c>
      <c r="C65" s="3" t="s">
        <v>1</v>
      </c>
      <c r="D65" s="4" t="s">
        <v>118</v>
      </c>
      <c r="E65" s="4" t="s">
        <v>118</v>
      </c>
      <c r="F65" s="4" t="s">
        <v>118</v>
      </c>
    </row>
    <row r="66" spans="1:6" x14ac:dyDescent="0.25">
      <c r="A66" s="103" t="s">
        <v>911</v>
      </c>
      <c r="B66" s="2" t="s">
        <v>0</v>
      </c>
      <c r="C66" s="3" t="s">
        <v>1</v>
      </c>
      <c r="D66" s="4" t="s">
        <v>118</v>
      </c>
      <c r="E66" s="4" t="s">
        <v>118</v>
      </c>
      <c r="F66" s="4" t="s">
        <v>118</v>
      </c>
    </row>
    <row r="67" spans="1:6" x14ac:dyDescent="0.25">
      <c r="A67" s="103" t="s">
        <v>912</v>
      </c>
      <c r="B67" s="2" t="s">
        <v>0</v>
      </c>
      <c r="C67" s="3" t="s">
        <v>1</v>
      </c>
      <c r="D67" s="4" t="s">
        <v>118</v>
      </c>
      <c r="E67" s="4" t="s">
        <v>118</v>
      </c>
      <c r="F67" s="4" t="s">
        <v>118</v>
      </c>
    </row>
    <row r="68" spans="1:6" x14ac:dyDescent="0.25">
      <c r="A68" s="103" t="s">
        <v>913</v>
      </c>
      <c r="B68" s="2" t="s">
        <v>0</v>
      </c>
      <c r="C68" s="3" t="s">
        <v>1</v>
      </c>
      <c r="D68" s="4" t="s">
        <v>118</v>
      </c>
      <c r="E68" s="4" t="s">
        <v>118</v>
      </c>
      <c r="F68" s="4" t="s">
        <v>118</v>
      </c>
    </row>
    <row r="69" spans="1:6" x14ac:dyDescent="0.25">
      <c r="A69" s="103" t="s">
        <v>914</v>
      </c>
      <c r="B69" s="2" t="s">
        <v>0</v>
      </c>
      <c r="C69" s="3" t="s">
        <v>1</v>
      </c>
      <c r="D69" s="4" t="s">
        <v>118</v>
      </c>
      <c r="E69" s="4" t="s">
        <v>118</v>
      </c>
      <c r="F69" s="4" t="s">
        <v>118</v>
      </c>
    </row>
    <row r="70" spans="1:6" x14ac:dyDescent="0.25">
      <c r="A70" s="103" t="s">
        <v>915</v>
      </c>
      <c r="B70" s="2" t="s">
        <v>0</v>
      </c>
      <c r="C70" s="3" t="s">
        <v>1</v>
      </c>
      <c r="D70" s="4" t="s">
        <v>118</v>
      </c>
      <c r="E70" s="4" t="s">
        <v>118</v>
      </c>
      <c r="F70" s="4" t="s">
        <v>118</v>
      </c>
    </row>
    <row r="71" spans="1:6" x14ac:dyDescent="0.25">
      <c r="A71" s="103" t="s">
        <v>916</v>
      </c>
      <c r="B71" s="2" t="s">
        <v>0</v>
      </c>
      <c r="C71" s="3" t="s">
        <v>1</v>
      </c>
      <c r="D71" s="4" t="s">
        <v>118</v>
      </c>
      <c r="E71" s="4" t="s">
        <v>118</v>
      </c>
      <c r="F71" s="4" t="s">
        <v>118</v>
      </c>
    </row>
    <row r="72" spans="1:6" x14ac:dyDescent="0.25">
      <c r="A72" s="103" t="s">
        <v>917</v>
      </c>
      <c r="B72" s="2" t="s">
        <v>0</v>
      </c>
      <c r="C72" s="3" t="s">
        <v>1</v>
      </c>
      <c r="D72" s="4" t="s">
        <v>118</v>
      </c>
      <c r="E72" s="4" t="s">
        <v>118</v>
      </c>
      <c r="F72" s="4" t="s">
        <v>118</v>
      </c>
    </row>
    <row r="73" spans="1:6" x14ac:dyDescent="0.25">
      <c r="A73" s="103" t="s">
        <v>918</v>
      </c>
      <c r="B73" s="2" t="s">
        <v>0</v>
      </c>
      <c r="C73" s="3" t="s">
        <v>1</v>
      </c>
      <c r="D73" s="4" t="s">
        <v>118</v>
      </c>
      <c r="E73" s="4" t="s">
        <v>118</v>
      </c>
      <c r="F73" s="4" t="s">
        <v>118</v>
      </c>
    </row>
    <row r="74" spans="1:6" x14ac:dyDescent="0.25">
      <c r="A74" s="103" t="s">
        <v>919</v>
      </c>
      <c r="B74" s="2" t="s">
        <v>0</v>
      </c>
      <c r="C74" s="3" t="s">
        <v>1</v>
      </c>
      <c r="D74" s="4" t="s">
        <v>118</v>
      </c>
      <c r="E74" s="4" t="s">
        <v>118</v>
      </c>
      <c r="F74" s="4" t="s">
        <v>118</v>
      </c>
    </row>
    <row r="75" spans="1:6" x14ac:dyDescent="0.25">
      <c r="A75" s="103" t="s">
        <v>920</v>
      </c>
      <c r="B75" s="2" t="s">
        <v>0</v>
      </c>
      <c r="C75" s="3" t="s">
        <v>1</v>
      </c>
      <c r="D75" s="4" t="s">
        <v>118</v>
      </c>
      <c r="E75" s="4" t="s">
        <v>118</v>
      </c>
      <c r="F75" s="4" t="s">
        <v>118</v>
      </c>
    </row>
    <row r="76" spans="1:6" x14ac:dyDescent="0.25">
      <c r="A76" s="103" t="s">
        <v>921</v>
      </c>
      <c r="B76" s="2" t="s">
        <v>0</v>
      </c>
      <c r="C76" s="3" t="s">
        <v>1</v>
      </c>
      <c r="D76" s="4" t="s">
        <v>118</v>
      </c>
      <c r="E76" s="4" t="s">
        <v>118</v>
      </c>
      <c r="F76" s="4" t="s">
        <v>118</v>
      </c>
    </row>
    <row r="77" spans="1:6" x14ac:dyDescent="0.25">
      <c r="A77" s="103" t="s">
        <v>922</v>
      </c>
      <c r="B77" s="2" t="s">
        <v>0</v>
      </c>
      <c r="C77" s="3" t="s">
        <v>1</v>
      </c>
      <c r="D77" s="4" t="s">
        <v>118</v>
      </c>
      <c r="E77" s="4" t="s">
        <v>118</v>
      </c>
      <c r="F77" s="4" t="s">
        <v>118</v>
      </c>
    </row>
    <row r="78" spans="1:6" x14ac:dyDescent="0.25">
      <c r="A78" s="103" t="s">
        <v>923</v>
      </c>
      <c r="B78" s="2" t="s">
        <v>0</v>
      </c>
      <c r="C78" s="3" t="s">
        <v>1</v>
      </c>
      <c r="D78" s="4" t="s">
        <v>118</v>
      </c>
      <c r="E78" s="4" t="s">
        <v>118</v>
      </c>
      <c r="F78" s="4" t="s">
        <v>118</v>
      </c>
    </row>
    <row r="79" spans="1:6" x14ac:dyDescent="0.25">
      <c r="A79" s="103" t="s">
        <v>924</v>
      </c>
      <c r="B79" s="2" t="s">
        <v>0</v>
      </c>
      <c r="C79" s="3" t="s">
        <v>1</v>
      </c>
      <c r="D79" s="4" t="s">
        <v>118</v>
      </c>
      <c r="E79" s="4" t="s">
        <v>118</v>
      </c>
      <c r="F79" s="4" t="s">
        <v>118</v>
      </c>
    </row>
    <row r="80" spans="1:6" x14ac:dyDescent="0.25">
      <c r="A80" s="103" t="s">
        <v>925</v>
      </c>
      <c r="B80" s="2" t="s">
        <v>0</v>
      </c>
      <c r="C80" s="3" t="s">
        <v>1</v>
      </c>
      <c r="D80" s="4" t="s">
        <v>118</v>
      </c>
      <c r="E80" s="4" t="s">
        <v>118</v>
      </c>
      <c r="F80" s="4" t="s">
        <v>118</v>
      </c>
    </row>
    <row r="81" spans="1:6" x14ac:dyDescent="0.25">
      <c r="A81" s="103" t="s">
        <v>926</v>
      </c>
      <c r="B81" s="2" t="s">
        <v>0</v>
      </c>
      <c r="C81" s="3" t="s">
        <v>1</v>
      </c>
      <c r="D81" s="4" t="s">
        <v>118</v>
      </c>
      <c r="E81" s="4" t="s">
        <v>118</v>
      </c>
      <c r="F81" s="4" t="s">
        <v>118</v>
      </c>
    </row>
    <row r="82" spans="1:6" x14ac:dyDescent="0.25">
      <c r="A82" s="103" t="s">
        <v>927</v>
      </c>
      <c r="B82" s="2" t="s">
        <v>0</v>
      </c>
      <c r="C82" s="3" t="s">
        <v>1</v>
      </c>
      <c r="D82" s="4" t="s">
        <v>118</v>
      </c>
      <c r="E82" s="4" t="s">
        <v>118</v>
      </c>
      <c r="F82" s="4" t="s">
        <v>118</v>
      </c>
    </row>
    <row r="83" spans="1:6" x14ac:dyDescent="0.25">
      <c r="A83" s="103" t="s">
        <v>928</v>
      </c>
      <c r="B83" s="2" t="s">
        <v>0</v>
      </c>
      <c r="C83" s="3" t="s">
        <v>1</v>
      </c>
      <c r="D83" s="4" t="s">
        <v>118</v>
      </c>
      <c r="E83" s="4" t="s">
        <v>118</v>
      </c>
      <c r="F83" s="4" t="s">
        <v>118</v>
      </c>
    </row>
    <row r="84" spans="1:6" x14ac:dyDescent="0.25">
      <c r="A84" s="103" t="s">
        <v>929</v>
      </c>
      <c r="B84" s="2" t="s">
        <v>0</v>
      </c>
      <c r="C84" s="3" t="s">
        <v>1</v>
      </c>
      <c r="D84" s="4" t="s">
        <v>118</v>
      </c>
      <c r="E84" s="4" t="s">
        <v>118</v>
      </c>
      <c r="F84" s="4" t="s">
        <v>118</v>
      </c>
    </row>
    <row r="85" spans="1:6" x14ac:dyDescent="0.25">
      <c r="A85" s="103" t="s">
        <v>930</v>
      </c>
      <c r="B85" s="2" t="s">
        <v>0</v>
      </c>
      <c r="C85" s="3" t="s">
        <v>1</v>
      </c>
      <c r="D85" s="4" t="s">
        <v>118</v>
      </c>
      <c r="E85" s="4" t="s">
        <v>118</v>
      </c>
      <c r="F85" s="4" t="s">
        <v>118</v>
      </c>
    </row>
    <row r="86" spans="1:6" x14ac:dyDescent="0.25">
      <c r="A86" s="103" t="s">
        <v>931</v>
      </c>
      <c r="B86" s="2" t="s">
        <v>0</v>
      </c>
      <c r="C86" s="3" t="s">
        <v>1</v>
      </c>
      <c r="D86" s="4" t="s">
        <v>118</v>
      </c>
      <c r="E86" s="4" t="s">
        <v>118</v>
      </c>
      <c r="F86" s="4" t="s">
        <v>118</v>
      </c>
    </row>
    <row r="87" spans="1:6" x14ac:dyDescent="0.25">
      <c r="A87" s="103" t="s">
        <v>932</v>
      </c>
      <c r="B87" s="2" t="s">
        <v>0</v>
      </c>
      <c r="C87" s="3" t="s">
        <v>1</v>
      </c>
      <c r="D87" s="4" t="s">
        <v>118</v>
      </c>
      <c r="E87" s="4" t="s">
        <v>118</v>
      </c>
      <c r="F87" s="4" t="s">
        <v>118</v>
      </c>
    </row>
    <row r="88" spans="1:6" x14ac:dyDescent="0.25">
      <c r="A88" s="103" t="s">
        <v>933</v>
      </c>
      <c r="B88" s="2" t="s">
        <v>0</v>
      </c>
      <c r="C88" s="3" t="s">
        <v>1</v>
      </c>
      <c r="D88" s="4" t="s">
        <v>118</v>
      </c>
      <c r="E88" s="4" t="s">
        <v>118</v>
      </c>
      <c r="F88" s="4" t="s">
        <v>118</v>
      </c>
    </row>
    <row r="89" spans="1:6" x14ac:dyDescent="0.25">
      <c r="A89" s="103" t="s">
        <v>934</v>
      </c>
      <c r="B89" s="2" t="s">
        <v>0</v>
      </c>
      <c r="C89" s="3" t="s">
        <v>1</v>
      </c>
      <c r="D89" s="4" t="s">
        <v>118</v>
      </c>
      <c r="E89" s="4" t="s">
        <v>118</v>
      </c>
      <c r="F89" s="4" t="s">
        <v>118</v>
      </c>
    </row>
    <row r="90" spans="1:6" x14ac:dyDescent="0.25">
      <c r="A90" s="103" t="s">
        <v>935</v>
      </c>
      <c r="B90" s="2" t="s">
        <v>0</v>
      </c>
      <c r="C90" s="3" t="s">
        <v>1</v>
      </c>
      <c r="D90" s="4" t="s">
        <v>118</v>
      </c>
      <c r="E90" s="4" t="s">
        <v>118</v>
      </c>
      <c r="F90" s="4" t="s">
        <v>118</v>
      </c>
    </row>
    <row r="91" spans="1:6" x14ac:dyDescent="0.25">
      <c r="A91" s="103" t="s">
        <v>936</v>
      </c>
      <c r="B91" s="2" t="s">
        <v>0</v>
      </c>
      <c r="C91" s="3" t="s">
        <v>1</v>
      </c>
      <c r="D91" s="4" t="s">
        <v>118</v>
      </c>
      <c r="E91" s="4" t="s">
        <v>118</v>
      </c>
      <c r="F91" s="4" t="s">
        <v>118</v>
      </c>
    </row>
    <row r="92" spans="1:6" x14ac:dyDescent="0.25">
      <c r="A92" s="103" t="s">
        <v>937</v>
      </c>
      <c r="B92" s="2" t="s">
        <v>0</v>
      </c>
      <c r="C92" s="3" t="s">
        <v>1</v>
      </c>
      <c r="D92" s="4" t="s">
        <v>118</v>
      </c>
      <c r="E92" s="4" t="s">
        <v>118</v>
      </c>
      <c r="F92" s="4" t="s">
        <v>118</v>
      </c>
    </row>
    <row r="93" spans="1:6" x14ac:dyDescent="0.25">
      <c r="A93" s="103" t="s">
        <v>938</v>
      </c>
      <c r="B93" s="2" t="s">
        <v>0</v>
      </c>
      <c r="C93" s="3" t="s">
        <v>1</v>
      </c>
      <c r="D93" s="4" t="s">
        <v>118</v>
      </c>
      <c r="E93" s="4" t="s">
        <v>118</v>
      </c>
      <c r="F93" s="4" t="s">
        <v>118</v>
      </c>
    </row>
    <row r="94" spans="1:6" x14ac:dyDescent="0.25">
      <c r="A94" s="103" t="s">
        <v>939</v>
      </c>
      <c r="B94" s="2" t="s">
        <v>0</v>
      </c>
      <c r="C94" s="3" t="s">
        <v>1</v>
      </c>
      <c r="D94" s="4" t="s">
        <v>118</v>
      </c>
      <c r="E94" s="4" t="s">
        <v>118</v>
      </c>
      <c r="F94" s="4" t="s">
        <v>118</v>
      </c>
    </row>
    <row r="95" spans="1:6" x14ac:dyDescent="0.25">
      <c r="A95" s="103" t="s">
        <v>940</v>
      </c>
      <c r="B95" s="2" t="s">
        <v>0</v>
      </c>
      <c r="C95" s="3" t="s">
        <v>1</v>
      </c>
      <c r="D95" s="4" t="s">
        <v>118</v>
      </c>
      <c r="E95" s="4" t="s">
        <v>118</v>
      </c>
      <c r="F95" s="4" t="s">
        <v>118</v>
      </c>
    </row>
    <row r="96" spans="1:6" x14ac:dyDescent="0.25">
      <c r="A96" s="103" t="s">
        <v>941</v>
      </c>
      <c r="B96" s="2" t="s">
        <v>0</v>
      </c>
      <c r="C96" s="3" t="s">
        <v>1</v>
      </c>
      <c r="D96" s="4" t="s">
        <v>118</v>
      </c>
      <c r="E96" s="4" t="s">
        <v>118</v>
      </c>
      <c r="F96" s="4" t="s">
        <v>118</v>
      </c>
    </row>
    <row r="97" spans="1:6" x14ac:dyDescent="0.25">
      <c r="A97" s="103" t="s">
        <v>942</v>
      </c>
      <c r="B97" s="2" t="s">
        <v>0</v>
      </c>
      <c r="C97" s="3" t="s">
        <v>1</v>
      </c>
      <c r="D97" s="4" t="s">
        <v>118</v>
      </c>
      <c r="E97" s="4" t="s">
        <v>118</v>
      </c>
      <c r="F97" s="4" t="s">
        <v>118</v>
      </c>
    </row>
    <row r="98" spans="1:6" x14ac:dyDescent="0.25">
      <c r="A98" s="103" t="s">
        <v>943</v>
      </c>
      <c r="B98" s="2" t="s">
        <v>0</v>
      </c>
      <c r="C98" s="3" t="s">
        <v>1</v>
      </c>
      <c r="D98" s="4" t="s">
        <v>118</v>
      </c>
      <c r="E98" s="4" t="s">
        <v>118</v>
      </c>
      <c r="F98" s="4" t="s">
        <v>118</v>
      </c>
    </row>
    <row r="99" spans="1:6" x14ac:dyDescent="0.25">
      <c r="A99" s="103" t="s">
        <v>944</v>
      </c>
      <c r="B99" s="2" t="s">
        <v>0</v>
      </c>
      <c r="C99" s="3" t="s">
        <v>1</v>
      </c>
      <c r="D99" s="4" t="s">
        <v>118</v>
      </c>
      <c r="E99" s="4" t="s">
        <v>118</v>
      </c>
      <c r="F99" s="4" t="s">
        <v>118</v>
      </c>
    </row>
    <row r="100" spans="1:6" x14ac:dyDescent="0.25">
      <c r="A100" s="103" t="s">
        <v>945</v>
      </c>
      <c r="B100" s="2" t="s">
        <v>0</v>
      </c>
      <c r="C100" s="3" t="s">
        <v>1</v>
      </c>
      <c r="D100" s="4" t="s">
        <v>118</v>
      </c>
      <c r="E100" s="4" t="s">
        <v>118</v>
      </c>
      <c r="F100" s="4" t="s">
        <v>118</v>
      </c>
    </row>
    <row r="101" spans="1:6" x14ac:dyDescent="0.25">
      <c r="A101" s="103" t="s">
        <v>946</v>
      </c>
      <c r="B101" s="2" t="s">
        <v>0</v>
      </c>
      <c r="C101" s="3" t="s">
        <v>1</v>
      </c>
      <c r="D101" s="4" t="s">
        <v>118</v>
      </c>
      <c r="E101" s="4" t="s">
        <v>118</v>
      </c>
      <c r="F101" s="4" t="s">
        <v>118</v>
      </c>
    </row>
    <row r="102" spans="1:6" x14ac:dyDescent="0.25">
      <c r="A102" s="103" t="s">
        <v>947</v>
      </c>
      <c r="B102" s="2" t="s">
        <v>0</v>
      </c>
      <c r="C102" s="3" t="s">
        <v>1</v>
      </c>
      <c r="D102" s="4" t="s">
        <v>118</v>
      </c>
      <c r="E102" s="4" t="s">
        <v>118</v>
      </c>
      <c r="F102" s="4" t="s">
        <v>118</v>
      </c>
    </row>
    <row r="103" spans="1:6" x14ac:dyDescent="0.25">
      <c r="A103" s="103" t="s">
        <v>948</v>
      </c>
      <c r="B103" s="2" t="s">
        <v>0</v>
      </c>
      <c r="C103" s="3" t="s">
        <v>1</v>
      </c>
      <c r="D103" s="4" t="s">
        <v>118</v>
      </c>
      <c r="E103" s="4" t="s">
        <v>118</v>
      </c>
      <c r="F103" s="4" t="s">
        <v>118</v>
      </c>
    </row>
    <row r="104" spans="1:6" x14ac:dyDescent="0.25">
      <c r="A104" s="103" t="s">
        <v>949</v>
      </c>
      <c r="B104" s="2" t="s">
        <v>0</v>
      </c>
      <c r="C104" s="3" t="s">
        <v>1</v>
      </c>
      <c r="D104" s="4" t="s">
        <v>118</v>
      </c>
      <c r="E104" s="4" t="s">
        <v>118</v>
      </c>
      <c r="F104" s="4" t="s">
        <v>118</v>
      </c>
    </row>
    <row r="105" spans="1:6" x14ac:dyDescent="0.25">
      <c r="A105" s="103" t="s">
        <v>950</v>
      </c>
      <c r="B105" s="2" t="s">
        <v>0</v>
      </c>
      <c r="C105" s="3" t="s">
        <v>1</v>
      </c>
      <c r="D105" s="4" t="s">
        <v>118</v>
      </c>
      <c r="E105" s="4" t="s">
        <v>118</v>
      </c>
      <c r="F105" s="4" t="s">
        <v>118</v>
      </c>
    </row>
    <row r="106" spans="1:6" x14ac:dyDescent="0.25">
      <c r="A106" s="103" t="s">
        <v>951</v>
      </c>
      <c r="B106" s="2" t="s">
        <v>0</v>
      </c>
      <c r="C106" s="3" t="s">
        <v>1</v>
      </c>
      <c r="D106" s="4" t="s">
        <v>118</v>
      </c>
      <c r="E106" s="4" t="s">
        <v>118</v>
      </c>
      <c r="F106" s="4" t="s">
        <v>118</v>
      </c>
    </row>
    <row r="107" spans="1:6" x14ac:dyDescent="0.25">
      <c r="A107" s="103" t="s">
        <v>952</v>
      </c>
      <c r="B107" s="2" t="s">
        <v>0</v>
      </c>
      <c r="C107" s="3" t="s">
        <v>1</v>
      </c>
      <c r="D107" s="4" t="s">
        <v>118</v>
      </c>
      <c r="E107" s="4" t="s">
        <v>118</v>
      </c>
      <c r="F107" s="4" t="s">
        <v>118</v>
      </c>
    </row>
    <row r="108" spans="1:6" x14ac:dyDescent="0.25">
      <c r="A108" s="103" t="s">
        <v>953</v>
      </c>
      <c r="B108" s="2" t="s">
        <v>0</v>
      </c>
      <c r="C108" s="3" t="s">
        <v>1</v>
      </c>
      <c r="D108" s="4" t="s">
        <v>118</v>
      </c>
      <c r="E108" s="4" t="s">
        <v>118</v>
      </c>
      <c r="F108" s="4" t="s">
        <v>118</v>
      </c>
    </row>
    <row r="109" spans="1:6" x14ac:dyDescent="0.25">
      <c r="A109" s="103" t="s">
        <v>954</v>
      </c>
      <c r="B109" s="2" t="s">
        <v>0</v>
      </c>
      <c r="C109" s="3" t="s">
        <v>1</v>
      </c>
      <c r="D109" s="4" t="s">
        <v>118</v>
      </c>
      <c r="E109" s="4" t="s">
        <v>118</v>
      </c>
      <c r="F109" s="4" t="s">
        <v>118</v>
      </c>
    </row>
    <row r="110" spans="1:6" x14ac:dyDescent="0.25">
      <c r="A110" s="103" t="s">
        <v>955</v>
      </c>
      <c r="B110" s="2" t="s">
        <v>0</v>
      </c>
      <c r="C110" s="3" t="s">
        <v>1</v>
      </c>
      <c r="D110" s="4" t="s">
        <v>118</v>
      </c>
      <c r="E110" s="4" t="s">
        <v>118</v>
      </c>
      <c r="F110" s="4" t="s">
        <v>118</v>
      </c>
    </row>
    <row r="111" spans="1:6" x14ac:dyDescent="0.25">
      <c r="A111" s="103" t="s">
        <v>956</v>
      </c>
      <c r="B111" s="2" t="s">
        <v>0</v>
      </c>
      <c r="C111" s="3" t="s">
        <v>1</v>
      </c>
      <c r="D111" s="4" t="s">
        <v>118</v>
      </c>
      <c r="E111" s="4" t="s">
        <v>118</v>
      </c>
      <c r="F111" s="4" t="s">
        <v>118</v>
      </c>
    </row>
    <row r="112" spans="1:6" x14ac:dyDescent="0.25">
      <c r="A112" s="103" t="s">
        <v>957</v>
      </c>
      <c r="B112" s="2" t="s">
        <v>0</v>
      </c>
      <c r="C112" s="3" t="s">
        <v>1</v>
      </c>
      <c r="D112" s="4" t="s">
        <v>118</v>
      </c>
      <c r="E112" s="4" t="s">
        <v>118</v>
      </c>
      <c r="F112" s="4" t="s">
        <v>118</v>
      </c>
    </row>
    <row r="113" spans="1:6" x14ac:dyDescent="0.25">
      <c r="A113" s="103" t="s">
        <v>958</v>
      </c>
      <c r="B113" s="2" t="s">
        <v>0</v>
      </c>
      <c r="C113" s="3" t="s">
        <v>1</v>
      </c>
      <c r="D113" s="4" t="s">
        <v>118</v>
      </c>
      <c r="E113" s="4" t="s">
        <v>118</v>
      </c>
      <c r="F113" s="4" t="s">
        <v>118</v>
      </c>
    </row>
    <row r="114" spans="1:6" x14ac:dyDescent="0.25">
      <c r="A114" s="103" t="s">
        <v>959</v>
      </c>
      <c r="B114" s="2" t="s">
        <v>0</v>
      </c>
      <c r="C114" s="3" t="s">
        <v>1</v>
      </c>
      <c r="D114" s="4" t="s">
        <v>118</v>
      </c>
      <c r="E114" s="4" t="s">
        <v>118</v>
      </c>
      <c r="F114" s="4" t="s">
        <v>118</v>
      </c>
    </row>
    <row r="115" spans="1:6" x14ac:dyDescent="0.25">
      <c r="A115" s="103" t="s">
        <v>960</v>
      </c>
      <c r="B115" s="2" t="s">
        <v>0</v>
      </c>
      <c r="C115" s="3" t="s">
        <v>1</v>
      </c>
      <c r="D115" s="4" t="s">
        <v>118</v>
      </c>
      <c r="E115" s="4" t="s">
        <v>118</v>
      </c>
      <c r="F115" s="4" t="s">
        <v>118</v>
      </c>
    </row>
    <row r="116" spans="1:6" x14ac:dyDescent="0.25">
      <c r="A116" s="103" t="s">
        <v>961</v>
      </c>
      <c r="B116" s="2" t="s">
        <v>0</v>
      </c>
      <c r="C116" s="3" t="s">
        <v>1</v>
      </c>
      <c r="D116" s="4" t="s">
        <v>118</v>
      </c>
      <c r="E116" s="4" t="s">
        <v>118</v>
      </c>
      <c r="F116" s="4" t="s">
        <v>118</v>
      </c>
    </row>
    <row r="117" spans="1:6" x14ac:dyDescent="0.25">
      <c r="A117" s="103" t="s">
        <v>962</v>
      </c>
      <c r="B117" s="2" t="s">
        <v>0</v>
      </c>
      <c r="C117" s="3" t="s">
        <v>1</v>
      </c>
      <c r="D117" s="4" t="s">
        <v>118</v>
      </c>
      <c r="E117" s="4" t="s">
        <v>118</v>
      </c>
      <c r="F117" s="4" t="s">
        <v>118</v>
      </c>
    </row>
    <row r="118" spans="1:6" x14ac:dyDescent="0.25">
      <c r="A118" s="103" t="s">
        <v>963</v>
      </c>
      <c r="B118" s="2" t="s">
        <v>0</v>
      </c>
      <c r="C118" s="3" t="s">
        <v>1</v>
      </c>
      <c r="D118" s="4" t="s">
        <v>118</v>
      </c>
      <c r="E118" s="4" t="s">
        <v>118</v>
      </c>
      <c r="F118" s="4" t="s">
        <v>118</v>
      </c>
    </row>
    <row r="119" spans="1:6" x14ac:dyDescent="0.25">
      <c r="A119" s="103" t="s">
        <v>964</v>
      </c>
      <c r="B119" s="2" t="s">
        <v>0</v>
      </c>
      <c r="C119" s="3" t="s">
        <v>1</v>
      </c>
      <c r="D119" s="4" t="s">
        <v>118</v>
      </c>
      <c r="E119" s="4" t="s">
        <v>118</v>
      </c>
      <c r="F119" s="4" t="s">
        <v>118</v>
      </c>
    </row>
    <row r="120" spans="1:6" x14ac:dyDescent="0.25">
      <c r="A120" s="103" t="s">
        <v>965</v>
      </c>
      <c r="B120" s="2" t="s">
        <v>0</v>
      </c>
      <c r="C120" s="3" t="s">
        <v>1</v>
      </c>
      <c r="D120" s="4" t="s">
        <v>118</v>
      </c>
      <c r="E120" s="4" t="s">
        <v>118</v>
      </c>
      <c r="F120" s="4" t="s">
        <v>118</v>
      </c>
    </row>
    <row r="121" spans="1:6" x14ac:dyDescent="0.25">
      <c r="A121" s="103" t="s">
        <v>966</v>
      </c>
      <c r="B121" s="2" t="s">
        <v>0</v>
      </c>
      <c r="C121" s="3" t="s">
        <v>1</v>
      </c>
      <c r="D121" s="4" t="s">
        <v>118</v>
      </c>
      <c r="E121" s="4" t="s">
        <v>118</v>
      </c>
      <c r="F121" s="4" t="s">
        <v>118</v>
      </c>
    </row>
    <row r="122" spans="1:6" x14ac:dyDescent="0.25">
      <c r="A122" s="103" t="s">
        <v>967</v>
      </c>
      <c r="B122" s="2" t="s">
        <v>0</v>
      </c>
      <c r="C122" s="3" t="s">
        <v>1</v>
      </c>
      <c r="D122" s="4" t="s">
        <v>118</v>
      </c>
      <c r="E122" s="4" t="s">
        <v>118</v>
      </c>
      <c r="F122" s="4" t="s">
        <v>118</v>
      </c>
    </row>
    <row r="123" spans="1:6" x14ac:dyDescent="0.25">
      <c r="A123" s="103" t="s">
        <v>968</v>
      </c>
      <c r="B123" s="2" t="s">
        <v>0</v>
      </c>
      <c r="C123" s="3" t="s">
        <v>1</v>
      </c>
      <c r="D123" s="4" t="s">
        <v>118</v>
      </c>
      <c r="E123" s="4" t="s">
        <v>118</v>
      </c>
      <c r="F123" s="4" t="s">
        <v>118</v>
      </c>
    </row>
    <row r="124" spans="1:6" x14ac:dyDescent="0.25">
      <c r="A124" s="103" t="s">
        <v>969</v>
      </c>
      <c r="B124" s="2" t="s">
        <v>0</v>
      </c>
      <c r="C124" s="3" t="s">
        <v>1</v>
      </c>
      <c r="D124" s="4" t="s">
        <v>118</v>
      </c>
      <c r="E124" s="4" t="s">
        <v>118</v>
      </c>
      <c r="F124" s="4" t="s">
        <v>118</v>
      </c>
    </row>
    <row r="125" spans="1:6" x14ac:dyDescent="0.25">
      <c r="A125" s="103" t="s">
        <v>970</v>
      </c>
      <c r="B125" s="2" t="s">
        <v>0</v>
      </c>
      <c r="C125" s="3" t="s">
        <v>1</v>
      </c>
      <c r="D125" s="4" t="s">
        <v>118</v>
      </c>
      <c r="E125" s="4" t="s">
        <v>118</v>
      </c>
      <c r="F125" s="4" t="s">
        <v>118</v>
      </c>
    </row>
    <row r="126" spans="1:6" x14ac:dyDescent="0.25">
      <c r="A126" s="103" t="s">
        <v>971</v>
      </c>
      <c r="B126" s="2" t="s">
        <v>0</v>
      </c>
      <c r="C126" s="3" t="s">
        <v>1</v>
      </c>
      <c r="D126" s="4" t="s">
        <v>118</v>
      </c>
      <c r="E126" s="4" t="s">
        <v>118</v>
      </c>
      <c r="F126" s="4" t="s">
        <v>118</v>
      </c>
    </row>
    <row r="127" spans="1:6" x14ac:dyDescent="0.25">
      <c r="A127" s="103" t="s">
        <v>972</v>
      </c>
      <c r="B127" s="2" t="s">
        <v>0</v>
      </c>
      <c r="C127" s="3" t="s">
        <v>1</v>
      </c>
      <c r="D127" s="4" t="s">
        <v>118</v>
      </c>
      <c r="E127" s="4" t="s">
        <v>118</v>
      </c>
      <c r="F127" s="4" t="s">
        <v>118</v>
      </c>
    </row>
    <row r="128" spans="1:6" x14ac:dyDescent="0.25">
      <c r="A128" s="103" t="s">
        <v>973</v>
      </c>
      <c r="B128" s="2" t="s">
        <v>0</v>
      </c>
      <c r="C128" s="3" t="s">
        <v>1</v>
      </c>
      <c r="D128" s="4" t="s">
        <v>118</v>
      </c>
      <c r="E128" s="4" t="s">
        <v>118</v>
      </c>
      <c r="F128" s="4" t="s">
        <v>118</v>
      </c>
    </row>
    <row r="129" spans="1:6" x14ac:dyDescent="0.25">
      <c r="A129" s="103" t="s">
        <v>974</v>
      </c>
      <c r="B129" s="2" t="s">
        <v>0</v>
      </c>
      <c r="C129" s="3" t="s">
        <v>1</v>
      </c>
      <c r="D129" s="4" t="s">
        <v>118</v>
      </c>
      <c r="E129" s="4" t="s">
        <v>118</v>
      </c>
      <c r="F129" s="4" t="s">
        <v>118</v>
      </c>
    </row>
    <row r="130" spans="1:6" x14ac:dyDescent="0.25">
      <c r="A130" s="103" t="s">
        <v>975</v>
      </c>
      <c r="B130" s="2" t="s">
        <v>0</v>
      </c>
      <c r="C130" s="3" t="s">
        <v>1</v>
      </c>
      <c r="D130" s="4" t="s">
        <v>118</v>
      </c>
      <c r="E130" s="4" t="s">
        <v>118</v>
      </c>
      <c r="F130" s="4" t="s">
        <v>118</v>
      </c>
    </row>
    <row r="131" spans="1:6" x14ac:dyDescent="0.25">
      <c r="A131" s="103" t="s">
        <v>976</v>
      </c>
      <c r="B131" s="2" t="s">
        <v>0</v>
      </c>
      <c r="C131" s="3" t="s">
        <v>1</v>
      </c>
      <c r="D131" s="4" t="s">
        <v>118</v>
      </c>
      <c r="E131" s="4" t="s">
        <v>118</v>
      </c>
      <c r="F131" s="4" t="s">
        <v>118</v>
      </c>
    </row>
    <row r="132" spans="1:6" x14ac:dyDescent="0.25">
      <c r="A132" s="103" t="s">
        <v>977</v>
      </c>
      <c r="B132" s="2" t="s">
        <v>0</v>
      </c>
      <c r="C132" s="3" t="s">
        <v>1</v>
      </c>
      <c r="D132" s="4" t="s">
        <v>118</v>
      </c>
      <c r="E132" s="4" t="s">
        <v>118</v>
      </c>
      <c r="F132" s="4" t="s">
        <v>118</v>
      </c>
    </row>
    <row r="133" spans="1:6" x14ac:dyDescent="0.25">
      <c r="A133" s="103" t="s">
        <v>978</v>
      </c>
      <c r="B133" s="2" t="s">
        <v>0</v>
      </c>
      <c r="C133" s="3" t="s">
        <v>1</v>
      </c>
      <c r="D133" s="4" t="s">
        <v>118</v>
      </c>
      <c r="E133" s="4" t="s">
        <v>118</v>
      </c>
      <c r="F133" s="4" t="s">
        <v>118</v>
      </c>
    </row>
    <row r="134" spans="1:6" x14ac:dyDescent="0.25">
      <c r="A134" s="103" t="s">
        <v>979</v>
      </c>
      <c r="B134" s="2" t="s">
        <v>0</v>
      </c>
      <c r="C134" s="3" t="s">
        <v>1</v>
      </c>
      <c r="D134" s="4" t="s">
        <v>118</v>
      </c>
      <c r="E134" s="4" t="s">
        <v>118</v>
      </c>
      <c r="F134" s="4" t="s">
        <v>118</v>
      </c>
    </row>
    <row r="135" spans="1:6" x14ac:dyDescent="0.25">
      <c r="A135" s="103" t="s">
        <v>980</v>
      </c>
      <c r="B135" s="2" t="s">
        <v>0</v>
      </c>
      <c r="C135" s="3" t="s">
        <v>1</v>
      </c>
      <c r="D135" s="4" t="s">
        <v>118</v>
      </c>
      <c r="E135" s="4" t="s">
        <v>118</v>
      </c>
      <c r="F135" s="4" t="s">
        <v>118</v>
      </c>
    </row>
    <row r="136" spans="1:6" x14ac:dyDescent="0.25">
      <c r="A136" s="103" t="s">
        <v>981</v>
      </c>
      <c r="B136" s="2" t="s">
        <v>0</v>
      </c>
      <c r="C136" s="3" t="s">
        <v>1</v>
      </c>
      <c r="D136" s="4" t="s">
        <v>118</v>
      </c>
      <c r="E136" s="4" t="s">
        <v>118</v>
      </c>
      <c r="F136" s="4" t="s">
        <v>118</v>
      </c>
    </row>
    <row r="137" spans="1:6" x14ac:dyDescent="0.25">
      <c r="A137" s="103" t="s">
        <v>982</v>
      </c>
      <c r="B137" s="2" t="s">
        <v>0</v>
      </c>
      <c r="C137" s="3" t="s">
        <v>1</v>
      </c>
      <c r="D137" s="4" t="s">
        <v>118</v>
      </c>
      <c r="E137" s="4" t="s">
        <v>118</v>
      </c>
      <c r="F137" s="4" t="s">
        <v>118</v>
      </c>
    </row>
    <row r="138" spans="1:6" x14ac:dyDescent="0.25">
      <c r="A138" s="103" t="s">
        <v>983</v>
      </c>
      <c r="B138" s="2" t="s">
        <v>0</v>
      </c>
      <c r="C138" s="3" t="s">
        <v>1</v>
      </c>
      <c r="D138" s="4" t="s">
        <v>118</v>
      </c>
      <c r="E138" s="4" t="s">
        <v>118</v>
      </c>
      <c r="F138" s="4" t="s">
        <v>118</v>
      </c>
    </row>
    <row r="139" spans="1:6" x14ac:dyDescent="0.25">
      <c r="A139" s="103" t="s">
        <v>984</v>
      </c>
      <c r="B139" s="2" t="s">
        <v>0</v>
      </c>
      <c r="C139" s="3" t="s">
        <v>1</v>
      </c>
      <c r="D139" s="4" t="s">
        <v>118</v>
      </c>
      <c r="E139" s="4" t="s">
        <v>118</v>
      </c>
      <c r="F139" s="4" t="s">
        <v>118</v>
      </c>
    </row>
    <row r="140" spans="1:6" x14ac:dyDescent="0.25">
      <c r="A140" s="103" t="s">
        <v>985</v>
      </c>
      <c r="B140" s="2" t="s">
        <v>0</v>
      </c>
      <c r="C140" s="3" t="s">
        <v>1</v>
      </c>
      <c r="D140" s="4" t="s">
        <v>118</v>
      </c>
      <c r="E140" s="4" t="s">
        <v>118</v>
      </c>
      <c r="F140" s="4" t="s">
        <v>118</v>
      </c>
    </row>
    <row r="141" spans="1:6" x14ac:dyDescent="0.25">
      <c r="A141" s="103" t="s">
        <v>986</v>
      </c>
      <c r="B141" s="2" t="s">
        <v>0</v>
      </c>
      <c r="C141" s="3" t="s">
        <v>1</v>
      </c>
      <c r="D141" s="4" t="s">
        <v>118</v>
      </c>
      <c r="E141" s="4" t="s">
        <v>118</v>
      </c>
      <c r="F141" s="4" t="s">
        <v>118</v>
      </c>
    </row>
    <row r="142" spans="1:6" x14ac:dyDescent="0.25">
      <c r="A142" s="103" t="s">
        <v>987</v>
      </c>
      <c r="B142" s="2" t="s">
        <v>0</v>
      </c>
      <c r="C142" s="3" t="s">
        <v>1</v>
      </c>
      <c r="D142" s="4" t="s">
        <v>118</v>
      </c>
      <c r="E142" s="4" t="s">
        <v>118</v>
      </c>
      <c r="F142" s="4" t="s">
        <v>118</v>
      </c>
    </row>
    <row r="143" spans="1:6" x14ac:dyDescent="0.25">
      <c r="A143" s="103" t="s">
        <v>988</v>
      </c>
      <c r="B143" s="2" t="s">
        <v>0</v>
      </c>
      <c r="C143" s="3" t="s">
        <v>1</v>
      </c>
      <c r="D143" s="4" t="s">
        <v>118</v>
      </c>
      <c r="E143" s="4" t="s">
        <v>118</v>
      </c>
      <c r="F143" s="4" t="s">
        <v>118</v>
      </c>
    </row>
    <row r="144" spans="1:6" x14ac:dyDescent="0.25">
      <c r="A144" s="103" t="s">
        <v>989</v>
      </c>
      <c r="B144" s="2" t="s">
        <v>0</v>
      </c>
      <c r="C144" s="3" t="s">
        <v>1</v>
      </c>
      <c r="D144" s="4" t="s">
        <v>118</v>
      </c>
      <c r="E144" s="4" t="s">
        <v>118</v>
      </c>
      <c r="F144" s="4" t="s">
        <v>118</v>
      </c>
    </row>
    <row r="145" spans="1:6" x14ac:dyDescent="0.25">
      <c r="A145" s="103" t="s">
        <v>990</v>
      </c>
      <c r="B145" s="2" t="s">
        <v>0</v>
      </c>
      <c r="C145" s="3" t="s">
        <v>1</v>
      </c>
      <c r="D145" s="4" t="s">
        <v>118</v>
      </c>
      <c r="E145" s="4" t="s">
        <v>118</v>
      </c>
      <c r="F145" s="4" t="s">
        <v>118</v>
      </c>
    </row>
    <row r="146" spans="1:6" x14ac:dyDescent="0.25">
      <c r="A146" s="103" t="s">
        <v>991</v>
      </c>
      <c r="B146" s="2" t="s">
        <v>0</v>
      </c>
      <c r="C146" s="3" t="s">
        <v>1</v>
      </c>
      <c r="D146" s="4" t="s">
        <v>118</v>
      </c>
      <c r="E146" s="4" t="s">
        <v>118</v>
      </c>
      <c r="F146" s="4" t="s">
        <v>118</v>
      </c>
    </row>
    <row r="147" spans="1:6" x14ac:dyDescent="0.25">
      <c r="A147" s="103" t="s">
        <v>992</v>
      </c>
      <c r="B147" s="2" t="s">
        <v>0</v>
      </c>
      <c r="C147" s="3" t="s">
        <v>1</v>
      </c>
      <c r="D147" s="4" t="s">
        <v>118</v>
      </c>
      <c r="E147" s="4" t="s">
        <v>118</v>
      </c>
      <c r="F147" s="4" t="s">
        <v>118</v>
      </c>
    </row>
    <row r="148" spans="1:6" x14ac:dyDescent="0.25">
      <c r="A148" s="103" t="s">
        <v>993</v>
      </c>
      <c r="B148" s="2" t="s">
        <v>0</v>
      </c>
      <c r="C148" s="3" t="s">
        <v>1</v>
      </c>
      <c r="D148" s="4" t="s">
        <v>118</v>
      </c>
      <c r="E148" s="4" t="s">
        <v>118</v>
      </c>
      <c r="F148" s="4" t="s">
        <v>118</v>
      </c>
    </row>
    <row r="149" spans="1:6" x14ac:dyDescent="0.25">
      <c r="A149" s="103" t="s">
        <v>994</v>
      </c>
      <c r="B149" s="2" t="s">
        <v>0</v>
      </c>
      <c r="C149" s="3" t="s">
        <v>1</v>
      </c>
      <c r="D149" s="4" t="s">
        <v>118</v>
      </c>
      <c r="E149" s="4" t="s">
        <v>118</v>
      </c>
      <c r="F149" s="4" t="s">
        <v>118</v>
      </c>
    </row>
    <row r="150" spans="1:6" x14ac:dyDescent="0.25">
      <c r="A150" s="103" t="s">
        <v>995</v>
      </c>
      <c r="B150" s="2" t="s">
        <v>0</v>
      </c>
      <c r="C150" s="3" t="s">
        <v>1</v>
      </c>
      <c r="D150" s="4" t="s">
        <v>118</v>
      </c>
      <c r="E150" s="4" t="s">
        <v>118</v>
      </c>
      <c r="F150" s="4" t="s">
        <v>118</v>
      </c>
    </row>
    <row r="151" spans="1:6" x14ac:dyDescent="0.25">
      <c r="A151" s="103" t="s">
        <v>996</v>
      </c>
      <c r="B151" s="2" t="s">
        <v>0</v>
      </c>
      <c r="C151" s="3" t="s">
        <v>1</v>
      </c>
      <c r="D151" s="4" t="s">
        <v>118</v>
      </c>
      <c r="E151" s="4" t="s">
        <v>118</v>
      </c>
      <c r="F151" s="4" t="s">
        <v>118</v>
      </c>
    </row>
    <row r="152" spans="1:6" x14ac:dyDescent="0.25">
      <c r="A152" s="103" t="s">
        <v>997</v>
      </c>
      <c r="B152" s="2" t="s">
        <v>0</v>
      </c>
      <c r="C152" s="3" t="s">
        <v>1</v>
      </c>
      <c r="D152" s="4" t="s">
        <v>118</v>
      </c>
      <c r="E152" s="4" t="s">
        <v>118</v>
      </c>
      <c r="F152" s="4" t="s">
        <v>118</v>
      </c>
    </row>
    <row r="153" spans="1:6" x14ac:dyDescent="0.25">
      <c r="A153" s="103" t="s">
        <v>998</v>
      </c>
      <c r="B153" s="2" t="s">
        <v>0</v>
      </c>
      <c r="C153" s="3" t="s">
        <v>1</v>
      </c>
      <c r="D153" s="4" t="s">
        <v>118</v>
      </c>
      <c r="E153" s="4" t="s">
        <v>118</v>
      </c>
      <c r="F153" s="4" t="s">
        <v>118</v>
      </c>
    </row>
    <row r="154" spans="1:6" x14ac:dyDescent="0.25">
      <c r="A154" s="103" t="s">
        <v>999</v>
      </c>
      <c r="B154" s="2" t="s">
        <v>0</v>
      </c>
      <c r="C154" s="3" t="s">
        <v>1</v>
      </c>
      <c r="D154" s="4" t="s">
        <v>118</v>
      </c>
      <c r="E154" s="4" t="s">
        <v>118</v>
      </c>
      <c r="F154" s="4" t="s">
        <v>118</v>
      </c>
    </row>
    <row r="155" spans="1:6" x14ac:dyDescent="0.25">
      <c r="A155" s="103" t="s">
        <v>1000</v>
      </c>
      <c r="B155" s="2" t="s">
        <v>0</v>
      </c>
      <c r="C155" s="3" t="s">
        <v>1</v>
      </c>
      <c r="D155" s="4" t="s">
        <v>118</v>
      </c>
      <c r="E155" s="4" t="s">
        <v>118</v>
      </c>
      <c r="F155" s="4" t="s">
        <v>118</v>
      </c>
    </row>
    <row r="156" spans="1:6" x14ac:dyDescent="0.25">
      <c r="A156" s="103" t="s">
        <v>1001</v>
      </c>
      <c r="B156" s="2" t="s">
        <v>0</v>
      </c>
      <c r="C156" s="3" t="s">
        <v>1</v>
      </c>
      <c r="D156" s="4" t="s">
        <v>118</v>
      </c>
      <c r="E156" s="4" t="s">
        <v>118</v>
      </c>
      <c r="F156" s="4" t="s">
        <v>118</v>
      </c>
    </row>
    <row r="157" spans="1:6" x14ac:dyDescent="0.25">
      <c r="A157" s="103" t="s">
        <v>1002</v>
      </c>
      <c r="B157" s="2" t="s">
        <v>0</v>
      </c>
      <c r="C157" s="3" t="s">
        <v>1</v>
      </c>
      <c r="D157" s="4" t="s">
        <v>118</v>
      </c>
      <c r="E157" s="4" t="s">
        <v>118</v>
      </c>
      <c r="F157" s="4" t="s">
        <v>118</v>
      </c>
    </row>
    <row r="158" spans="1:6" x14ac:dyDescent="0.25">
      <c r="A158" s="103" t="s">
        <v>1003</v>
      </c>
      <c r="B158" s="2" t="s">
        <v>0</v>
      </c>
      <c r="C158" s="3" t="s">
        <v>1</v>
      </c>
      <c r="D158" s="4" t="s">
        <v>118</v>
      </c>
      <c r="E158" s="4" t="s">
        <v>118</v>
      </c>
      <c r="F158" s="4" t="s">
        <v>118</v>
      </c>
    </row>
    <row r="159" spans="1:6" x14ac:dyDescent="0.25">
      <c r="A159" s="103" t="s">
        <v>1004</v>
      </c>
      <c r="B159" s="2" t="s">
        <v>0</v>
      </c>
      <c r="C159" s="3" t="s">
        <v>1</v>
      </c>
      <c r="D159" s="4" t="s">
        <v>118</v>
      </c>
      <c r="E159" s="4" t="s">
        <v>118</v>
      </c>
      <c r="F159" s="4" t="s">
        <v>118</v>
      </c>
    </row>
    <row r="160" spans="1:6" x14ac:dyDescent="0.25">
      <c r="A160" s="103" t="s">
        <v>1005</v>
      </c>
      <c r="B160" s="2" t="s">
        <v>0</v>
      </c>
      <c r="C160" s="3" t="s">
        <v>1</v>
      </c>
      <c r="D160" s="4" t="s">
        <v>118</v>
      </c>
      <c r="E160" s="4" t="s">
        <v>118</v>
      </c>
      <c r="F160" s="4" t="s">
        <v>118</v>
      </c>
    </row>
    <row r="161" spans="1:6" x14ac:dyDescent="0.25">
      <c r="A161" s="103" t="s">
        <v>1006</v>
      </c>
      <c r="B161" s="2" t="s">
        <v>0</v>
      </c>
      <c r="C161" s="3" t="s">
        <v>1</v>
      </c>
      <c r="D161" s="4" t="s">
        <v>118</v>
      </c>
      <c r="E161" s="4" t="s">
        <v>118</v>
      </c>
      <c r="F161" s="4" t="s">
        <v>118</v>
      </c>
    </row>
    <row r="162" spans="1:6" x14ac:dyDescent="0.25">
      <c r="A162" s="103" t="s">
        <v>1007</v>
      </c>
      <c r="B162" s="2" t="s">
        <v>0</v>
      </c>
      <c r="C162" s="3" t="s">
        <v>1</v>
      </c>
      <c r="D162" s="4" t="s">
        <v>118</v>
      </c>
      <c r="E162" s="4" t="s">
        <v>118</v>
      </c>
      <c r="F162" s="4" t="s">
        <v>118</v>
      </c>
    </row>
    <row r="163" spans="1:6" x14ac:dyDescent="0.25">
      <c r="A163" s="103" t="s">
        <v>1008</v>
      </c>
      <c r="B163" s="2" t="s">
        <v>0</v>
      </c>
      <c r="C163" s="3" t="s">
        <v>1</v>
      </c>
      <c r="D163" s="4" t="s">
        <v>118</v>
      </c>
      <c r="E163" s="4" t="s">
        <v>118</v>
      </c>
      <c r="F163" s="4" t="s">
        <v>118</v>
      </c>
    </row>
    <row r="164" spans="1:6" x14ac:dyDescent="0.25">
      <c r="A164" s="103" t="s">
        <v>1009</v>
      </c>
      <c r="B164" s="2" t="s">
        <v>0</v>
      </c>
      <c r="C164" s="3" t="s">
        <v>1</v>
      </c>
      <c r="D164" s="4" t="s">
        <v>118</v>
      </c>
      <c r="E164" s="4" t="s">
        <v>118</v>
      </c>
      <c r="F164" s="4" t="s">
        <v>118</v>
      </c>
    </row>
    <row r="165" spans="1:6" x14ac:dyDescent="0.25">
      <c r="A165" s="103" t="s">
        <v>1010</v>
      </c>
      <c r="B165" s="2" t="s">
        <v>0</v>
      </c>
      <c r="C165" s="3" t="s">
        <v>1</v>
      </c>
      <c r="D165" s="4" t="s">
        <v>118</v>
      </c>
      <c r="E165" s="4" t="s">
        <v>118</v>
      </c>
      <c r="F165" s="4" t="s">
        <v>118</v>
      </c>
    </row>
    <row r="166" spans="1:6" x14ac:dyDescent="0.25">
      <c r="A166" s="103" t="s">
        <v>1011</v>
      </c>
      <c r="B166" s="2" t="s">
        <v>0</v>
      </c>
      <c r="C166" s="3" t="s">
        <v>1</v>
      </c>
      <c r="D166" s="4" t="s">
        <v>118</v>
      </c>
      <c r="E166" s="4" t="s">
        <v>118</v>
      </c>
      <c r="F166" s="4" t="s">
        <v>118</v>
      </c>
    </row>
    <row r="167" spans="1:6" x14ac:dyDescent="0.25">
      <c r="A167" s="103" t="s">
        <v>1012</v>
      </c>
      <c r="B167" s="2" t="s">
        <v>0</v>
      </c>
      <c r="C167" s="3" t="s">
        <v>1</v>
      </c>
      <c r="D167" s="4" t="s">
        <v>118</v>
      </c>
      <c r="E167" s="4" t="s">
        <v>118</v>
      </c>
      <c r="F167" s="4" t="s">
        <v>118</v>
      </c>
    </row>
    <row r="168" spans="1:6" x14ac:dyDescent="0.25">
      <c r="A168" s="103" t="s">
        <v>1013</v>
      </c>
      <c r="B168" s="2" t="s">
        <v>0</v>
      </c>
      <c r="C168" s="3" t="s">
        <v>1</v>
      </c>
      <c r="D168" s="4" t="s">
        <v>118</v>
      </c>
      <c r="E168" s="4" t="s">
        <v>118</v>
      </c>
      <c r="F168" s="4" t="s">
        <v>118</v>
      </c>
    </row>
    <row r="169" spans="1:6" x14ac:dyDescent="0.25">
      <c r="A169" s="103" t="s">
        <v>1014</v>
      </c>
      <c r="B169" s="2" t="s">
        <v>0</v>
      </c>
      <c r="C169" s="3" t="s">
        <v>1</v>
      </c>
      <c r="D169" s="4" t="s">
        <v>118</v>
      </c>
      <c r="E169" s="4" t="s">
        <v>118</v>
      </c>
      <c r="F169" s="4" t="s">
        <v>118</v>
      </c>
    </row>
    <row r="170" spans="1:6" x14ac:dyDescent="0.25">
      <c r="A170" s="103" t="s">
        <v>1015</v>
      </c>
      <c r="B170" s="2" t="s">
        <v>0</v>
      </c>
      <c r="C170" s="3" t="s">
        <v>1</v>
      </c>
      <c r="D170" s="4" t="s">
        <v>118</v>
      </c>
      <c r="E170" s="4" t="s">
        <v>118</v>
      </c>
      <c r="F170" s="4" t="s">
        <v>118</v>
      </c>
    </row>
    <row r="171" spans="1:6" x14ac:dyDescent="0.25">
      <c r="A171" s="103" t="s">
        <v>1016</v>
      </c>
      <c r="B171" s="2" t="s">
        <v>0</v>
      </c>
      <c r="C171" s="3" t="s">
        <v>1</v>
      </c>
      <c r="D171" s="4" t="s">
        <v>118</v>
      </c>
      <c r="E171" s="4" t="s">
        <v>118</v>
      </c>
      <c r="F171" s="4" t="s">
        <v>118</v>
      </c>
    </row>
    <row r="172" spans="1:6" x14ac:dyDescent="0.25">
      <c r="A172" s="103" t="s">
        <v>1017</v>
      </c>
      <c r="B172" s="2" t="s">
        <v>0</v>
      </c>
      <c r="C172" s="3" t="s">
        <v>1</v>
      </c>
      <c r="D172" s="4" t="s">
        <v>118</v>
      </c>
      <c r="E172" s="4" t="s">
        <v>118</v>
      </c>
      <c r="F172" s="4" t="s">
        <v>118</v>
      </c>
    </row>
    <row r="173" spans="1:6" x14ac:dyDescent="0.25">
      <c r="A173" s="103" t="s">
        <v>1018</v>
      </c>
      <c r="B173" s="2" t="s">
        <v>0</v>
      </c>
      <c r="C173" s="3" t="s">
        <v>1</v>
      </c>
      <c r="D173" s="4" t="s">
        <v>118</v>
      </c>
      <c r="E173" s="4" t="s">
        <v>118</v>
      </c>
      <c r="F173" s="4" t="s">
        <v>118</v>
      </c>
    </row>
    <row r="174" spans="1:6" x14ac:dyDescent="0.25">
      <c r="A174" s="103" t="s">
        <v>1019</v>
      </c>
      <c r="B174" s="2" t="s">
        <v>0</v>
      </c>
      <c r="C174" s="3" t="s">
        <v>1</v>
      </c>
      <c r="D174" s="4" t="s">
        <v>118</v>
      </c>
      <c r="E174" s="4" t="s">
        <v>118</v>
      </c>
      <c r="F174" s="4" t="s">
        <v>118</v>
      </c>
    </row>
    <row r="175" spans="1:6" x14ac:dyDescent="0.25">
      <c r="A175" s="103" t="s">
        <v>1020</v>
      </c>
      <c r="B175" s="2" t="s">
        <v>0</v>
      </c>
      <c r="C175" s="3" t="s">
        <v>1</v>
      </c>
      <c r="D175" s="4" t="s">
        <v>118</v>
      </c>
      <c r="E175" s="4" t="s">
        <v>118</v>
      </c>
      <c r="F175" s="4" t="s">
        <v>118</v>
      </c>
    </row>
    <row r="176" spans="1:6" x14ac:dyDescent="0.25">
      <c r="A176" s="103" t="s">
        <v>1157</v>
      </c>
      <c r="B176" s="2" t="s">
        <v>0</v>
      </c>
      <c r="C176" s="3" t="s">
        <v>1</v>
      </c>
      <c r="D176" s="4" t="s">
        <v>118</v>
      </c>
      <c r="E176" s="4" t="s">
        <v>118</v>
      </c>
      <c r="F176" s="4" t="s">
        <v>118</v>
      </c>
    </row>
    <row r="177" spans="1:6" x14ac:dyDescent="0.25">
      <c r="A177" s="103" t="s">
        <v>1158</v>
      </c>
      <c r="B177" s="2" t="s">
        <v>0</v>
      </c>
      <c r="C177" s="3" t="s">
        <v>1</v>
      </c>
      <c r="D177" s="4" t="s">
        <v>118</v>
      </c>
      <c r="E177" s="4" t="s">
        <v>118</v>
      </c>
      <c r="F177" s="4" t="s">
        <v>118</v>
      </c>
    </row>
    <row r="178" spans="1:6" x14ac:dyDescent="0.25">
      <c r="A178" s="103" t="s">
        <v>1021</v>
      </c>
      <c r="B178" s="2" t="s">
        <v>0</v>
      </c>
      <c r="C178" s="3" t="s">
        <v>1</v>
      </c>
      <c r="D178" s="4" t="s">
        <v>118</v>
      </c>
      <c r="E178" s="4" t="s">
        <v>118</v>
      </c>
      <c r="F178" s="4" t="s">
        <v>118</v>
      </c>
    </row>
    <row r="179" spans="1:6" x14ac:dyDescent="0.25">
      <c r="A179" s="103" t="s">
        <v>1022</v>
      </c>
      <c r="B179" s="2" t="s">
        <v>0</v>
      </c>
      <c r="C179" s="3" t="s">
        <v>1</v>
      </c>
      <c r="D179" s="4" t="s">
        <v>118</v>
      </c>
      <c r="E179" s="4" t="s">
        <v>118</v>
      </c>
      <c r="F179" s="4" t="s">
        <v>118</v>
      </c>
    </row>
    <row r="180" spans="1:6" x14ac:dyDescent="0.25">
      <c r="A180" s="103" t="s">
        <v>1023</v>
      </c>
      <c r="B180" s="2" t="s">
        <v>0</v>
      </c>
      <c r="C180" s="3" t="s">
        <v>1</v>
      </c>
      <c r="D180" s="4" t="s">
        <v>118</v>
      </c>
      <c r="E180" s="4" t="s">
        <v>118</v>
      </c>
      <c r="F180" s="4" t="s">
        <v>118</v>
      </c>
    </row>
    <row r="181" spans="1:6" x14ac:dyDescent="0.25">
      <c r="A181" s="103" t="s">
        <v>1024</v>
      </c>
      <c r="B181" s="2" t="s">
        <v>0</v>
      </c>
      <c r="C181" s="3" t="s">
        <v>1</v>
      </c>
      <c r="D181" s="4" t="s">
        <v>118</v>
      </c>
      <c r="E181" s="4" t="s">
        <v>118</v>
      </c>
      <c r="F181" s="4" t="s">
        <v>118</v>
      </c>
    </row>
    <row r="182" spans="1:6" x14ac:dyDescent="0.25">
      <c r="A182" s="103" t="s">
        <v>1025</v>
      </c>
      <c r="B182" s="2" t="s">
        <v>0</v>
      </c>
      <c r="C182" s="3" t="s">
        <v>1</v>
      </c>
      <c r="D182" s="4" t="s">
        <v>118</v>
      </c>
      <c r="E182" s="4" t="s">
        <v>118</v>
      </c>
      <c r="F182" s="4" t="s">
        <v>118</v>
      </c>
    </row>
    <row r="183" spans="1:6" x14ac:dyDescent="0.25">
      <c r="A183" s="103" t="s">
        <v>1026</v>
      </c>
      <c r="B183" s="2" t="s">
        <v>0</v>
      </c>
      <c r="C183" s="3" t="s">
        <v>1</v>
      </c>
      <c r="D183" s="4" t="s">
        <v>118</v>
      </c>
      <c r="E183" s="4" t="s">
        <v>118</v>
      </c>
      <c r="F183" s="4" t="s">
        <v>118</v>
      </c>
    </row>
    <row r="184" spans="1:6" x14ac:dyDescent="0.25">
      <c r="A184" s="103" t="s">
        <v>1027</v>
      </c>
      <c r="B184" s="2" t="s">
        <v>0</v>
      </c>
      <c r="C184" s="3" t="s">
        <v>1</v>
      </c>
      <c r="D184" s="4" t="s">
        <v>118</v>
      </c>
      <c r="E184" s="4" t="s">
        <v>118</v>
      </c>
      <c r="F184" s="4" t="s">
        <v>118</v>
      </c>
    </row>
    <row r="185" spans="1:6" x14ac:dyDescent="0.25">
      <c r="A185" s="103" t="s">
        <v>1028</v>
      </c>
      <c r="B185" s="2" t="s">
        <v>0</v>
      </c>
      <c r="C185" s="3" t="s">
        <v>1</v>
      </c>
      <c r="D185" s="4" t="s">
        <v>118</v>
      </c>
      <c r="E185" s="4" t="s">
        <v>118</v>
      </c>
      <c r="F185" s="4" t="s">
        <v>118</v>
      </c>
    </row>
    <row r="186" spans="1:6" x14ac:dyDescent="0.25">
      <c r="A186" s="103" t="s">
        <v>1029</v>
      </c>
      <c r="B186" s="2" t="s">
        <v>0</v>
      </c>
      <c r="C186" s="3" t="s">
        <v>1</v>
      </c>
      <c r="D186" s="4" t="s">
        <v>118</v>
      </c>
      <c r="E186" s="4" t="s">
        <v>118</v>
      </c>
      <c r="F186" s="4" t="s">
        <v>118</v>
      </c>
    </row>
    <row r="187" spans="1:6" x14ac:dyDescent="0.25">
      <c r="A187" s="103" t="s">
        <v>1030</v>
      </c>
      <c r="B187" s="2" t="s">
        <v>0</v>
      </c>
      <c r="C187" s="3" t="s">
        <v>1</v>
      </c>
      <c r="D187" s="4" t="s">
        <v>118</v>
      </c>
      <c r="E187" s="4" t="s">
        <v>118</v>
      </c>
      <c r="F187" s="4" t="s">
        <v>118</v>
      </c>
    </row>
    <row r="188" spans="1:6" x14ac:dyDescent="0.25">
      <c r="A188" s="103" t="s">
        <v>1031</v>
      </c>
      <c r="B188" s="2" t="s">
        <v>0</v>
      </c>
      <c r="C188" s="3" t="s">
        <v>1</v>
      </c>
      <c r="D188" s="4" t="s">
        <v>118</v>
      </c>
      <c r="E188" s="4" t="s">
        <v>118</v>
      </c>
      <c r="F188" s="4" t="s">
        <v>118</v>
      </c>
    </row>
    <row r="189" spans="1:6" x14ac:dyDescent="0.25">
      <c r="A189" s="103" t="s">
        <v>1032</v>
      </c>
      <c r="B189" s="2" t="s">
        <v>0</v>
      </c>
      <c r="C189" s="3" t="s">
        <v>1</v>
      </c>
      <c r="D189" s="4" t="s">
        <v>118</v>
      </c>
      <c r="E189" s="4" t="s">
        <v>118</v>
      </c>
      <c r="F189" s="4" t="s">
        <v>118</v>
      </c>
    </row>
    <row r="190" spans="1:6" x14ac:dyDescent="0.25">
      <c r="A190" s="103" t="s">
        <v>1033</v>
      </c>
      <c r="B190" s="2" t="s">
        <v>0</v>
      </c>
      <c r="C190" s="3" t="s">
        <v>1</v>
      </c>
      <c r="D190" s="4" t="s">
        <v>118</v>
      </c>
      <c r="E190" s="4" t="s">
        <v>118</v>
      </c>
      <c r="F190" s="4" t="s">
        <v>118</v>
      </c>
    </row>
    <row r="191" spans="1:6" x14ac:dyDescent="0.25">
      <c r="A191" s="103" t="s">
        <v>1034</v>
      </c>
      <c r="B191" s="2" t="s">
        <v>0</v>
      </c>
      <c r="C191" s="3" t="s">
        <v>1</v>
      </c>
      <c r="D191" s="4" t="s">
        <v>118</v>
      </c>
      <c r="E191" s="4" t="s">
        <v>118</v>
      </c>
      <c r="F191" s="4" t="s">
        <v>118</v>
      </c>
    </row>
    <row r="192" spans="1:6" x14ac:dyDescent="0.25">
      <c r="A192" s="103" t="s">
        <v>1035</v>
      </c>
      <c r="B192" s="2" t="s">
        <v>0</v>
      </c>
      <c r="C192" s="3" t="s">
        <v>1</v>
      </c>
      <c r="D192" s="4" t="s">
        <v>118</v>
      </c>
      <c r="E192" s="4" t="s">
        <v>118</v>
      </c>
      <c r="F192" s="4" t="s">
        <v>118</v>
      </c>
    </row>
    <row r="193" spans="1:6" x14ac:dyDescent="0.25">
      <c r="A193" s="103" t="s">
        <v>1036</v>
      </c>
      <c r="B193" s="2" t="s">
        <v>0</v>
      </c>
      <c r="C193" s="3" t="s">
        <v>1</v>
      </c>
      <c r="D193" s="4" t="s">
        <v>118</v>
      </c>
      <c r="E193" s="4" t="s">
        <v>118</v>
      </c>
      <c r="F193" s="4" t="s">
        <v>118</v>
      </c>
    </row>
    <row r="194" spans="1:6" x14ac:dyDescent="0.25">
      <c r="A194" s="103" t="s">
        <v>1037</v>
      </c>
      <c r="B194" s="2" t="s">
        <v>0</v>
      </c>
      <c r="C194" s="3" t="s">
        <v>1</v>
      </c>
      <c r="D194" s="4" t="s">
        <v>118</v>
      </c>
      <c r="E194" s="4" t="s">
        <v>118</v>
      </c>
      <c r="F194" s="4" t="s">
        <v>118</v>
      </c>
    </row>
    <row r="195" spans="1:6" x14ac:dyDescent="0.25">
      <c r="A195" s="103" t="s">
        <v>1038</v>
      </c>
      <c r="B195" s="2" t="s">
        <v>0</v>
      </c>
      <c r="C195" s="3" t="s">
        <v>1</v>
      </c>
      <c r="D195" s="4" t="s">
        <v>118</v>
      </c>
      <c r="E195" s="4" t="s">
        <v>118</v>
      </c>
      <c r="F195" s="4" t="s">
        <v>118</v>
      </c>
    </row>
    <row r="196" spans="1:6" x14ac:dyDescent="0.25">
      <c r="A196" s="103" t="s">
        <v>1039</v>
      </c>
      <c r="B196" s="2" t="s">
        <v>0</v>
      </c>
      <c r="C196" s="3" t="s">
        <v>1</v>
      </c>
      <c r="D196" s="4" t="s">
        <v>118</v>
      </c>
      <c r="E196" s="4" t="s">
        <v>118</v>
      </c>
      <c r="F196" s="4" t="s">
        <v>118</v>
      </c>
    </row>
    <row r="197" spans="1:6" x14ac:dyDescent="0.25">
      <c r="A197" s="103" t="s">
        <v>1040</v>
      </c>
      <c r="B197" s="2" t="s">
        <v>0</v>
      </c>
      <c r="C197" s="3" t="s">
        <v>1</v>
      </c>
      <c r="D197" s="4" t="s">
        <v>118</v>
      </c>
      <c r="E197" s="4" t="s">
        <v>118</v>
      </c>
      <c r="F197" s="4" t="s">
        <v>118</v>
      </c>
    </row>
    <row r="198" spans="1:6" x14ac:dyDescent="0.25">
      <c r="A198" s="103" t="s">
        <v>1041</v>
      </c>
      <c r="B198" s="2" t="s">
        <v>0</v>
      </c>
      <c r="C198" s="3" t="s">
        <v>1</v>
      </c>
      <c r="D198" s="4" t="s">
        <v>118</v>
      </c>
      <c r="E198" s="4" t="s">
        <v>118</v>
      </c>
      <c r="F198" s="4" t="s">
        <v>118</v>
      </c>
    </row>
    <row r="199" spans="1:6" x14ac:dyDescent="0.25">
      <c r="A199" s="103" t="s">
        <v>1042</v>
      </c>
      <c r="B199" s="2" t="s">
        <v>0</v>
      </c>
      <c r="C199" s="3" t="s">
        <v>1</v>
      </c>
      <c r="D199" s="4" t="s">
        <v>118</v>
      </c>
      <c r="E199" s="4" t="s">
        <v>118</v>
      </c>
      <c r="F199" s="4" t="s">
        <v>118</v>
      </c>
    </row>
    <row r="200" spans="1:6" x14ac:dyDescent="0.25">
      <c r="A200" s="103" t="s">
        <v>1043</v>
      </c>
      <c r="B200" s="2" t="s">
        <v>0</v>
      </c>
      <c r="C200" s="3" t="s">
        <v>1</v>
      </c>
      <c r="D200" s="4" t="s">
        <v>118</v>
      </c>
      <c r="E200" s="4" t="s">
        <v>118</v>
      </c>
      <c r="F200" s="4" t="s">
        <v>118</v>
      </c>
    </row>
    <row r="201" spans="1:6" x14ac:dyDescent="0.25">
      <c r="A201" s="103" t="s">
        <v>1044</v>
      </c>
      <c r="B201" s="2" t="s">
        <v>0</v>
      </c>
      <c r="C201" s="3" t="s">
        <v>1</v>
      </c>
      <c r="D201" s="4" t="s">
        <v>118</v>
      </c>
      <c r="E201" s="4" t="s">
        <v>118</v>
      </c>
      <c r="F201" s="4" t="s">
        <v>118</v>
      </c>
    </row>
    <row r="202" spans="1:6" x14ac:dyDescent="0.25">
      <c r="A202" s="103" t="s">
        <v>1045</v>
      </c>
      <c r="B202" s="2" t="s">
        <v>0</v>
      </c>
      <c r="C202" s="3" t="s">
        <v>1</v>
      </c>
      <c r="D202" s="4" t="s">
        <v>118</v>
      </c>
      <c r="E202" s="4" t="s">
        <v>118</v>
      </c>
      <c r="F202" s="4" t="s">
        <v>118</v>
      </c>
    </row>
    <row r="203" spans="1:6" x14ac:dyDescent="0.25">
      <c r="A203" s="103" t="s">
        <v>1046</v>
      </c>
      <c r="B203" s="2" t="s">
        <v>0</v>
      </c>
      <c r="C203" s="3" t="s">
        <v>1</v>
      </c>
      <c r="D203" s="4" t="s">
        <v>118</v>
      </c>
      <c r="E203" s="4" t="s">
        <v>118</v>
      </c>
      <c r="F203" s="4" t="s">
        <v>118</v>
      </c>
    </row>
    <row r="204" spans="1:6" x14ac:dyDescent="0.25">
      <c r="A204" s="103" t="s">
        <v>1047</v>
      </c>
      <c r="B204" s="2" t="s">
        <v>0</v>
      </c>
      <c r="C204" s="3" t="s">
        <v>1</v>
      </c>
      <c r="D204" s="4" t="s">
        <v>118</v>
      </c>
      <c r="E204" s="4" t="s">
        <v>118</v>
      </c>
      <c r="F204" s="4" t="s">
        <v>118</v>
      </c>
    </row>
    <row r="205" spans="1:6" x14ac:dyDescent="0.25">
      <c r="A205" s="140" t="s">
        <v>778</v>
      </c>
      <c r="B205" s="2" t="s">
        <v>0</v>
      </c>
      <c r="C205" s="3" t="s">
        <v>1</v>
      </c>
      <c r="D205" s="4" t="s">
        <v>118</v>
      </c>
      <c r="E205" s="4" t="s">
        <v>118</v>
      </c>
      <c r="F205" s="4" t="s">
        <v>118</v>
      </c>
    </row>
    <row r="206" spans="1:6" x14ac:dyDescent="0.25">
      <c r="A206" s="140" t="s">
        <v>780</v>
      </c>
      <c r="B206" s="2" t="s">
        <v>0</v>
      </c>
      <c r="C206" s="3" t="s">
        <v>1</v>
      </c>
      <c r="D206" s="4" t="s">
        <v>118</v>
      </c>
      <c r="E206" s="4" t="s">
        <v>118</v>
      </c>
      <c r="F206" s="4" t="s">
        <v>118</v>
      </c>
    </row>
    <row r="207" spans="1:6" x14ac:dyDescent="0.25">
      <c r="A207" s="145" t="s">
        <v>777</v>
      </c>
      <c r="B207" s="2" t="s">
        <v>0</v>
      </c>
      <c r="C207" s="3" t="s">
        <v>1</v>
      </c>
      <c r="D207" s="4" t="s">
        <v>118</v>
      </c>
      <c r="E207" s="4" t="s">
        <v>118</v>
      </c>
      <c r="F207" s="4" t="s">
        <v>118</v>
      </c>
    </row>
    <row r="208" spans="1:6" x14ac:dyDescent="0.25">
      <c r="A208" s="140" t="s">
        <v>779</v>
      </c>
      <c r="B208" s="2" t="s">
        <v>0</v>
      </c>
      <c r="C208" s="3" t="s">
        <v>1</v>
      </c>
      <c r="D208" s="4" t="s">
        <v>118</v>
      </c>
      <c r="E208" s="4" t="s">
        <v>118</v>
      </c>
      <c r="F208" s="4" t="s">
        <v>118</v>
      </c>
    </row>
    <row r="209" spans="1:6" x14ac:dyDescent="0.25">
      <c r="A209" s="140" t="s">
        <v>781</v>
      </c>
      <c r="B209" s="2" t="s">
        <v>0</v>
      </c>
      <c r="C209" s="3" t="s">
        <v>1</v>
      </c>
      <c r="D209" s="4" t="s">
        <v>118</v>
      </c>
      <c r="E209" s="4" t="s">
        <v>118</v>
      </c>
      <c r="F209" s="4" t="s">
        <v>118</v>
      </c>
    </row>
    <row r="210" spans="1:6" x14ac:dyDescent="0.25">
      <c r="A210" s="4" t="s">
        <v>783</v>
      </c>
      <c r="B210" s="2" t="s">
        <v>0</v>
      </c>
      <c r="C210" s="3" t="s">
        <v>1</v>
      </c>
      <c r="D210" s="4" t="s">
        <v>118</v>
      </c>
      <c r="E210" s="4" t="s">
        <v>118</v>
      </c>
      <c r="F210" s="4" t="s">
        <v>118</v>
      </c>
    </row>
    <row r="211" spans="1:6" x14ac:dyDescent="0.25">
      <c r="A211" s="140" t="s">
        <v>782</v>
      </c>
      <c r="B211" s="2" t="s">
        <v>0</v>
      </c>
      <c r="C211" s="3" t="s">
        <v>1</v>
      </c>
      <c r="D211" s="4" t="s">
        <v>118</v>
      </c>
      <c r="E211" s="4" t="s">
        <v>118</v>
      </c>
      <c r="F211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T203"/>
  <sheetViews>
    <sheetView showGridLines="0" workbookViewId="0">
      <pane xSplit="1" ySplit="1" topLeftCell="B185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RowHeight="15" x14ac:dyDescent="0.25"/>
  <cols>
    <col min="1" max="1" bestFit="true" customWidth="true" style="132" width="86.42578125" collapsed="true"/>
    <col min="2" max="2" bestFit="true" customWidth="true" style="134" width="20.0" collapsed="true"/>
    <col min="3" max="3" bestFit="true" customWidth="true" style="135" width="9.7109375" collapsed="true"/>
    <col min="4" max="4" bestFit="true" customWidth="true" style="136" width="13.5703125" collapsed="true"/>
    <col min="5" max="5" bestFit="true" customWidth="true" style="137" width="13.140625" collapsed="true"/>
    <col min="6" max="6" bestFit="true" customWidth="true" style="187" width="22.0" collapsed="true"/>
    <col min="7" max="7" bestFit="true" customWidth="true" style="129" width="15.5703125" collapsed="true"/>
    <col min="8" max="8" bestFit="true" customWidth="true" style="130" width="18.7109375" collapsed="true"/>
    <col min="9" max="9" bestFit="true" customWidth="true" style="161" width="13.7109375" collapsed="true"/>
    <col min="10" max="10" bestFit="true" customWidth="true" style="188" width="8.140625" collapsed="true"/>
    <col min="11" max="11" bestFit="true" customWidth="true" style="135" width="12.85546875" collapsed="true"/>
    <col min="12" max="12" bestFit="true" customWidth="true" style="136" width="6.7109375" collapsed="true"/>
    <col min="13" max="16384" style="132" width="9.140625" collapsed="true"/>
  </cols>
  <sheetData>
    <row r="1" spans="1:20" s="90" customFormat="1" x14ac:dyDescent="0.25">
      <c r="A1" s="90" t="s">
        <v>2</v>
      </c>
      <c r="B1" s="90" t="s">
        <v>403</v>
      </c>
      <c r="C1" s="90" t="s">
        <v>405</v>
      </c>
      <c r="D1" s="90" t="s">
        <v>406</v>
      </c>
      <c r="E1" s="90" t="s">
        <v>407</v>
      </c>
      <c r="F1" s="90" t="s">
        <v>408</v>
      </c>
      <c r="G1" s="210" t="s">
        <v>182</v>
      </c>
      <c r="H1" s="210" t="s">
        <v>359</v>
      </c>
      <c r="I1" s="210" t="s">
        <v>360</v>
      </c>
      <c r="J1" s="210" t="s">
        <v>404</v>
      </c>
      <c r="K1" s="90" t="s">
        <v>101</v>
      </c>
      <c r="L1" s="90" t="s">
        <v>102</v>
      </c>
    </row>
    <row r="2" spans="1:20" x14ac:dyDescent="0.25">
      <c r="A2" s="4" t="s">
        <v>1048</v>
      </c>
      <c r="B2"/>
      <c r="C2"/>
      <c r="D2"/>
      <c r="E2" s="185" t="n">
        <f t="shared" ref="E2:E31" ca="1" si="0">TODAY()</f>
        <v>44580.0</v>
      </c>
      <c r="F2" s="186" t="s">
        <v>796</v>
      </c>
      <c r="G2"/>
      <c r="H2"/>
      <c r="I2"/>
      <c r="J2"/>
      <c r="K2" s="189" t="s">
        <v>106</v>
      </c>
      <c r="L2" s="190" t="s">
        <v>119</v>
      </c>
      <c r="M2"/>
      <c r="N2" s="26"/>
      <c r="O2" s="26"/>
      <c r="P2" s="26"/>
      <c r="Q2" s="26"/>
      <c r="R2" s="26"/>
      <c r="S2" s="26"/>
      <c r="T2" s="26"/>
    </row>
    <row r="3" spans="1:20" x14ac:dyDescent="0.25">
      <c r="A3" s="4" t="s">
        <v>1049</v>
      </c>
      <c r="B3"/>
      <c r="C3"/>
      <c r="D3"/>
      <c r="E3" s="185" t="n">
        <f t="shared" ca="1" si="0"/>
        <v>44580.0</v>
      </c>
      <c r="F3" s="186" t="s">
        <v>796</v>
      </c>
      <c r="G3"/>
      <c r="H3"/>
      <c r="I3"/>
      <c r="J3"/>
      <c r="K3" s="189" t="s">
        <v>106</v>
      </c>
      <c r="L3" s="190" t="s">
        <v>119</v>
      </c>
      <c r="M3"/>
      <c r="N3" s="26"/>
      <c r="O3" s="26"/>
      <c r="P3" s="26"/>
      <c r="Q3" s="26"/>
      <c r="R3" s="26"/>
      <c r="S3" s="26"/>
      <c r="T3" s="26"/>
    </row>
    <row r="4" spans="1:20" x14ac:dyDescent="0.25">
      <c r="A4" s="4" t="s">
        <v>1050</v>
      </c>
      <c r="B4"/>
      <c r="C4"/>
      <c r="D4"/>
      <c r="E4" s="185" t="n">
        <f t="shared" ca="1" si="0"/>
        <v>44580.0</v>
      </c>
      <c r="F4" s="186" t="s">
        <v>796</v>
      </c>
      <c r="G4"/>
      <c r="H4"/>
      <c r="I4"/>
      <c r="J4"/>
      <c r="K4" s="189" t="s">
        <v>106</v>
      </c>
      <c r="L4" s="190" t="s">
        <v>119</v>
      </c>
      <c r="M4"/>
      <c r="N4" s="26"/>
      <c r="O4" s="26"/>
      <c r="P4" s="26"/>
      <c r="Q4" s="26"/>
      <c r="R4" s="26"/>
      <c r="S4" s="26"/>
      <c r="T4" s="26"/>
    </row>
    <row r="5" spans="1:20" x14ac:dyDescent="0.25">
      <c r="A5" s="4" t="s">
        <v>1051</v>
      </c>
      <c r="B5"/>
      <c r="C5"/>
      <c r="D5"/>
      <c r="E5" s="185" t="n">
        <f t="shared" ca="1" si="0"/>
        <v>44580.0</v>
      </c>
      <c r="F5" s="186" t="s">
        <v>796</v>
      </c>
      <c r="G5"/>
      <c r="H5"/>
      <c r="I5"/>
      <c r="J5"/>
      <c r="K5" s="189" t="s">
        <v>106</v>
      </c>
      <c r="L5" s="190" t="s">
        <v>119</v>
      </c>
      <c r="M5"/>
      <c r="N5" s="26"/>
      <c r="O5" s="26"/>
      <c r="P5" s="26"/>
      <c r="Q5" s="26"/>
      <c r="R5" s="26"/>
      <c r="S5" s="26"/>
      <c r="T5" s="26"/>
    </row>
    <row r="6" spans="1:20" x14ac:dyDescent="0.25">
      <c r="A6" s="4" t="s">
        <v>1052</v>
      </c>
      <c r="B6"/>
      <c r="C6"/>
      <c r="D6"/>
      <c r="E6" s="185" t="n">
        <f t="shared" ca="1" si="0"/>
        <v>44580.0</v>
      </c>
      <c r="F6" s="186" t="s">
        <v>796</v>
      </c>
      <c r="G6"/>
      <c r="H6"/>
      <c r="I6"/>
      <c r="J6"/>
      <c r="K6" s="189" t="s">
        <v>106</v>
      </c>
      <c r="L6" s="190" t="s">
        <v>119</v>
      </c>
      <c r="M6"/>
      <c r="N6" s="26"/>
      <c r="O6" s="26"/>
      <c r="P6" s="26"/>
      <c r="Q6" s="26"/>
      <c r="R6" s="26"/>
      <c r="S6" s="26"/>
      <c r="T6" s="26"/>
    </row>
    <row r="7" spans="1:20" x14ac:dyDescent="0.25">
      <c r="A7" s="4" t="s">
        <v>1053</v>
      </c>
      <c r="B7"/>
      <c r="C7"/>
      <c r="D7"/>
      <c r="E7" s="185" t="n">
        <f t="shared" ca="1" si="0"/>
        <v>44580.0</v>
      </c>
      <c r="F7" s="186" t="s">
        <v>796</v>
      </c>
      <c r="G7"/>
      <c r="H7"/>
      <c r="I7"/>
      <c r="J7"/>
      <c r="K7" s="189" t="s">
        <v>106</v>
      </c>
      <c r="L7" s="190" t="s">
        <v>119</v>
      </c>
      <c r="M7"/>
      <c r="N7" s="26"/>
      <c r="O7" s="26"/>
      <c r="P7" s="26"/>
      <c r="Q7" s="26"/>
      <c r="R7" s="26"/>
      <c r="S7" s="26"/>
      <c r="T7" s="26"/>
    </row>
    <row r="8" spans="1:20" x14ac:dyDescent="0.25">
      <c r="A8" s="4" t="s">
        <v>1054</v>
      </c>
      <c r="B8"/>
      <c r="C8"/>
      <c r="D8"/>
      <c r="E8" s="185" t="n">
        <f t="shared" ca="1" si="0"/>
        <v>44580.0</v>
      </c>
      <c r="F8" s="186" t="s">
        <v>796</v>
      </c>
      <c r="G8"/>
      <c r="H8"/>
      <c r="I8"/>
      <c r="J8"/>
      <c r="K8" s="189" t="s">
        <v>106</v>
      </c>
      <c r="L8" s="190" t="s">
        <v>119</v>
      </c>
      <c r="M8"/>
      <c r="N8" s="26"/>
      <c r="O8" s="26"/>
      <c r="P8" s="26"/>
      <c r="Q8" s="26"/>
      <c r="R8" s="26"/>
      <c r="S8" s="26"/>
      <c r="T8" s="26"/>
    </row>
    <row r="9" spans="1:20" x14ac:dyDescent="0.25">
      <c r="A9" s="4" t="s">
        <v>1055</v>
      </c>
      <c r="B9"/>
      <c r="C9"/>
      <c r="D9"/>
      <c r="E9" s="185" t="n">
        <f t="shared" ca="1" si="0"/>
        <v>44580.0</v>
      </c>
      <c r="F9" s="186" t="s">
        <v>796</v>
      </c>
      <c r="G9"/>
      <c r="H9"/>
      <c r="I9"/>
      <c r="J9"/>
      <c r="K9" s="189" t="s">
        <v>106</v>
      </c>
      <c r="L9" s="190" t="s">
        <v>119</v>
      </c>
      <c r="M9"/>
      <c r="N9" s="26"/>
      <c r="O9" s="26"/>
      <c r="P9" s="26"/>
      <c r="Q9" s="26"/>
      <c r="R9" s="26"/>
      <c r="S9" s="26"/>
      <c r="T9" s="26"/>
    </row>
    <row r="10" spans="1:20" x14ac:dyDescent="0.25">
      <c r="A10" s="4" t="s">
        <v>1056</v>
      </c>
      <c r="B10"/>
      <c r="C10"/>
      <c r="D10"/>
      <c r="E10" s="185" t="n">
        <f t="shared" ca="1" si="0"/>
        <v>44580.0</v>
      </c>
      <c r="F10" s="186" t="s">
        <v>796</v>
      </c>
      <c r="G10"/>
      <c r="H10"/>
      <c r="I10"/>
      <c r="J10"/>
      <c r="K10" s="189" t="s">
        <v>106</v>
      </c>
      <c r="L10" s="190" t="s">
        <v>119</v>
      </c>
      <c r="M10"/>
      <c r="N10" s="26"/>
      <c r="O10" s="26"/>
      <c r="P10" s="26"/>
      <c r="Q10" s="26"/>
      <c r="R10" s="26"/>
      <c r="S10" s="26"/>
      <c r="T10" s="26"/>
    </row>
    <row r="11" spans="1:20" x14ac:dyDescent="0.25">
      <c r="A11" s="4" t="s">
        <v>1057</v>
      </c>
      <c r="B11"/>
      <c r="C11"/>
      <c r="D11"/>
      <c r="E11" s="185" t="n">
        <f t="shared" ca="1" si="0"/>
        <v>44580.0</v>
      </c>
      <c r="F11" s="186" t="s">
        <v>796</v>
      </c>
      <c r="G11"/>
      <c r="H11"/>
      <c r="I11"/>
      <c r="J11"/>
      <c r="K11" s="189" t="s">
        <v>106</v>
      </c>
      <c r="L11" s="190" t="s">
        <v>119</v>
      </c>
      <c r="M11"/>
      <c r="N11" s="26"/>
      <c r="O11" s="26"/>
      <c r="P11" s="26"/>
      <c r="Q11" s="26"/>
      <c r="R11" s="26"/>
      <c r="S11" s="26"/>
      <c r="T11" s="26"/>
    </row>
    <row r="12" spans="1:20" x14ac:dyDescent="0.25">
      <c r="A12" s="4" t="s">
        <v>1058</v>
      </c>
      <c r="B12"/>
      <c r="C12"/>
      <c r="D12"/>
      <c r="E12" s="185" t="n">
        <f t="shared" ca="1" si="0"/>
        <v>44580.0</v>
      </c>
      <c r="F12" s="186" t="s">
        <v>796</v>
      </c>
      <c r="G12"/>
      <c r="H12"/>
      <c r="I12"/>
      <c r="J12"/>
      <c r="K12" s="189" t="s">
        <v>106</v>
      </c>
      <c r="L12" s="190" t="s">
        <v>119</v>
      </c>
      <c r="M12"/>
      <c r="N12" s="26"/>
      <c r="O12" s="26"/>
      <c r="P12" s="26"/>
      <c r="Q12" s="26"/>
      <c r="R12" s="26"/>
      <c r="S12" s="26"/>
      <c r="T12" s="26"/>
    </row>
    <row r="13" spans="1:20" x14ac:dyDescent="0.25">
      <c r="A13" s="4" t="s">
        <v>1059</v>
      </c>
      <c r="B13"/>
      <c r="C13"/>
      <c r="D13"/>
      <c r="E13" s="185" t="n">
        <f t="shared" ca="1" si="0"/>
        <v>44580.0</v>
      </c>
      <c r="F13" s="186" t="s">
        <v>796</v>
      </c>
      <c r="G13"/>
      <c r="H13"/>
      <c r="I13"/>
      <c r="J13"/>
      <c r="K13" s="189" t="s">
        <v>106</v>
      </c>
      <c r="L13" s="190" t="s">
        <v>119</v>
      </c>
      <c r="M13"/>
      <c r="N13" s="26"/>
      <c r="O13" s="26"/>
      <c r="P13" s="26"/>
      <c r="Q13" s="26"/>
      <c r="R13" s="26"/>
      <c r="S13" s="26"/>
      <c r="T13" s="26"/>
    </row>
    <row r="14" spans="1:20" x14ac:dyDescent="0.25">
      <c r="A14" s="4" t="s">
        <v>1060</v>
      </c>
      <c r="B14"/>
      <c r="C14"/>
      <c r="D14"/>
      <c r="E14" s="185" t="n">
        <f t="shared" ca="1" si="0"/>
        <v>44580.0</v>
      </c>
      <c r="F14" s="186" t="s">
        <v>796</v>
      </c>
      <c r="G14"/>
      <c r="H14"/>
      <c r="I14"/>
      <c r="J14"/>
      <c r="K14" s="189" t="s">
        <v>106</v>
      </c>
      <c r="L14" s="190" t="s">
        <v>119</v>
      </c>
      <c r="M14"/>
      <c r="N14" s="26"/>
      <c r="O14" s="26"/>
      <c r="P14" s="26"/>
      <c r="Q14" s="26"/>
      <c r="R14" s="26"/>
      <c r="S14" s="26"/>
      <c r="T14" s="26"/>
    </row>
    <row r="15" spans="1:20" x14ac:dyDescent="0.25">
      <c r="A15" s="4" t="s">
        <v>1061</v>
      </c>
      <c r="B15"/>
      <c r="C15"/>
      <c r="D15"/>
      <c r="E15" s="185" t="n">
        <f t="shared" ca="1" si="0"/>
        <v>44580.0</v>
      </c>
      <c r="F15" s="186" t="s">
        <v>796</v>
      </c>
      <c r="G15"/>
      <c r="H15"/>
      <c r="I15"/>
      <c r="J15"/>
      <c r="K15" s="189" t="s">
        <v>106</v>
      </c>
      <c r="L15" s="190" t="s">
        <v>119</v>
      </c>
      <c r="M15"/>
      <c r="N15" s="26"/>
      <c r="O15" s="26"/>
      <c r="P15" s="26"/>
      <c r="Q15" s="26"/>
      <c r="R15" s="26"/>
      <c r="S15" s="26"/>
      <c r="T15" s="26"/>
    </row>
    <row r="16" spans="1:20" x14ac:dyDescent="0.25">
      <c r="A16" s="4" t="s">
        <v>1062</v>
      </c>
      <c r="B16"/>
      <c r="C16"/>
      <c r="D16"/>
      <c r="E16" s="185" t="n">
        <f t="shared" ca="1" si="0"/>
        <v>44580.0</v>
      </c>
      <c r="F16" s="186" t="s">
        <v>796</v>
      </c>
      <c r="G16"/>
      <c r="H16"/>
      <c r="I16"/>
      <c r="J16"/>
      <c r="K16" s="189" t="s">
        <v>106</v>
      </c>
      <c r="L16" s="190" t="s">
        <v>119</v>
      </c>
      <c r="M16"/>
      <c r="N16" s="26"/>
      <c r="O16" s="26"/>
      <c r="P16" s="26"/>
      <c r="Q16" s="26"/>
      <c r="R16" s="26"/>
      <c r="S16" s="26"/>
      <c r="T16" s="26"/>
    </row>
    <row r="17" spans="1:20" x14ac:dyDescent="0.25">
      <c r="A17" s="4" t="s">
        <v>1063</v>
      </c>
      <c r="B17"/>
      <c r="C17"/>
      <c r="D17"/>
      <c r="E17" s="185" t="n">
        <f t="shared" ca="1" si="0"/>
        <v>44580.0</v>
      </c>
      <c r="F17" s="186" t="s">
        <v>796</v>
      </c>
      <c r="G17"/>
      <c r="H17"/>
      <c r="I17"/>
      <c r="J17"/>
      <c r="K17" s="189" t="s">
        <v>106</v>
      </c>
      <c r="L17" s="190" t="s">
        <v>119</v>
      </c>
      <c r="M17"/>
      <c r="N17" s="26"/>
      <c r="O17" s="26"/>
      <c r="P17" s="26"/>
      <c r="Q17" s="26"/>
      <c r="R17" s="26"/>
      <c r="S17" s="26"/>
      <c r="T17" s="26"/>
    </row>
    <row r="18" spans="1:20" x14ac:dyDescent="0.25">
      <c r="A18" s="4" t="s">
        <v>1064</v>
      </c>
      <c r="B18"/>
      <c r="C18"/>
      <c r="D18"/>
      <c r="E18" s="185" t="n">
        <f t="shared" ca="1" si="0"/>
        <v>44580.0</v>
      </c>
      <c r="F18" s="186" t="s">
        <v>796</v>
      </c>
      <c r="G18"/>
      <c r="H18"/>
      <c r="I18"/>
      <c r="J18"/>
      <c r="K18" s="189" t="s">
        <v>106</v>
      </c>
      <c r="L18" s="190" t="s">
        <v>119</v>
      </c>
      <c r="M18"/>
      <c r="N18" s="26"/>
      <c r="O18" s="26"/>
      <c r="P18" s="26"/>
      <c r="Q18" s="26"/>
      <c r="R18" s="26"/>
      <c r="S18" s="26"/>
      <c r="T18" s="26"/>
    </row>
    <row r="19" spans="1:20" x14ac:dyDescent="0.25">
      <c r="A19" s="4" t="s">
        <v>1065</v>
      </c>
      <c r="B19"/>
      <c r="C19"/>
      <c r="D19"/>
      <c r="E19" s="185" t="n">
        <f t="shared" ca="1" si="0"/>
        <v>44580.0</v>
      </c>
      <c r="F19" s="186" t="s">
        <v>796</v>
      </c>
      <c r="G19"/>
      <c r="H19"/>
      <c r="I19"/>
      <c r="J19"/>
      <c r="K19" s="189" t="s">
        <v>106</v>
      </c>
      <c r="L19" s="190" t="s">
        <v>119</v>
      </c>
      <c r="M19"/>
      <c r="N19" s="26"/>
      <c r="O19" s="26"/>
      <c r="P19" s="26"/>
      <c r="Q19" s="26"/>
      <c r="R19" s="26"/>
      <c r="S19" s="26"/>
      <c r="T19" s="26"/>
    </row>
    <row r="20" spans="1:20" x14ac:dyDescent="0.25">
      <c r="A20" s="4" t="s">
        <v>1066</v>
      </c>
      <c r="B20"/>
      <c r="C20"/>
      <c r="D20"/>
      <c r="E20" s="185" t="n">
        <f t="shared" ca="1" si="0"/>
        <v>44580.0</v>
      </c>
      <c r="F20" s="186" t="s">
        <v>796</v>
      </c>
      <c r="G20"/>
      <c r="H20"/>
      <c r="I20"/>
      <c r="J20"/>
      <c r="K20" s="189" t="s">
        <v>106</v>
      </c>
      <c r="L20" s="190" t="s">
        <v>119</v>
      </c>
      <c r="M20"/>
      <c r="N20" s="26"/>
      <c r="O20" s="26"/>
      <c r="P20" s="26"/>
      <c r="Q20" s="26"/>
      <c r="R20" s="26"/>
      <c r="S20" s="26"/>
      <c r="T20" s="26"/>
    </row>
    <row r="21" spans="1:20" x14ac:dyDescent="0.25">
      <c r="A21" s="4" t="s">
        <v>1067</v>
      </c>
      <c r="B21"/>
      <c r="C21"/>
      <c r="D21"/>
      <c r="E21" s="185" t="n">
        <f t="shared" ca="1" si="0"/>
        <v>44580.0</v>
      </c>
      <c r="F21" s="186" t="s">
        <v>796</v>
      </c>
      <c r="G21"/>
      <c r="H21"/>
      <c r="I21"/>
      <c r="J21"/>
      <c r="K21" s="189" t="s">
        <v>106</v>
      </c>
      <c r="L21" s="190" t="s">
        <v>119</v>
      </c>
      <c r="M21"/>
      <c r="N21" s="26"/>
      <c r="O21" s="26"/>
      <c r="P21" s="26"/>
      <c r="Q21" s="26"/>
      <c r="R21" s="26"/>
      <c r="S21" s="26"/>
      <c r="T21" s="26"/>
    </row>
    <row r="22" spans="1:20" x14ac:dyDescent="0.25">
      <c r="A22" s="4" t="s">
        <v>1068</v>
      </c>
      <c r="B22"/>
      <c r="C22"/>
      <c r="D22"/>
      <c r="E22" s="185" t="n">
        <f t="shared" ca="1" si="0"/>
        <v>44580.0</v>
      </c>
      <c r="F22" s="186" t="s">
        <v>796</v>
      </c>
      <c r="G22"/>
      <c r="H22"/>
      <c r="I22"/>
      <c r="J22"/>
      <c r="K22" s="189" t="s">
        <v>106</v>
      </c>
      <c r="L22" s="190" t="s">
        <v>119</v>
      </c>
      <c r="M22"/>
      <c r="N22" s="26"/>
      <c r="O22" s="26"/>
      <c r="P22" s="26"/>
      <c r="Q22" s="26"/>
      <c r="R22" s="26"/>
      <c r="S22" s="26"/>
      <c r="T22" s="26"/>
    </row>
    <row r="23" spans="1:20" x14ac:dyDescent="0.25">
      <c r="A23" s="4" t="s">
        <v>1069</v>
      </c>
      <c r="B23"/>
      <c r="C23"/>
      <c r="D23"/>
      <c r="E23" s="185" t="n">
        <f t="shared" ca="1" si="0"/>
        <v>44580.0</v>
      </c>
      <c r="F23" s="186" t="s">
        <v>796</v>
      </c>
      <c r="G23"/>
      <c r="H23"/>
      <c r="I23"/>
      <c r="J23"/>
      <c r="K23" s="189" t="s">
        <v>106</v>
      </c>
      <c r="L23" s="190" t="s">
        <v>119</v>
      </c>
      <c r="M23"/>
      <c r="N23" s="26"/>
      <c r="O23" s="26"/>
      <c r="P23" s="26"/>
      <c r="Q23" s="26"/>
      <c r="R23" s="26"/>
      <c r="S23" s="26"/>
      <c r="T23" s="26"/>
    </row>
    <row r="24" spans="1:20" x14ac:dyDescent="0.25">
      <c r="A24" s="4" t="s">
        <v>1070</v>
      </c>
      <c r="B24"/>
      <c r="C24"/>
      <c r="D24"/>
      <c r="E24" s="185" t="n">
        <f t="shared" ca="1" si="0"/>
        <v>44580.0</v>
      </c>
      <c r="F24" s="186" t="s">
        <v>796</v>
      </c>
      <c r="G24"/>
      <c r="H24"/>
      <c r="I24"/>
      <c r="J24"/>
      <c r="K24" s="189" t="s">
        <v>106</v>
      </c>
      <c r="L24" s="190" t="s">
        <v>119</v>
      </c>
      <c r="M24"/>
      <c r="N24" s="26"/>
      <c r="O24" s="26"/>
      <c r="P24" s="26"/>
      <c r="Q24" s="26"/>
      <c r="R24" s="26"/>
      <c r="S24" s="26"/>
      <c r="T24" s="26"/>
    </row>
    <row r="25" spans="1:20" x14ac:dyDescent="0.25">
      <c r="A25" s="4" t="s">
        <v>1071</v>
      </c>
      <c r="B25"/>
      <c r="C25"/>
      <c r="D25"/>
      <c r="E25" s="185" t="n">
        <f t="shared" ca="1" si="0"/>
        <v>44580.0</v>
      </c>
      <c r="F25" s="186" t="s">
        <v>796</v>
      </c>
      <c r="G25"/>
      <c r="H25"/>
      <c r="I25"/>
      <c r="J25"/>
      <c r="K25" s="189" t="s">
        <v>106</v>
      </c>
      <c r="L25" s="190" t="s">
        <v>119</v>
      </c>
      <c r="M25"/>
      <c r="N25" s="26"/>
      <c r="O25" s="26"/>
      <c r="P25" s="26"/>
      <c r="Q25" s="26"/>
      <c r="R25" s="26"/>
      <c r="S25" s="26"/>
      <c r="T25" s="26"/>
    </row>
    <row r="26" spans="1:20" x14ac:dyDescent="0.25">
      <c r="A26" s="4" t="s">
        <v>1072</v>
      </c>
      <c r="B26"/>
      <c r="C26"/>
      <c r="D26"/>
      <c r="E26" s="185" t="n">
        <f t="shared" ca="1" si="0"/>
        <v>44580.0</v>
      </c>
      <c r="F26" s="186" t="s">
        <v>796</v>
      </c>
      <c r="G26"/>
      <c r="H26"/>
      <c r="I26"/>
      <c r="J26"/>
      <c r="K26" s="189" t="s">
        <v>106</v>
      </c>
      <c r="L26" s="190" t="s">
        <v>119</v>
      </c>
      <c r="M26"/>
      <c r="N26" s="26"/>
      <c r="O26" s="26"/>
      <c r="P26" s="26"/>
      <c r="Q26" s="26"/>
      <c r="R26" s="26"/>
      <c r="S26" s="26"/>
      <c r="T26" s="26"/>
    </row>
    <row r="27" spans="1:20" x14ac:dyDescent="0.25">
      <c r="A27" s="4" t="s">
        <v>1073</v>
      </c>
      <c r="B27"/>
      <c r="C27"/>
      <c r="D27"/>
      <c r="E27" s="185" t="n">
        <f t="shared" ca="1" si="0"/>
        <v>44580.0</v>
      </c>
      <c r="F27" s="186" t="s">
        <v>796</v>
      </c>
      <c r="G27"/>
      <c r="H27"/>
      <c r="I27"/>
      <c r="J27"/>
      <c r="K27" s="189" t="s">
        <v>106</v>
      </c>
      <c r="L27" s="190" t="s">
        <v>119</v>
      </c>
      <c r="M27"/>
      <c r="N27" s="26"/>
      <c r="O27" s="26"/>
      <c r="P27" s="26"/>
      <c r="Q27" s="26"/>
      <c r="R27" s="26"/>
      <c r="S27" s="26"/>
      <c r="T27" s="26"/>
    </row>
    <row r="28" spans="1:20" x14ac:dyDescent="0.25">
      <c r="A28" s="4" t="s">
        <v>1074</v>
      </c>
      <c r="B28"/>
      <c r="C28"/>
      <c r="D28"/>
      <c r="E28" s="185" t="n">
        <f t="shared" ca="1" si="0"/>
        <v>44580.0</v>
      </c>
      <c r="F28" s="186" t="s">
        <v>796</v>
      </c>
      <c r="G28"/>
      <c r="H28"/>
      <c r="I28"/>
      <c r="J28"/>
      <c r="K28" s="189" t="s">
        <v>106</v>
      </c>
      <c r="L28" s="190" t="s">
        <v>119</v>
      </c>
      <c r="M28"/>
      <c r="N28" s="26"/>
      <c r="O28" s="26"/>
      <c r="P28" s="26"/>
      <c r="Q28" s="26"/>
      <c r="R28" s="26"/>
      <c r="S28" s="26"/>
      <c r="T28" s="26"/>
    </row>
    <row r="29" spans="1:20" x14ac:dyDescent="0.25">
      <c r="A29" s="4" t="s">
        <v>1075</v>
      </c>
      <c r="B29"/>
      <c r="C29"/>
      <c r="D29"/>
      <c r="E29" s="185" t="n">
        <f t="shared" ca="1" si="0"/>
        <v>44580.0</v>
      </c>
      <c r="F29" s="186" t="s">
        <v>796</v>
      </c>
      <c r="G29"/>
      <c r="H29"/>
      <c r="I29"/>
      <c r="J29"/>
      <c r="K29" s="189" t="s">
        <v>106</v>
      </c>
      <c r="L29" s="190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4" t="s">
        <v>1076</v>
      </c>
      <c r="B30"/>
      <c r="C30"/>
      <c r="D30"/>
      <c r="E30" s="185" t="n">
        <f t="shared" ca="1" si="0"/>
        <v>44580.0</v>
      </c>
      <c r="F30" s="186" t="s">
        <v>796</v>
      </c>
      <c r="G30"/>
      <c r="H30"/>
      <c r="I30"/>
      <c r="J30"/>
      <c r="K30" s="189" t="s">
        <v>106</v>
      </c>
      <c r="L30" s="190" t="s">
        <v>119</v>
      </c>
      <c r="M30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884</v>
      </c>
      <c r="B31" s="36" t="s">
        <v>798</v>
      </c>
      <c r="C31"/>
      <c r="D31" s="183" t="s">
        <v>191</v>
      </c>
      <c r="E31" s="185" t="n">
        <f t="shared" ca="1" si="0"/>
        <v>44580.0</v>
      </c>
      <c r="F31" s="186" t="s">
        <v>796</v>
      </c>
      <c r="G31" s="212">
        <v>1371544234</v>
      </c>
      <c r="H31" s="213" t="s">
        <v>797</v>
      </c>
      <c r="I31" s="214">
        <v>1771709147</v>
      </c>
      <c r="J31" s="215">
        <v>223.3</v>
      </c>
      <c r="K31" s="189" t="s">
        <v>106</v>
      </c>
      <c r="L31" s="190" t="s">
        <v>119</v>
      </c>
      <c r="M31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885</v>
      </c>
      <c r="B32" t="s">
        <v>795</v>
      </c>
      <c r="C32"/>
      <c r="D32" s="183" t="s">
        <v>191</v>
      </c>
      <c r="E32" s="185" t="n">
        <f t="shared" ref="E32:E66" ca="1" si="1">TODAY()</f>
        <v>44580.0</v>
      </c>
      <c r="F32" s="186" t="s">
        <v>1212</v>
      </c>
      <c r="G32" s="211" t="n">
        <v>5.327415137E9</v>
      </c>
      <c r="H32" s="211" t="s">
        <v>1213</v>
      </c>
      <c r="I32" s="211" t="n">
        <v>5.96667907E9</v>
      </c>
      <c r="J32" t="n">
        <v>124.8</v>
      </c>
      <c r="K32" s="189" t="s">
        <v>106</v>
      </c>
      <c r="L32" s="190" t="s">
        <v>119</v>
      </c>
      <c r="M32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886</v>
      </c>
      <c r="B33" s="216" t="s">
        <v>795</v>
      </c>
      <c r="C33"/>
      <c r="D33" s="183" t="s">
        <v>191</v>
      </c>
      <c r="E33" s="185" t="n">
        <f t="shared" ca="1" si="1"/>
        <v>44580.0</v>
      </c>
      <c r="F33" s="186" t="s">
        <v>1109</v>
      </c>
      <c r="G33" s="211" t="s">
        <v>1110</v>
      </c>
      <c r="H33" s="211" t="s">
        <v>1154</v>
      </c>
      <c r="I33" s="211">
        <v>8619128581</v>
      </c>
      <c r="J33"/>
      <c r="K33" s="189" t="s">
        <v>106</v>
      </c>
      <c r="L33" s="190" t="s">
        <v>119</v>
      </c>
      <c r="M33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887</v>
      </c>
      <c r="B34"/>
      <c r="C34"/>
      <c r="D34" s="183" t="s">
        <v>191</v>
      </c>
      <c r="E34" s="185" t="n">
        <f t="shared" ca="1" si="1"/>
        <v>44580.0</v>
      </c>
      <c r="F34" s="186" t="s">
        <v>796</v>
      </c>
      <c r="G34"/>
      <c r="H34"/>
      <c r="I34"/>
      <c r="J34"/>
      <c r="K34" s="189" t="s">
        <v>106</v>
      </c>
      <c r="L34" s="190" t="s">
        <v>119</v>
      </c>
      <c r="M34"/>
      <c r="N34" s="26"/>
      <c r="O34" s="26"/>
      <c r="P34" s="26"/>
      <c r="Q34" s="26"/>
      <c r="R34" s="26"/>
      <c r="S34" s="26"/>
      <c r="T34" s="26"/>
    </row>
    <row r="35" spans="1:20" x14ac:dyDescent="0.25">
      <c r="A35" s="133" t="s">
        <v>888</v>
      </c>
      <c r="B35"/>
      <c r="C35"/>
      <c r="D35" s="183" t="s">
        <v>191</v>
      </c>
      <c r="E35" s="185" t="n">
        <f t="shared" ca="1" si="1"/>
        <v>44580.0</v>
      </c>
      <c r="F35" s="186" t="s">
        <v>796</v>
      </c>
      <c r="G35"/>
      <c r="H35"/>
      <c r="I35"/>
      <c r="J35"/>
      <c r="K35" s="189" t="s">
        <v>106</v>
      </c>
      <c r="L35" s="190" t="s">
        <v>119</v>
      </c>
      <c r="M35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889</v>
      </c>
      <c r="B36"/>
      <c r="C36"/>
      <c r="D36" s="183" t="s">
        <v>191</v>
      </c>
      <c r="E36" s="185" t="n">
        <f t="shared" ca="1" si="1"/>
        <v>44580.0</v>
      </c>
      <c r="F36" s="186" t="s">
        <v>796</v>
      </c>
      <c r="G36"/>
      <c r="H36"/>
      <c r="I36"/>
      <c r="J36"/>
      <c r="K36" s="189" t="s">
        <v>106</v>
      </c>
      <c r="L36" s="190" t="s">
        <v>119</v>
      </c>
      <c r="M3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890</v>
      </c>
      <c r="B37"/>
      <c r="C37"/>
      <c r="D37" s="183" t="s">
        <v>191</v>
      </c>
      <c r="E37" s="185" t="n">
        <f t="shared" ca="1" si="1"/>
        <v>44580.0</v>
      </c>
      <c r="F37" s="186" t="s">
        <v>796</v>
      </c>
      <c r="G37"/>
      <c r="H37"/>
      <c r="I37"/>
      <c r="J37"/>
      <c r="K37" s="189" t="s">
        <v>106</v>
      </c>
      <c r="L37" s="190" t="s">
        <v>119</v>
      </c>
      <c r="M37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891</v>
      </c>
      <c r="B38"/>
      <c r="C38"/>
      <c r="D38" s="183" t="s">
        <v>191</v>
      </c>
      <c r="E38" s="185" t="n">
        <f t="shared" ca="1" si="1"/>
        <v>44580.0</v>
      </c>
      <c r="F38" s="186" t="s">
        <v>796</v>
      </c>
      <c r="G38"/>
      <c r="H38"/>
      <c r="I38"/>
      <c r="J38"/>
      <c r="K38" s="189" t="s">
        <v>106</v>
      </c>
      <c r="L38" s="190" t="s">
        <v>119</v>
      </c>
      <c r="M38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892</v>
      </c>
      <c r="B39"/>
      <c r="C39"/>
      <c r="D39" s="183" t="s">
        <v>191</v>
      </c>
      <c r="E39" s="185" t="n">
        <f t="shared" ca="1" si="1"/>
        <v>44580.0</v>
      </c>
      <c r="F39" s="186" t="s">
        <v>796</v>
      </c>
      <c r="G39"/>
      <c r="H39"/>
      <c r="I39"/>
      <c r="J39"/>
      <c r="K39" s="189" t="s">
        <v>106</v>
      </c>
      <c r="L39" s="190" t="s">
        <v>119</v>
      </c>
      <c r="M39"/>
      <c r="N39" s="26"/>
      <c r="O39" s="26"/>
      <c r="P39" s="26"/>
      <c r="Q39" s="26"/>
      <c r="R39" s="26"/>
      <c r="S39" s="26"/>
      <c r="T39" s="26"/>
    </row>
    <row r="40" spans="1:20" x14ac:dyDescent="0.25">
      <c r="A40" s="133" t="s">
        <v>893</v>
      </c>
      <c r="B40"/>
      <c r="C40"/>
      <c r="D40" s="183" t="s">
        <v>191</v>
      </c>
      <c r="E40" s="185" t="n">
        <f t="shared" ca="1" si="1"/>
        <v>44580.0</v>
      </c>
      <c r="F40" s="186" t="s">
        <v>796</v>
      </c>
      <c r="G40"/>
      <c r="H40"/>
      <c r="I40"/>
      <c r="J40"/>
      <c r="K40" s="189" t="s">
        <v>106</v>
      </c>
      <c r="L40" s="190" t="s">
        <v>119</v>
      </c>
      <c r="M40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894</v>
      </c>
      <c r="B41"/>
      <c r="C41"/>
      <c r="D41" s="183" t="s">
        <v>191</v>
      </c>
      <c r="E41" s="185" t="n">
        <f t="shared" ca="1" si="1"/>
        <v>44580.0</v>
      </c>
      <c r="F41" s="186" t="s">
        <v>796</v>
      </c>
      <c r="G41"/>
      <c r="H41"/>
      <c r="I41"/>
      <c r="J41"/>
      <c r="K41" s="189" t="s">
        <v>106</v>
      </c>
      <c r="L41" s="190" t="s">
        <v>119</v>
      </c>
      <c r="M41"/>
      <c r="N41" s="26"/>
      <c r="O41" s="26"/>
      <c r="P41" s="26"/>
      <c r="Q41" s="26"/>
      <c r="R41" s="26"/>
      <c r="S41" s="26"/>
      <c r="T41" s="26"/>
    </row>
    <row r="42" spans="1:20" x14ac:dyDescent="0.25">
      <c r="A42" s="133" t="s">
        <v>895</v>
      </c>
      <c r="B42"/>
      <c r="C42"/>
      <c r="D42" s="183" t="s">
        <v>191</v>
      </c>
      <c r="E42" s="185" t="n">
        <f t="shared" ca="1" si="1"/>
        <v>44580.0</v>
      </c>
      <c r="F42" s="186" t="s">
        <v>796</v>
      </c>
      <c r="G42"/>
      <c r="H42"/>
      <c r="I42"/>
      <c r="J42"/>
      <c r="K42" s="189" t="s">
        <v>106</v>
      </c>
      <c r="L42" s="190" t="s">
        <v>119</v>
      </c>
      <c r="M42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896</v>
      </c>
      <c r="B43"/>
      <c r="C43"/>
      <c r="D43" s="183" t="s">
        <v>191</v>
      </c>
      <c r="E43" s="185" t="n">
        <f t="shared" ca="1" si="1"/>
        <v>44580.0</v>
      </c>
      <c r="F43" s="186" t="s">
        <v>796</v>
      </c>
      <c r="G43"/>
      <c r="H43"/>
      <c r="I43"/>
      <c r="J43"/>
      <c r="K43" s="189" t="s">
        <v>106</v>
      </c>
      <c r="L43" s="190" t="s">
        <v>119</v>
      </c>
      <c r="M43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897</v>
      </c>
      <c r="B44"/>
      <c r="C44"/>
      <c r="D44" s="183" t="s">
        <v>191</v>
      </c>
      <c r="E44" s="185" t="n">
        <f t="shared" ca="1" si="1"/>
        <v>44580.0</v>
      </c>
      <c r="F44" s="186" t="s">
        <v>796</v>
      </c>
      <c r="G44"/>
      <c r="H44"/>
      <c r="I44"/>
      <c r="J44"/>
      <c r="K44" s="189" t="s">
        <v>106</v>
      </c>
      <c r="L44" s="190" t="s">
        <v>119</v>
      </c>
      <c r="M44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898</v>
      </c>
      <c r="B45"/>
      <c r="C45"/>
      <c r="D45" s="183" t="s">
        <v>191</v>
      </c>
      <c r="E45" s="185" t="n">
        <f t="shared" ca="1" si="1"/>
        <v>44580.0</v>
      </c>
      <c r="F45" s="186" t="s">
        <v>796</v>
      </c>
      <c r="G45"/>
      <c r="H45"/>
      <c r="I45"/>
      <c r="J45"/>
      <c r="K45" s="189" t="s">
        <v>106</v>
      </c>
      <c r="L45" s="190" t="s">
        <v>119</v>
      </c>
      <c r="M45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899</v>
      </c>
      <c r="B46"/>
      <c r="C46"/>
      <c r="D46" s="183" t="s">
        <v>191</v>
      </c>
      <c r="E46" s="185" t="n">
        <f t="shared" ca="1" si="1"/>
        <v>44580.0</v>
      </c>
      <c r="F46" s="186" t="s">
        <v>796</v>
      </c>
      <c r="G46"/>
      <c r="H46"/>
      <c r="I46"/>
      <c r="J46"/>
      <c r="K46" s="189" t="s">
        <v>106</v>
      </c>
      <c r="L46" s="190" t="s">
        <v>119</v>
      </c>
      <c r="M4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900</v>
      </c>
      <c r="B47"/>
      <c r="C47"/>
      <c r="D47" s="183" t="s">
        <v>191</v>
      </c>
      <c r="E47" s="185" t="n">
        <f t="shared" ca="1" si="1"/>
        <v>44580.0</v>
      </c>
      <c r="F47" s="186" t="s">
        <v>796</v>
      </c>
      <c r="G47"/>
      <c r="H47"/>
      <c r="I47"/>
      <c r="J47"/>
      <c r="K47" s="189" t="s">
        <v>106</v>
      </c>
      <c r="L47" s="190" t="s">
        <v>119</v>
      </c>
      <c r="M47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901</v>
      </c>
      <c r="B48" t="s">
        <v>795</v>
      </c>
      <c r="C48"/>
      <c r="D48" s="183" t="s">
        <v>191</v>
      </c>
      <c r="E48" s="185" t="n">
        <f t="shared" ca="1" si="1"/>
        <v>44580.0</v>
      </c>
      <c r="F48" s="186" t="s">
        <v>1081</v>
      </c>
      <c r="G48" s="211">
        <v>5770654511</v>
      </c>
      <c r="H48" s="211" t="s">
        <v>1082</v>
      </c>
      <c r="I48" s="211">
        <v>4979991260</v>
      </c>
      <c r="J48"/>
      <c r="K48" s="189" t="s">
        <v>106</v>
      </c>
      <c r="L48" s="190" t="s">
        <v>119</v>
      </c>
      <c r="M48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902</v>
      </c>
      <c r="B49"/>
      <c r="C49"/>
      <c r="D49" s="183" t="s">
        <v>191</v>
      </c>
      <c r="E49" s="185" t="n">
        <f t="shared" ca="1" si="1"/>
        <v>44580.0</v>
      </c>
      <c r="F49" s="186" t="s">
        <v>796</v>
      </c>
      <c r="G49"/>
      <c r="H49"/>
      <c r="I49"/>
      <c r="J49"/>
      <c r="K49" s="189" t="s">
        <v>106</v>
      </c>
      <c r="L49" s="190" t="s">
        <v>119</v>
      </c>
      <c r="M49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903</v>
      </c>
      <c r="B50" t="s">
        <v>795</v>
      </c>
      <c r="C50"/>
      <c r="D50" s="183" t="s">
        <v>191</v>
      </c>
      <c r="E50" s="185" t="n">
        <f t="shared" ca="1" si="1"/>
        <v>44580.0</v>
      </c>
      <c r="F50" s="186" t="s">
        <v>1142</v>
      </c>
      <c r="G50" s="211">
        <v>3855481599</v>
      </c>
      <c r="H50" s="211" t="s">
        <v>1143</v>
      </c>
      <c r="I50" s="211">
        <v>5977842021</v>
      </c>
      <c r="J50"/>
      <c r="K50" s="189" t="s">
        <v>106</v>
      </c>
      <c r="L50" s="190" t="s">
        <v>119</v>
      </c>
      <c r="M50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904</v>
      </c>
      <c r="B51" t="s">
        <v>795</v>
      </c>
      <c r="C51"/>
      <c r="D51" s="183" t="s">
        <v>191</v>
      </c>
      <c r="E51" s="185" t="n">
        <f t="shared" ca="1" si="1"/>
        <v>44580.0</v>
      </c>
      <c r="F51" s="186" t="s">
        <v>1155</v>
      </c>
      <c r="G51" s="211">
        <v>1101520445</v>
      </c>
      <c r="H51" s="211" t="s">
        <v>1156</v>
      </c>
      <c r="I51">
        <v>3078999075</v>
      </c>
      <c r="J51"/>
      <c r="K51" s="189" t="s">
        <v>106</v>
      </c>
      <c r="L51" s="190" t="s">
        <v>119</v>
      </c>
      <c r="M51"/>
      <c r="N51" s="26"/>
      <c r="O51" s="26"/>
      <c r="P51" s="26"/>
      <c r="Q51" s="26"/>
      <c r="R51" s="26"/>
      <c r="S51" s="26"/>
      <c r="T51" s="26"/>
    </row>
    <row r="52" spans="1:20" x14ac:dyDescent="0.25">
      <c r="A52" s="133" t="s">
        <v>905</v>
      </c>
      <c r="B52" t="s">
        <v>795</v>
      </c>
      <c r="C52"/>
      <c r="D52" s="183" t="s">
        <v>191</v>
      </c>
      <c r="E52" s="185" t="n">
        <f t="shared" ca="1" si="1"/>
        <v>44580.0</v>
      </c>
      <c r="F52" s="186" t="s">
        <v>1083</v>
      </c>
      <c r="G52" s="211">
        <v>9451498655</v>
      </c>
      <c r="H52" s="211" t="s">
        <v>1084</v>
      </c>
      <c r="I52" s="211">
        <v>7075754294</v>
      </c>
      <c r="J52"/>
      <c r="K52" s="189" t="s">
        <v>106</v>
      </c>
      <c r="L52" s="190" t="s">
        <v>119</v>
      </c>
      <c r="M52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906</v>
      </c>
      <c r="B53" t="s">
        <v>795</v>
      </c>
      <c r="C53"/>
      <c r="D53" s="183" t="s">
        <v>191</v>
      </c>
      <c r="E53" s="185" t="n">
        <f t="shared" ca="1" si="1"/>
        <v>44580.0</v>
      </c>
      <c r="F53" s="186" t="s">
        <v>1181</v>
      </c>
      <c r="G53" s="211">
        <v>4099337461</v>
      </c>
      <c r="H53" s="211" t="s">
        <v>1182</v>
      </c>
      <c r="I53" s="211">
        <v>3059476734</v>
      </c>
      <c r="J53">
        <v>124.8</v>
      </c>
      <c r="K53" s="189" t="s">
        <v>106</v>
      </c>
      <c r="L53" s="190" t="s">
        <v>119</v>
      </c>
      <c r="M53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907</v>
      </c>
      <c r="B54" t="s">
        <v>795</v>
      </c>
      <c r="C54"/>
      <c r="D54" s="183" t="s">
        <v>191</v>
      </c>
      <c r="E54" s="185" t="n">
        <f t="shared" ca="1" si="1"/>
        <v>44580.0</v>
      </c>
      <c r="F54" s="186" t="s">
        <v>1085</v>
      </c>
      <c r="G54" s="211">
        <v>6757950745</v>
      </c>
      <c r="H54" s="211" t="s">
        <v>1086</v>
      </c>
      <c r="I54" s="211">
        <v>3632526689</v>
      </c>
      <c r="J54"/>
      <c r="K54" s="189" t="s">
        <v>106</v>
      </c>
      <c r="L54" s="190" t="s">
        <v>119</v>
      </c>
      <c r="M54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908</v>
      </c>
      <c r="B55" t="s">
        <v>795</v>
      </c>
      <c r="C55"/>
      <c r="D55" s="183" t="s">
        <v>191</v>
      </c>
      <c r="E55" s="185" t="n">
        <f t="shared" ca="1" si="1"/>
        <v>44580.0</v>
      </c>
      <c r="F55" s="186" t="s">
        <v>1087</v>
      </c>
      <c r="G55" s="211" t="s">
        <v>1088</v>
      </c>
      <c r="H55" s="211">
        <v>121152400</v>
      </c>
      <c r="I55" s="211">
        <v>2142479388</v>
      </c>
      <c r="J55"/>
      <c r="K55" s="189" t="s">
        <v>106</v>
      </c>
      <c r="L55" s="190" t="s">
        <v>119</v>
      </c>
      <c r="M55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909</v>
      </c>
      <c r="B56" t="s">
        <v>795</v>
      </c>
      <c r="C56"/>
      <c r="D56" s="183" t="s">
        <v>191</v>
      </c>
      <c r="E56" s="185" t="n">
        <f t="shared" ca="1" si="1"/>
        <v>44580.0</v>
      </c>
      <c r="F56" s="186" t="s">
        <v>1089</v>
      </c>
      <c r="G56" s="211">
        <v>4217175238</v>
      </c>
      <c r="H56" s="211">
        <v>121222775</v>
      </c>
      <c r="I56" s="211">
        <v>2490674715</v>
      </c>
      <c r="J56"/>
      <c r="K56" s="189" t="s">
        <v>106</v>
      </c>
      <c r="L56" s="190" t="s">
        <v>119</v>
      </c>
      <c r="M5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910</v>
      </c>
      <c r="B57" t="s">
        <v>795</v>
      </c>
      <c r="C57"/>
      <c r="D57" s="183" t="s">
        <v>191</v>
      </c>
      <c r="E57" s="185" t="n">
        <f t="shared" ca="1" si="1"/>
        <v>44580.0</v>
      </c>
      <c r="F57" s="186" t="s">
        <v>1090</v>
      </c>
      <c r="G57" s="211">
        <v>4467428939</v>
      </c>
      <c r="H57" s="211" t="s">
        <v>1091</v>
      </c>
      <c r="I57" s="211">
        <v>4915310437</v>
      </c>
      <c r="J57"/>
      <c r="K57" s="189" t="s">
        <v>106</v>
      </c>
      <c r="L57" s="190" t="s">
        <v>119</v>
      </c>
      <c r="M57"/>
      <c r="N57" s="26"/>
      <c r="O57" s="26"/>
      <c r="P57" s="26"/>
      <c r="Q57" s="26"/>
      <c r="R57" s="26"/>
      <c r="S57" s="26"/>
      <c r="T57" s="26"/>
    </row>
    <row r="58" spans="1:20" x14ac:dyDescent="0.25">
      <c r="A58" s="133" t="s">
        <v>911</v>
      </c>
      <c r="B58"/>
      <c r="C58"/>
      <c r="D58" s="183" t="s">
        <v>191</v>
      </c>
      <c r="E58" s="185" t="n">
        <f t="shared" ca="1" si="1"/>
        <v>44580.0</v>
      </c>
      <c r="F58" s="186" t="s">
        <v>796</v>
      </c>
      <c r="G58"/>
      <c r="H58"/>
      <c r="I58"/>
      <c r="J58"/>
      <c r="K58" s="189" t="s">
        <v>106</v>
      </c>
      <c r="L58" s="190" t="s">
        <v>119</v>
      </c>
      <c r="M58"/>
      <c r="N58" s="26"/>
      <c r="O58" s="26"/>
      <c r="P58" s="26"/>
      <c r="Q58" s="26"/>
      <c r="R58" s="26"/>
      <c r="S58" s="26"/>
      <c r="T58" s="26"/>
    </row>
    <row r="59" spans="1:20" x14ac:dyDescent="0.25">
      <c r="A59" s="133" t="s">
        <v>912</v>
      </c>
      <c r="B59"/>
      <c r="C59"/>
      <c r="D59" s="183" t="s">
        <v>191</v>
      </c>
      <c r="E59" s="185" t="n">
        <f t="shared" ca="1" si="1"/>
        <v>44580.0</v>
      </c>
      <c r="F59" s="186" t="s">
        <v>796</v>
      </c>
      <c r="G59"/>
      <c r="H59"/>
      <c r="I59"/>
      <c r="J59"/>
      <c r="K59" s="189" t="s">
        <v>106</v>
      </c>
      <c r="L59" s="190" t="s">
        <v>119</v>
      </c>
      <c r="M59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913</v>
      </c>
      <c r="B60"/>
      <c r="C60"/>
      <c r="D60" s="183" t="s">
        <v>191</v>
      </c>
      <c r="E60" s="185" t="n">
        <f t="shared" ca="1" si="1"/>
        <v>44580.0</v>
      </c>
      <c r="F60" s="186" t="s">
        <v>796</v>
      </c>
      <c r="G60"/>
      <c r="H60"/>
      <c r="I60"/>
      <c r="J60"/>
      <c r="K60" s="189" t="s">
        <v>106</v>
      </c>
      <c r="L60" s="190" t="s">
        <v>119</v>
      </c>
      <c r="M60"/>
      <c r="N60" s="26"/>
      <c r="O60" s="26"/>
      <c r="P60" s="26"/>
      <c r="Q60" s="26"/>
      <c r="R60" s="26"/>
      <c r="S60" s="26"/>
      <c r="T60" s="26"/>
    </row>
    <row r="61" spans="1:20" x14ac:dyDescent="0.25">
      <c r="A61" s="133" t="s">
        <v>914</v>
      </c>
      <c r="B61"/>
      <c r="C61"/>
      <c r="D61" s="183" t="s">
        <v>191</v>
      </c>
      <c r="E61" s="185" t="n">
        <f t="shared" ca="1" si="1"/>
        <v>44580.0</v>
      </c>
      <c r="F61" s="186" t="s">
        <v>796</v>
      </c>
      <c r="G61"/>
      <c r="H61"/>
      <c r="I61"/>
      <c r="J61"/>
      <c r="K61" s="189" t="s">
        <v>106</v>
      </c>
      <c r="L61" s="190" t="s">
        <v>119</v>
      </c>
      <c r="M61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915</v>
      </c>
      <c r="B62"/>
      <c r="C62"/>
      <c r="D62" s="183" t="s">
        <v>191</v>
      </c>
      <c r="E62" s="185" t="n">
        <f t="shared" ca="1" si="1"/>
        <v>44580.0</v>
      </c>
      <c r="F62" s="186" t="s">
        <v>796</v>
      </c>
      <c r="G62"/>
      <c r="H62"/>
      <c r="I62"/>
      <c r="J62"/>
      <c r="K62" s="189" t="s">
        <v>106</v>
      </c>
      <c r="L62" s="190" t="s">
        <v>119</v>
      </c>
      <c r="M62"/>
      <c r="N62" s="26"/>
      <c r="O62" s="26"/>
      <c r="P62" s="26"/>
      <c r="Q62" s="26"/>
      <c r="R62" s="26"/>
      <c r="S62" s="26"/>
      <c r="T62" s="26"/>
    </row>
    <row r="63" spans="1:20" x14ac:dyDescent="0.25">
      <c r="A63" s="133" t="s">
        <v>916</v>
      </c>
      <c r="B63"/>
      <c r="C63"/>
      <c r="D63" s="183" t="s">
        <v>191</v>
      </c>
      <c r="E63" s="185" t="n">
        <f t="shared" ca="1" si="1"/>
        <v>44580.0</v>
      </c>
      <c r="F63" s="186" t="s">
        <v>1092</v>
      </c>
      <c r="G63" s="211">
        <v>1933174303</v>
      </c>
      <c r="H63" s="211">
        <v>121554164</v>
      </c>
      <c r="I63"/>
      <c r="J63"/>
      <c r="K63" s="189" t="s">
        <v>106</v>
      </c>
      <c r="L63" s="190" t="s">
        <v>119</v>
      </c>
      <c r="M63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917</v>
      </c>
      <c r="B64" t="s">
        <v>795</v>
      </c>
      <c r="C64"/>
      <c r="D64" s="183" t="s">
        <v>191</v>
      </c>
      <c r="E64" s="185" t="n">
        <f t="shared" ca="1" si="1"/>
        <v>44580.0</v>
      </c>
      <c r="F64" s="186" t="s">
        <v>1093</v>
      </c>
      <c r="G64" s="211">
        <v>3746030275</v>
      </c>
      <c r="H64" s="211" t="s">
        <v>1094</v>
      </c>
      <c r="I64" s="211">
        <v>3517526281</v>
      </c>
      <c r="J64"/>
      <c r="K64" s="189" t="s">
        <v>106</v>
      </c>
      <c r="L64" s="190" t="s">
        <v>119</v>
      </c>
      <c r="M64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918</v>
      </c>
      <c r="B65"/>
      <c r="C65"/>
      <c r="D65" s="183" t="s">
        <v>191</v>
      </c>
      <c r="E65" s="185" t="n">
        <f t="shared" ca="1" si="1"/>
        <v>44580.0</v>
      </c>
      <c r="F65" s="186" t="s">
        <v>796</v>
      </c>
      <c r="G65"/>
      <c r="H65"/>
      <c r="I65"/>
      <c r="J65"/>
      <c r="K65" s="189" t="s">
        <v>106</v>
      </c>
      <c r="L65" s="190" t="s">
        <v>119</v>
      </c>
      <c r="M65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919</v>
      </c>
      <c r="B66"/>
      <c r="C66"/>
      <c r="D66" s="183" t="s">
        <v>191</v>
      </c>
      <c r="E66" s="185" t="n">
        <f t="shared" ca="1" si="1"/>
        <v>44580.0</v>
      </c>
      <c r="F66" s="186" t="s">
        <v>796</v>
      </c>
      <c r="G66"/>
      <c r="H66"/>
      <c r="I66"/>
      <c r="J66"/>
      <c r="K66" s="189" t="s">
        <v>106</v>
      </c>
      <c r="L66" s="190" t="s">
        <v>119</v>
      </c>
      <c r="M6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920</v>
      </c>
      <c r="B67"/>
      <c r="C67"/>
      <c r="D67" s="183" t="s">
        <v>191</v>
      </c>
      <c r="E67" s="185" t="n">
        <f t="shared" ref="E67:E130" ca="1" si="2">TODAY()</f>
        <v>44580.0</v>
      </c>
      <c r="F67" s="186" t="s">
        <v>796</v>
      </c>
      <c r="G67"/>
      <c r="H67"/>
      <c r="I67"/>
      <c r="J67"/>
      <c r="K67" s="189" t="s">
        <v>106</v>
      </c>
      <c r="L67" s="190" t="s">
        <v>119</v>
      </c>
      <c r="M67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921</v>
      </c>
      <c r="B68"/>
      <c r="C68"/>
      <c r="D68" s="183" t="s">
        <v>191</v>
      </c>
      <c r="E68" s="185" t="n">
        <f t="shared" ca="1" si="2"/>
        <v>44580.0</v>
      </c>
      <c r="F68" s="186" t="s">
        <v>796</v>
      </c>
      <c r="G68"/>
      <c r="H68"/>
      <c r="I68"/>
      <c r="J68"/>
      <c r="K68" s="189" t="s">
        <v>106</v>
      </c>
      <c r="L68" s="190" t="s">
        <v>119</v>
      </c>
      <c r="M68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922</v>
      </c>
      <c r="B69"/>
      <c r="C69"/>
      <c r="D69" s="183" t="s">
        <v>191</v>
      </c>
      <c r="E69" s="185" t="n">
        <f t="shared" ca="1" si="2"/>
        <v>44580.0</v>
      </c>
      <c r="F69" s="186" t="s">
        <v>796</v>
      </c>
      <c r="G69"/>
      <c r="H69"/>
      <c r="I69"/>
      <c r="J69"/>
      <c r="K69" s="189" t="s">
        <v>106</v>
      </c>
      <c r="L69" s="190" t="s">
        <v>119</v>
      </c>
      <c r="M69"/>
      <c r="N69" s="26"/>
      <c r="O69" s="26"/>
      <c r="P69" s="26"/>
      <c r="Q69" s="26"/>
      <c r="R69" s="26"/>
      <c r="S69" s="26"/>
      <c r="T69" s="26"/>
    </row>
    <row r="70" spans="1:20" x14ac:dyDescent="0.25">
      <c r="A70" s="133" t="s">
        <v>923</v>
      </c>
      <c r="B70"/>
      <c r="C70"/>
      <c r="D70" s="183" t="s">
        <v>191</v>
      </c>
      <c r="E70" s="185" t="n">
        <f t="shared" ca="1" si="2"/>
        <v>44580.0</v>
      </c>
      <c r="F70" s="186" t="s">
        <v>796</v>
      </c>
      <c r="G70"/>
      <c r="H70"/>
      <c r="I70"/>
      <c r="J70"/>
      <c r="K70" s="189" t="s">
        <v>106</v>
      </c>
      <c r="L70" s="190" t="s">
        <v>119</v>
      </c>
      <c r="M70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924</v>
      </c>
      <c r="B71"/>
      <c r="C71"/>
      <c r="D71" s="183" t="s">
        <v>191</v>
      </c>
      <c r="E71" s="185" t="n">
        <f t="shared" ca="1" si="2"/>
        <v>44580.0</v>
      </c>
      <c r="F71" s="186" t="s">
        <v>796</v>
      </c>
      <c r="G71"/>
      <c r="H71"/>
      <c r="I71"/>
      <c r="J71"/>
      <c r="K71" s="189" t="s">
        <v>106</v>
      </c>
      <c r="L71" s="190" t="s">
        <v>119</v>
      </c>
      <c r="M71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925</v>
      </c>
      <c r="B72"/>
      <c r="C72"/>
      <c r="D72" s="183" t="s">
        <v>191</v>
      </c>
      <c r="E72" s="185" t="n">
        <f t="shared" ca="1" si="2"/>
        <v>44580.0</v>
      </c>
      <c r="F72" s="186" t="s">
        <v>796</v>
      </c>
      <c r="G72"/>
      <c r="H72"/>
      <c r="I72"/>
      <c r="J72"/>
      <c r="K72" s="189" t="s">
        <v>106</v>
      </c>
      <c r="L72" s="190" t="s">
        <v>119</v>
      </c>
      <c r="M72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926</v>
      </c>
      <c r="B73"/>
      <c r="C73"/>
      <c r="D73" s="183" t="s">
        <v>191</v>
      </c>
      <c r="E73" s="185" t="n">
        <f t="shared" ca="1" si="2"/>
        <v>44580.0</v>
      </c>
      <c r="F73" s="186" t="s">
        <v>796</v>
      </c>
      <c r="G73"/>
      <c r="H73"/>
      <c r="I73"/>
      <c r="J73"/>
      <c r="K73" s="189" t="s">
        <v>106</v>
      </c>
      <c r="L73" s="190" t="s">
        <v>119</v>
      </c>
      <c r="M73"/>
      <c r="N73" s="26"/>
      <c r="O73" s="26"/>
      <c r="P73" s="26"/>
      <c r="Q73" s="26"/>
      <c r="R73" s="26"/>
      <c r="S73" s="26"/>
      <c r="T73" s="26"/>
    </row>
    <row r="74" spans="1:20" x14ac:dyDescent="0.25">
      <c r="A74" s="133" t="s">
        <v>927</v>
      </c>
      <c r="B74"/>
      <c r="C74"/>
      <c r="D74" s="183" t="s">
        <v>191</v>
      </c>
      <c r="E74" s="185" t="n">
        <f t="shared" ca="1" si="2"/>
        <v>44580.0</v>
      </c>
      <c r="F74" s="186" t="s">
        <v>796</v>
      </c>
      <c r="G74"/>
      <c r="H74"/>
      <c r="I74"/>
      <c r="J74"/>
      <c r="K74" s="189" t="s">
        <v>106</v>
      </c>
      <c r="L74" s="190" t="s">
        <v>119</v>
      </c>
      <c r="M74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928</v>
      </c>
      <c r="B75"/>
      <c r="C75"/>
      <c r="D75" s="183" t="s">
        <v>191</v>
      </c>
      <c r="E75" s="185" t="n">
        <f t="shared" ca="1" si="2"/>
        <v>44580.0</v>
      </c>
      <c r="F75" s="186" t="s">
        <v>796</v>
      </c>
      <c r="G75"/>
      <c r="H75"/>
      <c r="I75"/>
      <c r="J75"/>
      <c r="K75" s="189" t="s">
        <v>106</v>
      </c>
      <c r="L75" s="190" t="s">
        <v>119</v>
      </c>
      <c r="M75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929</v>
      </c>
      <c r="B76" t="s">
        <v>795</v>
      </c>
      <c r="C76"/>
      <c r="D76" s="183" t="s">
        <v>191</v>
      </c>
      <c r="E76" s="185" t="n">
        <f t="shared" ca="1" si="2"/>
        <v>44580.0</v>
      </c>
      <c r="F76" s="186" t="s">
        <v>1095</v>
      </c>
      <c r="G76" s="211">
        <v>8439809129</v>
      </c>
      <c r="H76" s="211" t="s">
        <v>1096</v>
      </c>
      <c r="I76" s="211">
        <v>8136660191</v>
      </c>
      <c r="J76"/>
      <c r="K76" s="189" t="s">
        <v>106</v>
      </c>
      <c r="L76" s="190" t="s">
        <v>119</v>
      </c>
      <c r="M7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930</v>
      </c>
      <c r="B77" t="s">
        <v>795</v>
      </c>
      <c r="C77"/>
      <c r="D77" s="183" t="s">
        <v>191</v>
      </c>
      <c r="E77" s="185" t="n">
        <f t="shared" ca="1" si="2"/>
        <v>44580.0</v>
      </c>
      <c r="F77" s="186" t="s">
        <v>1194</v>
      </c>
      <c r="G77" s="211">
        <v>5375512027</v>
      </c>
      <c r="H77" s="211" t="s">
        <v>1195</v>
      </c>
      <c r="I77" s="211">
        <v>3705115880</v>
      </c>
      <c r="J77">
        <v>124.8</v>
      </c>
      <c r="K77" s="189" t="s">
        <v>106</v>
      </c>
      <c r="L77" s="190" t="s">
        <v>119</v>
      </c>
      <c r="M77"/>
      <c r="N77" s="26"/>
      <c r="O77" s="26"/>
      <c r="P77" s="26"/>
      <c r="Q77" s="26"/>
      <c r="R77" s="26"/>
      <c r="S77" s="26"/>
      <c r="T77" s="26"/>
    </row>
    <row r="78" spans="1:20" x14ac:dyDescent="0.25">
      <c r="A78" s="133" t="s">
        <v>931</v>
      </c>
      <c r="B78" t="s">
        <v>795</v>
      </c>
      <c r="C78"/>
      <c r="D78" s="183" t="s">
        <v>191</v>
      </c>
      <c r="E78" s="185" t="n">
        <f t="shared" ca="1" si="2"/>
        <v>44580.0</v>
      </c>
      <c r="F78" s="186" t="s">
        <v>1097</v>
      </c>
      <c r="G78" s="211">
        <v>7969873828</v>
      </c>
      <c r="H78" s="211" t="s">
        <v>1098</v>
      </c>
      <c r="I78" s="211">
        <v>7313936187</v>
      </c>
      <c r="J78"/>
      <c r="K78" s="189" t="s">
        <v>106</v>
      </c>
      <c r="L78" s="190" t="s">
        <v>119</v>
      </c>
      <c r="M78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932</v>
      </c>
      <c r="B79" t="s">
        <v>795</v>
      </c>
      <c r="C79"/>
      <c r="D79" s="183" t="s">
        <v>191</v>
      </c>
      <c r="E79" s="185" t="n">
        <f t="shared" ca="1" si="2"/>
        <v>44580.0</v>
      </c>
      <c r="F79" s="186" t="s">
        <v>1099</v>
      </c>
      <c r="G79" s="211" t="s">
        <v>1100</v>
      </c>
      <c r="H79" s="211" t="s">
        <v>1101</v>
      </c>
      <c r="I79" s="211">
        <v>8233431666</v>
      </c>
      <c r="J79"/>
      <c r="K79" s="189" t="s">
        <v>106</v>
      </c>
      <c r="L79" s="190" t="s">
        <v>119</v>
      </c>
      <c r="M79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933</v>
      </c>
      <c r="B80" t="s">
        <v>795</v>
      </c>
      <c r="C80"/>
      <c r="D80" s="183" t="s">
        <v>191</v>
      </c>
      <c r="E80" s="185" t="n">
        <f t="shared" ca="1" si="2"/>
        <v>44580.0</v>
      </c>
      <c r="F80" s="186" t="s">
        <v>1102</v>
      </c>
      <c r="G80" s="211">
        <v>1209063759</v>
      </c>
      <c r="H80" s="211" t="s">
        <v>1103</v>
      </c>
      <c r="I80" s="211">
        <v>9860887456</v>
      </c>
      <c r="J80"/>
      <c r="K80" s="189" t="s">
        <v>106</v>
      </c>
      <c r="L80" s="190" t="s">
        <v>119</v>
      </c>
      <c r="M80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934</v>
      </c>
      <c r="B81"/>
      <c r="C81"/>
      <c r="D81" s="183" t="s">
        <v>191</v>
      </c>
      <c r="E81" s="185" t="n">
        <f t="shared" ca="1" si="2"/>
        <v>44580.0</v>
      </c>
      <c r="F81" s="186" t="s">
        <v>796</v>
      </c>
      <c r="G81"/>
      <c r="H81"/>
      <c r="I81"/>
      <c r="J81"/>
      <c r="K81" s="189" t="s">
        <v>106</v>
      </c>
      <c r="L81" s="190" t="s">
        <v>119</v>
      </c>
      <c r="M81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935</v>
      </c>
      <c r="B82"/>
      <c r="C82"/>
      <c r="D82" s="183" t="s">
        <v>191</v>
      </c>
      <c r="E82" s="185" t="n">
        <f t="shared" ca="1" si="2"/>
        <v>44580.0</v>
      </c>
      <c r="F82" s="186" t="s">
        <v>796</v>
      </c>
      <c r="G82"/>
      <c r="H82"/>
      <c r="I82"/>
      <c r="J82"/>
      <c r="K82" s="189" t="s">
        <v>106</v>
      </c>
      <c r="L82" s="190" t="s">
        <v>119</v>
      </c>
      <c r="M82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936</v>
      </c>
      <c r="B83" t="s">
        <v>795</v>
      </c>
      <c r="C83"/>
      <c r="D83" s="183" t="s">
        <v>191</v>
      </c>
      <c r="E83" s="185" t="n">
        <f t="shared" ca="1" si="2"/>
        <v>44580.0</v>
      </c>
      <c r="F83" s="186" t="s">
        <v>1104</v>
      </c>
      <c r="G83" s="211">
        <v>6121073714</v>
      </c>
      <c r="H83" s="211" t="s">
        <v>1105</v>
      </c>
      <c r="I83" s="211">
        <v>4952876442</v>
      </c>
      <c r="J83"/>
      <c r="K83" s="189" t="s">
        <v>106</v>
      </c>
      <c r="L83" s="190" t="s">
        <v>119</v>
      </c>
      <c r="M83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937</v>
      </c>
      <c r="B84"/>
      <c r="C84"/>
      <c r="D84" s="183" t="s">
        <v>191</v>
      </c>
      <c r="E84" s="185" t="n">
        <f t="shared" ca="1" si="2"/>
        <v>44580.0</v>
      </c>
      <c r="F84" s="186" t="s">
        <v>796</v>
      </c>
      <c r="G84"/>
      <c r="H84"/>
      <c r="I84"/>
      <c r="J84"/>
      <c r="K84" s="189" t="s">
        <v>106</v>
      </c>
      <c r="L84" s="190" t="s">
        <v>119</v>
      </c>
      <c r="M84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938</v>
      </c>
      <c r="B85"/>
      <c r="C85"/>
      <c r="D85" s="183" t="s">
        <v>191</v>
      </c>
      <c r="E85" s="185" t="n">
        <f t="shared" ca="1" si="2"/>
        <v>44580.0</v>
      </c>
      <c r="F85" s="186" t="s">
        <v>796</v>
      </c>
      <c r="G85"/>
      <c r="H85"/>
      <c r="I85"/>
      <c r="J85"/>
      <c r="K85" s="189" t="s">
        <v>106</v>
      </c>
      <c r="L85" s="190" t="s">
        <v>119</v>
      </c>
      <c r="M85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939</v>
      </c>
      <c r="B86"/>
      <c r="C86"/>
      <c r="D86" s="183" t="s">
        <v>191</v>
      </c>
      <c r="E86" s="185" t="n">
        <f t="shared" ca="1" si="2"/>
        <v>44580.0</v>
      </c>
      <c r="F86" s="186" t="s">
        <v>796</v>
      </c>
      <c r="G86"/>
      <c r="H86"/>
      <c r="I86"/>
      <c r="J86"/>
      <c r="K86" s="189" t="s">
        <v>106</v>
      </c>
      <c r="L86" s="190" t="s">
        <v>119</v>
      </c>
      <c r="M8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940</v>
      </c>
      <c r="B87" t="s">
        <v>795</v>
      </c>
      <c r="C87"/>
      <c r="D87" s="183" t="s">
        <v>191</v>
      </c>
      <c r="E87" s="185" t="n">
        <f t="shared" ca="1" si="2"/>
        <v>44580.0</v>
      </c>
      <c r="F87" s="186" t="s">
        <v>1106</v>
      </c>
      <c r="G87" s="211" t="s">
        <v>1107</v>
      </c>
      <c r="H87" s="211" t="s">
        <v>1108</v>
      </c>
      <c r="I87" s="211">
        <v>6001898735</v>
      </c>
      <c r="J87"/>
      <c r="K87" s="189" t="s">
        <v>106</v>
      </c>
      <c r="L87" s="190" t="s">
        <v>119</v>
      </c>
      <c r="M87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941</v>
      </c>
      <c r="B88"/>
      <c r="C88"/>
      <c r="D88" s="183" t="s">
        <v>191</v>
      </c>
      <c r="E88" s="185" t="n">
        <f t="shared" ca="1" si="2"/>
        <v>44580.0</v>
      </c>
      <c r="F88" s="186" t="s">
        <v>796</v>
      </c>
      <c r="G88"/>
      <c r="H88"/>
      <c r="I88"/>
      <c r="J88"/>
      <c r="K88" s="189" t="s">
        <v>106</v>
      </c>
      <c r="L88" s="190" t="s">
        <v>119</v>
      </c>
      <c r="M88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942</v>
      </c>
      <c r="B89"/>
      <c r="C89"/>
      <c r="D89" s="183" t="s">
        <v>191</v>
      </c>
      <c r="E89" s="185" t="n">
        <f t="shared" ca="1" si="2"/>
        <v>44580.0</v>
      </c>
      <c r="F89" s="186" t="s">
        <v>796</v>
      </c>
      <c r="G89"/>
      <c r="H89"/>
      <c r="I89"/>
      <c r="J89"/>
      <c r="K89" s="189" t="s">
        <v>106</v>
      </c>
      <c r="L89" s="190" t="s">
        <v>119</v>
      </c>
      <c r="M89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943</v>
      </c>
      <c r="B90"/>
      <c r="C90"/>
      <c r="D90" s="183" t="s">
        <v>191</v>
      </c>
      <c r="E90" s="185" t="n">
        <f t="shared" ca="1" si="2"/>
        <v>44580.0</v>
      </c>
      <c r="F90" s="186" t="s">
        <v>796</v>
      </c>
      <c r="G90"/>
      <c r="H90"/>
      <c r="I90"/>
      <c r="J90"/>
      <c r="K90" s="189" t="s">
        <v>106</v>
      </c>
      <c r="L90" s="190" t="s">
        <v>119</v>
      </c>
      <c r="M90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944</v>
      </c>
      <c r="B91"/>
      <c r="C91"/>
      <c r="D91" s="183" t="s">
        <v>191</v>
      </c>
      <c r="E91" s="185" t="n">
        <f t="shared" ca="1" si="2"/>
        <v>44580.0</v>
      </c>
      <c r="F91" s="186" t="s">
        <v>796</v>
      </c>
      <c r="G91"/>
      <c r="H91"/>
      <c r="I91"/>
      <c r="J91"/>
      <c r="K91" s="189" t="s">
        <v>106</v>
      </c>
      <c r="L91" s="190" t="s">
        <v>119</v>
      </c>
      <c r="M91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945</v>
      </c>
      <c r="B92"/>
      <c r="C92"/>
      <c r="D92" s="183" t="s">
        <v>191</v>
      </c>
      <c r="E92" s="185" t="n">
        <f t="shared" ca="1" si="2"/>
        <v>44580.0</v>
      </c>
      <c r="F92" s="186" t="s">
        <v>796</v>
      </c>
      <c r="G92"/>
      <c r="H92"/>
      <c r="I92"/>
      <c r="J92"/>
      <c r="K92" s="189" t="s">
        <v>106</v>
      </c>
      <c r="L92" s="190" t="s">
        <v>119</v>
      </c>
      <c r="M92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946</v>
      </c>
      <c r="B93"/>
      <c r="C93"/>
      <c r="D93" s="183" t="s">
        <v>191</v>
      </c>
      <c r="E93" s="185" t="n">
        <f t="shared" ca="1" si="2"/>
        <v>44580.0</v>
      </c>
      <c r="F93" s="186" t="s">
        <v>796</v>
      </c>
      <c r="G93"/>
      <c r="H93"/>
      <c r="I93"/>
      <c r="J93"/>
      <c r="K93" s="189" t="s">
        <v>106</v>
      </c>
      <c r="L93" s="190" t="s">
        <v>119</v>
      </c>
      <c r="M93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947</v>
      </c>
      <c r="B94"/>
      <c r="C94"/>
      <c r="D94" s="183" t="s">
        <v>191</v>
      </c>
      <c r="E94" s="185" t="n">
        <f t="shared" ca="1" si="2"/>
        <v>44580.0</v>
      </c>
      <c r="F94" s="186" t="s">
        <v>796</v>
      </c>
      <c r="G94"/>
      <c r="H94"/>
      <c r="I94"/>
      <c r="J94"/>
      <c r="K94" s="189" t="s">
        <v>106</v>
      </c>
      <c r="L94" s="190" t="s">
        <v>119</v>
      </c>
      <c r="M94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948</v>
      </c>
      <c r="B95"/>
      <c r="C95"/>
      <c r="D95" s="183" t="s">
        <v>191</v>
      </c>
      <c r="E95" s="185" t="n">
        <f t="shared" ca="1" si="2"/>
        <v>44580.0</v>
      </c>
      <c r="F95" s="186" t="s">
        <v>796</v>
      </c>
      <c r="G95"/>
      <c r="H95"/>
      <c r="I95"/>
      <c r="J95"/>
      <c r="K95" s="189" t="s">
        <v>106</v>
      </c>
      <c r="L95" s="190" t="s">
        <v>119</v>
      </c>
      <c r="M95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949</v>
      </c>
      <c r="B96"/>
      <c r="C96"/>
      <c r="D96" s="183" t="s">
        <v>191</v>
      </c>
      <c r="E96" s="185" t="n">
        <f t="shared" ca="1" si="2"/>
        <v>44580.0</v>
      </c>
      <c r="F96" s="186" t="s">
        <v>796</v>
      </c>
      <c r="G96"/>
      <c r="H96"/>
      <c r="I96"/>
      <c r="J96"/>
      <c r="K96" s="189" t="s">
        <v>106</v>
      </c>
      <c r="L96" s="190" t="s">
        <v>119</v>
      </c>
      <c r="M9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950</v>
      </c>
      <c r="B97"/>
      <c r="C97"/>
      <c r="D97" s="183" t="s">
        <v>191</v>
      </c>
      <c r="E97" s="185" t="n">
        <f t="shared" ca="1" si="2"/>
        <v>44580.0</v>
      </c>
      <c r="F97" s="186" t="s">
        <v>796</v>
      </c>
      <c r="G97"/>
      <c r="H97"/>
      <c r="I97"/>
      <c r="J97"/>
      <c r="K97" s="189" t="s">
        <v>106</v>
      </c>
      <c r="L97" s="190" t="s">
        <v>119</v>
      </c>
      <c r="M97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951</v>
      </c>
      <c r="B98"/>
      <c r="C98"/>
      <c r="D98" s="183" t="s">
        <v>191</v>
      </c>
      <c r="E98" s="185" t="n">
        <f t="shared" ca="1" si="2"/>
        <v>44580.0</v>
      </c>
      <c r="F98" s="186" t="s">
        <v>796</v>
      </c>
      <c r="G98"/>
      <c r="H98"/>
      <c r="I98"/>
      <c r="J98"/>
      <c r="K98" s="189" t="s">
        <v>106</v>
      </c>
      <c r="L98" s="190" t="s">
        <v>119</v>
      </c>
      <c r="M98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952</v>
      </c>
      <c r="B99" t="s">
        <v>795</v>
      </c>
      <c r="C99"/>
      <c r="D99" s="183" t="s">
        <v>191</v>
      </c>
      <c r="E99" s="185" t="n">
        <f t="shared" ca="1" si="2"/>
        <v>44580.0</v>
      </c>
      <c r="F99" s="186" t="s">
        <v>1109</v>
      </c>
      <c r="G99" s="211" t="s">
        <v>1110</v>
      </c>
      <c r="H99" s="211" t="s">
        <v>1111</v>
      </c>
      <c r="I99" s="211">
        <v>5448919613</v>
      </c>
      <c r="J99"/>
      <c r="K99" s="189" t="s">
        <v>106</v>
      </c>
      <c r="L99" s="190" t="s">
        <v>119</v>
      </c>
      <c r="M99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953</v>
      </c>
      <c r="B100"/>
      <c r="C100"/>
      <c r="D100" s="183" t="s">
        <v>191</v>
      </c>
      <c r="E100" s="185" t="n">
        <f t="shared" ca="1" si="2"/>
        <v>44580.0</v>
      </c>
      <c r="F100" s="186" t="s">
        <v>796</v>
      </c>
      <c r="G100"/>
      <c r="H100"/>
      <c r="I100"/>
      <c r="J100"/>
      <c r="K100" s="189" t="s">
        <v>106</v>
      </c>
      <c r="L100" s="190" t="s">
        <v>119</v>
      </c>
      <c r="M100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954</v>
      </c>
      <c r="B101"/>
      <c r="C101"/>
      <c r="D101" s="183" t="s">
        <v>191</v>
      </c>
      <c r="E101" s="185" t="n">
        <f t="shared" ca="1" si="2"/>
        <v>44580.0</v>
      </c>
      <c r="F101" s="186" t="s">
        <v>796</v>
      </c>
      <c r="G101"/>
      <c r="H101"/>
      <c r="I101"/>
      <c r="J101"/>
      <c r="K101" s="189" t="s">
        <v>106</v>
      </c>
      <c r="L101" s="190" t="s">
        <v>119</v>
      </c>
      <c r="M101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955</v>
      </c>
      <c r="B102"/>
      <c r="C102"/>
      <c r="D102" s="183" t="s">
        <v>191</v>
      </c>
      <c r="E102" s="185" t="n">
        <f t="shared" ca="1" si="2"/>
        <v>44580.0</v>
      </c>
      <c r="F102" s="186" t="s">
        <v>796</v>
      </c>
      <c r="G102"/>
      <c r="H102"/>
      <c r="I102"/>
      <c r="J102"/>
      <c r="K102" s="189" t="s">
        <v>106</v>
      </c>
      <c r="L102" s="190" t="s">
        <v>119</v>
      </c>
      <c r="M102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956</v>
      </c>
      <c r="B103"/>
      <c r="C103"/>
      <c r="D103" s="183" t="s">
        <v>191</v>
      </c>
      <c r="E103" s="185" t="n">
        <f t="shared" ca="1" si="2"/>
        <v>44580.0</v>
      </c>
      <c r="F103" s="186" t="s">
        <v>796</v>
      </c>
      <c r="G103"/>
      <c r="H103"/>
      <c r="I103"/>
      <c r="J103"/>
      <c r="K103" s="189" t="s">
        <v>106</v>
      </c>
      <c r="L103" s="190" t="s">
        <v>119</v>
      </c>
      <c r="M103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957</v>
      </c>
      <c r="B104"/>
      <c r="C104"/>
      <c r="D104" s="183" t="s">
        <v>191</v>
      </c>
      <c r="E104" s="185" t="n">
        <f t="shared" ca="1" si="2"/>
        <v>44580.0</v>
      </c>
      <c r="F104" s="186" t="s">
        <v>796</v>
      </c>
      <c r="G104"/>
      <c r="H104"/>
      <c r="I104"/>
      <c r="J104"/>
      <c r="K104" s="189" t="s">
        <v>106</v>
      </c>
      <c r="L104" s="190" t="s">
        <v>119</v>
      </c>
      <c r="M104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958</v>
      </c>
      <c r="B105"/>
      <c r="C105"/>
      <c r="D105" s="183" t="s">
        <v>191</v>
      </c>
      <c r="E105" s="185" t="n">
        <f t="shared" ca="1" si="2"/>
        <v>44580.0</v>
      </c>
      <c r="F105" s="186" t="s">
        <v>796</v>
      </c>
      <c r="G105"/>
      <c r="H105"/>
      <c r="I105"/>
      <c r="J105"/>
      <c r="K105" s="189" t="s">
        <v>106</v>
      </c>
      <c r="L105" s="190" t="s">
        <v>119</v>
      </c>
      <c r="M105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959</v>
      </c>
      <c r="B106"/>
      <c r="C106"/>
      <c r="D106" s="183" t="s">
        <v>191</v>
      </c>
      <c r="E106" s="185" t="n">
        <f t="shared" ca="1" si="2"/>
        <v>44580.0</v>
      </c>
      <c r="F106" s="186" t="s">
        <v>796</v>
      </c>
      <c r="G106"/>
      <c r="H106"/>
      <c r="I106"/>
      <c r="J106"/>
      <c r="K106" s="189" t="s">
        <v>106</v>
      </c>
      <c r="L106" s="190" t="s">
        <v>119</v>
      </c>
      <c r="M10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33" t="s">
        <v>960</v>
      </c>
      <c r="B107"/>
      <c r="C107"/>
      <c r="D107" s="183" t="s">
        <v>191</v>
      </c>
      <c r="E107" s="185" t="n">
        <f t="shared" ca="1" si="2"/>
        <v>44580.0</v>
      </c>
      <c r="F107" s="186" t="s">
        <v>796</v>
      </c>
      <c r="G107"/>
      <c r="H107"/>
      <c r="I107"/>
      <c r="J107"/>
      <c r="K107" s="189" t="s">
        <v>106</v>
      </c>
      <c r="L107" s="190" t="s">
        <v>119</v>
      </c>
      <c r="M107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961</v>
      </c>
      <c r="B108"/>
      <c r="C108"/>
      <c r="D108" s="183" t="s">
        <v>191</v>
      </c>
      <c r="E108" s="185" t="n">
        <f t="shared" ca="1" si="2"/>
        <v>44580.0</v>
      </c>
      <c r="F108" s="186" t="s">
        <v>796</v>
      </c>
      <c r="G108"/>
      <c r="H108"/>
      <c r="I108"/>
      <c r="J108"/>
      <c r="K108" s="189" t="s">
        <v>106</v>
      </c>
      <c r="L108" s="190" t="s">
        <v>119</v>
      </c>
      <c r="M108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33" t="s">
        <v>962</v>
      </c>
      <c r="B109"/>
      <c r="C109"/>
      <c r="D109" s="183" t="s">
        <v>191</v>
      </c>
      <c r="E109" s="185" t="n">
        <f t="shared" ca="1" si="2"/>
        <v>44580.0</v>
      </c>
      <c r="F109" s="186" t="s">
        <v>796</v>
      </c>
      <c r="G109"/>
      <c r="H109"/>
      <c r="I109"/>
      <c r="J109"/>
      <c r="K109" s="189" t="s">
        <v>106</v>
      </c>
      <c r="L109" s="190" t="s">
        <v>119</v>
      </c>
      <c r="M109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33" t="s">
        <v>963</v>
      </c>
      <c r="B110"/>
      <c r="C110"/>
      <c r="D110" s="183" t="s">
        <v>191</v>
      </c>
      <c r="E110" s="185" t="n">
        <f t="shared" ca="1" si="2"/>
        <v>44580.0</v>
      </c>
      <c r="F110" s="186" t="s">
        <v>796</v>
      </c>
      <c r="G110"/>
      <c r="H110"/>
      <c r="I110"/>
      <c r="J110"/>
      <c r="K110" s="189" t="s">
        <v>106</v>
      </c>
      <c r="L110" s="190" t="s">
        <v>119</v>
      </c>
      <c r="M110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964</v>
      </c>
      <c r="B111"/>
      <c r="C111"/>
      <c r="D111" s="183" t="s">
        <v>191</v>
      </c>
      <c r="E111" s="185" t="n">
        <f t="shared" ca="1" si="2"/>
        <v>44580.0</v>
      </c>
      <c r="F111" s="186" t="s">
        <v>796</v>
      </c>
      <c r="G111"/>
      <c r="H111"/>
      <c r="I111"/>
      <c r="J111"/>
      <c r="K111" s="189" t="s">
        <v>106</v>
      </c>
      <c r="L111" s="190" t="s">
        <v>119</v>
      </c>
      <c r="M111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33" t="s">
        <v>965</v>
      </c>
      <c r="B112"/>
      <c r="C112"/>
      <c r="D112" s="183" t="s">
        <v>191</v>
      </c>
      <c r="E112" s="185" t="n">
        <f t="shared" ca="1" si="2"/>
        <v>44580.0</v>
      </c>
      <c r="F112" s="186" t="s">
        <v>796</v>
      </c>
      <c r="G112"/>
      <c r="H112"/>
      <c r="I112"/>
      <c r="J112"/>
      <c r="K112" s="189" t="s">
        <v>106</v>
      </c>
      <c r="L112" s="190" t="s">
        <v>119</v>
      </c>
      <c r="M112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966</v>
      </c>
      <c r="B113"/>
      <c r="C113"/>
      <c r="D113" s="183" t="s">
        <v>191</v>
      </c>
      <c r="E113" s="185" t="n">
        <f t="shared" ca="1" si="2"/>
        <v>44580.0</v>
      </c>
      <c r="F113" s="186" t="s">
        <v>796</v>
      </c>
      <c r="G113"/>
      <c r="H113"/>
      <c r="I113"/>
      <c r="J113"/>
      <c r="K113" s="189" t="s">
        <v>106</v>
      </c>
      <c r="L113" s="190" t="s">
        <v>119</v>
      </c>
      <c r="M113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967</v>
      </c>
      <c r="B114"/>
      <c r="C114"/>
      <c r="D114" s="183" t="s">
        <v>191</v>
      </c>
      <c r="E114" s="185" t="n">
        <f t="shared" ca="1" si="2"/>
        <v>44580.0</v>
      </c>
      <c r="F114" s="186" t="s">
        <v>796</v>
      </c>
      <c r="G114"/>
      <c r="H114"/>
      <c r="I114"/>
      <c r="J114"/>
      <c r="K114" s="189" t="s">
        <v>106</v>
      </c>
      <c r="L114" s="190" t="s">
        <v>119</v>
      </c>
      <c r="M114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968</v>
      </c>
      <c r="B115"/>
      <c r="C115"/>
      <c r="D115" s="183" t="s">
        <v>191</v>
      </c>
      <c r="E115" s="185" t="n">
        <f t="shared" ca="1" si="2"/>
        <v>44580.0</v>
      </c>
      <c r="F115" s="186" t="s">
        <v>796</v>
      </c>
      <c r="G115"/>
      <c r="H115"/>
      <c r="I115"/>
      <c r="J115"/>
      <c r="K115" s="189" t="s">
        <v>106</v>
      </c>
      <c r="L115" s="190" t="s">
        <v>119</v>
      </c>
      <c r="M115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969</v>
      </c>
      <c r="B116"/>
      <c r="C116"/>
      <c r="D116" s="183" t="s">
        <v>191</v>
      </c>
      <c r="E116" s="185" t="n">
        <f t="shared" ca="1" si="2"/>
        <v>44580.0</v>
      </c>
      <c r="F116" s="186" t="s">
        <v>796</v>
      </c>
      <c r="G116"/>
      <c r="H116"/>
      <c r="I116"/>
      <c r="J116"/>
      <c r="K116" s="189" t="s">
        <v>106</v>
      </c>
      <c r="L116" s="190" t="s">
        <v>119</v>
      </c>
      <c r="M1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33" t="s">
        <v>970</v>
      </c>
      <c r="B117"/>
      <c r="C117"/>
      <c r="D117" s="183" t="s">
        <v>191</v>
      </c>
      <c r="E117" s="185" t="n">
        <f t="shared" ca="1" si="2"/>
        <v>44580.0</v>
      </c>
      <c r="F117" s="186" t="s">
        <v>796</v>
      </c>
      <c r="G117"/>
      <c r="H117"/>
      <c r="I117"/>
      <c r="J117"/>
      <c r="K117" s="189" t="s">
        <v>106</v>
      </c>
      <c r="L117" s="190" t="s">
        <v>119</v>
      </c>
      <c r="M117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971</v>
      </c>
      <c r="B118"/>
      <c r="C118"/>
      <c r="D118" s="183" t="s">
        <v>191</v>
      </c>
      <c r="E118" s="185" t="n">
        <f t="shared" ca="1" si="2"/>
        <v>44580.0</v>
      </c>
      <c r="F118" s="186" t="s">
        <v>796</v>
      </c>
      <c r="G118"/>
      <c r="H118"/>
      <c r="I118"/>
      <c r="J118"/>
      <c r="K118" s="189" t="s">
        <v>106</v>
      </c>
      <c r="L118" s="190" t="s">
        <v>119</v>
      </c>
      <c r="M118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972</v>
      </c>
      <c r="B119"/>
      <c r="C119"/>
      <c r="D119" s="183" t="s">
        <v>191</v>
      </c>
      <c r="E119" s="185" t="n">
        <f t="shared" ca="1" si="2"/>
        <v>44580.0</v>
      </c>
      <c r="F119" s="186" t="s">
        <v>796</v>
      </c>
      <c r="G119"/>
      <c r="H119"/>
      <c r="I119"/>
      <c r="J119"/>
      <c r="K119" s="189" t="s">
        <v>106</v>
      </c>
      <c r="L119" s="190" t="s">
        <v>119</v>
      </c>
      <c r="M119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973</v>
      </c>
      <c r="B120"/>
      <c r="C120"/>
      <c r="D120" s="183" t="s">
        <v>191</v>
      </c>
      <c r="E120" s="185" t="n">
        <f t="shared" ca="1" si="2"/>
        <v>44580.0</v>
      </c>
      <c r="F120" s="186" t="s">
        <v>796</v>
      </c>
      <c r="G120"/>
      <c r="H120"/>
      <c r="I120"/>
      <c r="J120"/>
      <c r="K120" s="189" t="s">
        <v>106</v>
      </c>
      <c r="L120" s="190" t="s">
        <v>119</v>
      </c>
      <c r="M120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974</v>
      </c>
      <c r="B121"/>
      <c r="C121"/>
      <c r="D121" s="183" t="s">
        <v>191</v>
      </c>
      <c r="E121" s="185" t="n">
        <f t="shared" ca="1" si="2"/>
        <v>44580.0</v>
      </c>
      <c r="F121" s="186" t="s">
        <v>796</v>
      </c>
      <c r="G121"/>
      <c r="H121"/>
      <c r="I121"/>
      <c r="J121"/>
      <c r="K121" s="189" t="s">
        <v>106</v>
      </c>
      <c r="L121" s="190" t="s">
        <v>119</v>
      </c>
      <c r="M121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33" t="s">
        <v>975</v>
      </c>
      <c r="B122"/>
      <c r="C122"/>
      <c r="D122" s="183" t="s">
        <v>191</v>
      </c>
      <c r="E122" s="185" t="n">
        <f t="shared" ca="1" si="2"/>
        <v>44580.0</v>
      </c>
      <c r="F122" s="186" t="s">
        <v>796</v>
      </c>
      <c r="G122"/>
      <c r="H122"/>
      <c r="I122"/>
      <c r="J122"/>
      <c r="K122" s="189" t="s">
        <v>106</v>
      </c>
      <c r="L122" s="190" t="s">
        <v>119</v>
      </c>
      <c r="M122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976</v>
      </c>
      <c r="B123"/>
      <c r="C123"/>
      <c r="D123" s="183" t="s">
        <v>191</v>
      </c>
      <c r="E123" s="185" t="n">
        <f t="shared" ca="1" si="2"/>
        <v>44580.0</v>
      </c>
      <c r="F123" s="186" t="s">
        <v>796</v>
      </c>
      <c r="G123"/>
      <c r="H123"/>
      <c r="I123"/>
      <c r="J123"/>
      <c r="K123" s="189" t="s">
        <v>106</v>
      </c>
      <c r="L123" s="190" t="s">
        <v>119</v>
      </c>
      <c r="M123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33" t="s">
        <v>977</v>
      </c>
      <c r="B124"/>
      <c r="C124"/>
      <c r="D124" s="183" t="s">
        <v>191</v>
      </c>
      <c r="E124" s="185" t="n">
        <f t="shared" ca="1" si="2"/>
        <v>44580.0</v>
      </c>
      <c r="F124" s="186" t="s">
        <v>796</v>
      </c>
      <c r="G124"/>
      <c r="H124"/>
      <c r="I124"/>
      <c r="J124"/>
      <c r="K124" s="189" t="s">
        <v>106</v>
      </c>
      <c r="L124" s="190" t="s">
        <v>119</v>
      </c>
      <c r="M124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978</v>
      </c>
      <c r="B125"/>
      <c r="C125"/>
      <c r="D125" s="183" t="s">
        <v>191</v>
      </c>
      <c r="E125" s="185" t="n">
        <f t="shared" ca="1" si="2"/>
        <v>44580.0</v>
      </c>
      <c r="F125" s="186" t="s">
        <v>796</v>
      </c>
      <c r="G125"/>
      <c r="H125"/>
      <c r="I125"/>
      <c r="J125"/>
      <c r="K125" s="189" t="s">
        <v>106</v>
      </c>
      <c r="L125" s="190" t="s">
        <v>119</v>
      </c>
      <c r="M125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979</v>
      </c>
      <c r="B126"/>
      <c r="C126"/>
      <c r="D126" s="183" t="s">
        <v>191</v>
      </c>
      <c r="E126" s="185" t="n">
        <f t="shared" ca="1" si="2"/>
        <v>44580.0</v>
      </c>
      <c r="F126" s="186" t="s">
        <v>796</v>
      </c>
      <c r="G126"/>
      <c r="H126"/>
      <c r="I126"/>
      <c r="J126"/>
      <c r="K126" s="189" t="s">
        <v>106</v>
      </c>
      <c r="L126" s="190" t="s">
        <v>119</v>
      </c>
      <c r="M12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980</v>
      </c>
      <c r="B127"/>
      <c r="C127"/>
      <c r="D127" s="183" t="s">
        <v>191</v>
      </c>
      <c r="E127" s="185" t="n">
        <f t="shared" ca="1" si="2"/>
        <v>44580.0</v>
      </c>
      <c r="F127" s="186" t="s">
        <v>796</v>
      </c>
      <c r="G127"/>
      <c r="H127"/>
      <c r="I127"/>
      <c r="J127"/>
      <c r="K127" s="189" t="s">
        <v>106</v>
      </c>
      <c r="L127" s="190" t="s">
        <v>119</v>
      </c>
      <c r="M127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981</v>
      </c>
      <c r="B128"/>
      <c r="C128"/>
      <c r="D128" s="183" t="s">
        <v>191</v>
      </c>
      <c r="E128" s="185" t="n">
        <f t="shared" ca="1" si="2"/>
        <v>44580.0</v>
      </c>
      <c r="F128" s="186" t="s">
        <v>796</v>
      </c>
      <c r="G128"/>
      <c r="H128"/>
      <c r="I128"/>
      <c r="J128"/>
      <c r="K128" s="189" t="s">
        <v>106</v>
      </c>
      <c r="L128" s="190" t="s">
        <v>119</v>
      </c>
      <c r="M128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982</v>
      </c>
      <c r="B129"/>
      <c r="C129"/>
      <c r="D129" s="183" t="s">
        <v>191</v>
      </c>
      <c r="E129" s="185" t="n">
        <f t="shared" ca="1" si="2"/>
        <v>44580.0</v>
      </c>
      <c r="F129" s="186" t="s">
        <v>796</v>
      </c>
      <c r="G129"/>
      <c r="H129"/>
      <c r="I129"/>
      <c r="J129"/>
      <c r="K129" s="189" t="s">
        <v>106</v>
      </c>
      <c r="L129" s="190" t="s">
        <v>119</v>
      </c>
      <c r="M129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983</v>
      </c>
      <c r="B130"/>
      <c r="C130"/>
      <c r="D130" s="183" t="s">
        <v>191</v>
      </c>
      <c r="E130" s="185" t="n">
        <f t="shared" ca="1" si="2"/>
        <v>44580.0</v>
      </c>
      <c r="F130" s="186" t="s">
        <v>796</v>
      </c>
      <c r="G130"/>
      <c r="H130"/>
      <c r="I130"/>
      <c r="J130"/>
      <c r="K130" s="189" t="s">
        <v>106</v>
      </c>
      <c r="L130" s="190" t="s">
        <v>119</v>
      </c>
      <c r="M130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33" t="s">
        <v>984</v>
      </c>
      <c r="B131"/>
      <c r="C131"/>
      <c r="D131" s="183" t="s">
        <v>191</v>
      </c>
      <c r="E131" s="185" t="n">
        <f t="shared" ref="E131:E194" ca="1" si="3">TODAY()</f>
        <v>44580.0</v>
      </c>
      <c r="F131" s="186" t="s">
        <v>796</v>
      </c>
      <c r="G131"/>
      <c r="H131"/>
      <c r="I131"/>
      <c r="J131"/>
      <c r="K131" s="189" t="s">
        <v>106</v>
      </c>
      <c r="L131" s="190" t="s">
        <v>119</v>
      </c>
      <c r="M131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985</v>
      </c>
      <c r="B132"/>
      <c r="C132"/>
      <c r="D132" s="183" t="s">
        <v>191</v>
      </c>
      <c r="E132" s="185" t="n">
        <f t="shared" ca="1" si="3"/>
        <v>44580.0</v>
      </c>
      <c r="F132" s="186" t="s">
        <v>796</v>
      </c>
      <c r="G132"/>
      <c r="H132"/>
      <c r="I132"/>
      <c r="J132"/>
      <c r="K132" s="189" t="s">
        <v>106</v>
      </c>
      <c r="L132" s="190" t="s">
        <v>119</v>
      </c>
      <c r="M132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986</v>
      </c>
      <c r="B133"/>
      <c r="C133"/>
      <c r="D133" s="183" t="s">
        <v>191</v>
      </c>
      <c r="E133" s="185" t="n">
        <f t="shared" ca="1" si="3"/>
        <v>44580.0</v>
      </c>
      <c r="F133" s="186" t="s">
        <v>796</v>
      </c>
      <c r="G133"/>
      <c r="H133"/>
      <c r="I133"/>
      <c r="J133"/>
      <c r="K133" s="189" t="s">
        <v>106</v>
      </c>
      <c r="L133" s="190" t="s">
        <v>119</v>
      </c>
      <c r="M133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987</v>
      </c>
      <c r="B134"/>
      <c r="C134"/>
      <c r="D134" s="183" t="s">
        <v>191</v>
      </c>
      <c r="E134" s="185" t="n">
        <f t="shared" ca="1" si="3"/>
        <v>44580.0</v>
      </c>
      <c r="F134" s="186" t="s">
        <v>796</v>
      </c>
      <c r="G134"/>
      <c r="H134"/>
      <c r="I134"/>
      <c r="J134"/>
      <c r="K134" s="189" t="s">
        <v>106</v>
      </c>
      <c r="L134" s="190" t="s">
        <v>119</v>
      </c>
      <c r="M134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988</v>
      </c>
      <c r="B135"/>
      <c r="C135"/>
      <c r="D135" s="183" t="s">
        <v>191</v>
      </c>
      <c r="E135" s="185" t="n">
        <f t="shared" ca="1" si="3"/>
        <v>44580.0</v>
      </c>
      <c r="F135" s="186" t="s">
        <v>796</v>
      </c>
      <c r="G135"/>
      <c r="H135"/>
      <c r="I135"/>
      <c r="J135"/>
      <c r="K135" s="189" t="s">
        <v>106</v>
      </c>
      <c r="L135" s="190" t="s">
        <v>119</v>
      </c>
      <c r="M135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989</v>
      </c>
      <c r="B136"/>
      <c r="C136"/>
      <c r="D136" s="183" t="s">
        <v>191</v>
      </c>
      <c r="E136" s="185" t="n">
        <f t="shared" ca="1" si="3"/>
        <v>44580.0</v>
      </c>
      <c r="F136" s="186" t="s">
        <v>796</v>
      </c>
      <c r="G136"/>
      <c r="H136"/>
      <c r="I136"/>
      <c r="J136"/>
      <c r="K136" s="189" t="s">
        <v>106</v>
      </c>
      <c r="L136" s="190" t="s">
        <v>119</v>
      </c>
      <c r="M13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990</v>
      </c>
      <c r="B137"/>
      <c r="C137"/>
      <c r="D137" s="183" t="s">
        <v>191</v>
      </c>
      <c r="E137" s="185" t="n">
        <f t="shared" ca="1" si="3"/>
        <v>44580.0</v>
      </c>
      <c r="F137" s="186" t="s">
        <v>796</v>
      </c>
      <c r="G137"/>
      <c r="H137"/>
      <c r="I137"/>
      <c r="J137"/>
      <c r="K137" s="189" t="s">
        <v>106</v>
      </c>
      <c r="L137" s="190" t="s">
        <v>119</v>
      </c>
      <c r="M137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991</v>
      </c>
      <c r="B138"/>
      <c r="C138"/>
      <c r="D138" s="183" t="s">
        <v>191</v>
      </c>
      <c r="E138" s="185" t="n">
        <f t="shared" ca="1" si="3"/>
        <v>44580.0</v>
      </c>
      <c r="F138" s="186" t="s">
        <v>796</v>
      </c>
      <c r="G138"/>
      <c r="H138"/>
      <c r="I138"/>
      <c r="J138"/>
      <c r="K138" s="189" t="s">
        <v>106</v>
      </c>
      <c r="L138" s="190" t="s">
        <v>119</v>
      </c>
      <c r="M138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992</v>
      </c>
      <c r="B139"/>
      <c r="C139"/>
      <c r="D139" s="183" t="s">
        <v>191</v>
      </c>
      <c r="E139" s="185" t="n">
        <f t="shared" ca="1" si="3"/>
        <v>44580.0</v>
      </c>
      <c r="F139" s="186" t="s">
        <v>796</v>
      </c>
      <c r="G139"/>
      <c r="H139"/>
      <c r="I139"/>
      <c r="J139"/>
      <c r="K139" s="189" t="s">
        <v>106</v>
      </c>
      <c r="L139" s="190" t="s">
        <v>119</v>
      </c>
      <c r="M139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33" t="s">
        <v>993</v>
      </c>
      <c r="B140"/>
      <c r="C140"/>
      <c r="D140" s="183" t="s">
        <v>191</v>
      </c>
      <c r="E140" s="185" t="n">
        <f t="shared" ca="1" si="3"/>
        <v>44580.0</v>
      </c>
      <c r="F140" s="186" t="s">
        <v>796</v>
      </c>
      <c r="G140"/>
      <c r="H140"/>
      <c r="I140"/>
      <c r="J140"/>
      <c r="K140" s="189" t="s">
        <v>106</v>
      </c>
      <c r="L140" s="190" t="s">
        <v>119</v>
      </c>
      <c r="M140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994</v>
      </c>
      <c r="B141"/>
      <c r="C141"/>
      <c r="D141" s="183" t="s">
        <v>191</v>
      </c>
      <c r="E141" s="185" t="n">
        <f t="shared" ca="1" si="3"/>
        <v>44580.0</v>
      </c>
      <c r="F141" s="186" t="s">
        <v>796</v>
      </c>
      <c r="G141"/>
      <c r="H141"/>
      <c r="I141"/>
      <c r="J141"/>
      <c r="K141" s="189" t="s">
        <v>106</v>
      </c>
      <c r="L141" s="190" t="s">
        <v>119</v>
      </c>
      <c r="M141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995</v>
      </c>
      <c r="B142"/>
      <c r="C142"/>
      <c r="D142" s="183" t="s">
        <v>191</v>
      </c>
      <c r="E142" s="185" t="n">
        <f t="shared" ca="1" si="3"/>
        <v>44580.0</v>
      </c>
      <c r="F142" s="186" t="s">
        <v>796</v>
      </c>
      <c r="G142"/>
      <c r="H142"/>
      <c r="I142"/>
      <c r="J142"/>
      <c r="K142" s="189" t="s">
        <v>106</v>
      </c>
      <c r="L142" s="190" t="s">
        <v>119</v>
      </c>
      <c r="M142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33" t="s">
        <v>996</v>
      </c>
      <c r="B143" t="s">
        <v>795</v>
      </c>
      <c r="C143"/>
      <c r="D143" s="183" t="s">
        <v>191</v>
      </c>
      <c r="E143" s="185" t="n">
        <f t="shared" ca="1" si="3"/>
        <v>44580.0</v>
      </c>
      <c r="F143" s="186" t="s">
        <v>1112</v>
      </c>
      <c r="G143" s="211">
        <v>2071687166</v>
      </c>
      <c r="H143" s="211" t="s">
        <v>1113</v>
      </c>
      <c r="I143" s="211">
        <v>5316958374</v>
      </c>
      <c r="J143"/>
      <c r="K143" s="189" t="s">
        <v>106</v>
      </c>
      <c r="L143" s="190" t="s">
        <v>119</v>
      </c>
      <c r="M143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33" t="s">
        <v>997</v>
      </c>
      <c r="B144" t="s">
        <v>795</v>
      </c>
      <c r="C144"/>
      <c r="D144" s="183" t="s">
        <v>191</v>
      </c>
      <c r="E144" s="185" t="n">
        <f t="shared" ca="1" si="3"/>
        <v>44580.0</v>
      </c>
      <c r="F144" s="186" t="s">
        <v>1114</v>
      </c>
      <c r="G144" s="211">
        <v>9668235741</v>
      </c>
      <c r="H144" s="211" t="s">
        <v>1115</v>
      </c>
      <c r="I144" s="211">
        <v>4953930160</v>
      </c>
      <c r="J144"/>
      <c r="K144" s="189" t="s">
        <v>106</v>
      </c>
      <c r="L144" s="190" t="s">
        <v>119</v>
      </c>
      <c r="M144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998</v>
      </c>
      <c r="B145" t="s">
        <v>795</v>
      </c>
      <c r="C145"/>
      <c r="D145" s="183" t="s">
        <v>191</v>
      </c>
      <c r="E145" s="185" t="n">
        <f t="shared" ca="1" si="3"/>
        <v>44580.0</v>
      </c>
      <c r="F145" s="186" t="s">
        <v>1144</v>
      </c>
      <c r="G145" s="211">
        <v>7900642699</v>
      </c>
      <c r="H145" s="211" t="s">
        <v>1145</v>
      </c>
      <c r="I145" s="211">
        <v>5499514685</v>
      </c>
      <c r="J145"/>
      <c r="K145" s="189" t="s">
        <v>106</v>
      </c>
      <c r="L145" s="190" t="s">
        <v>119</v>
      </c>
      <c r="M145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999</v>
      </c>
      <c r="B146" t="s">
        <v>795</v>
      </c>
      <c r="C146"/>
      <c r="D146" s="183" t="s">
        <v>191</v>
      </c>
      <c r="E146" s="185" t="n">
        <f t="shared" ca="1" si="3"/>
        <v>44580.0</v>
      </c>
      <c r="F146" s="186" t="s">
        <v>1116</v>
      </c>
      <c r="G146" s="211">
        <v>5977185588</v>
      </c>
      <c r="H146" s="211" t="s">
        <v>1117</v>
      </c>
      <c r="I146" s="211">
        <v>3785208327</v>
      </c>
      <c r="J146"/>
      <c r="K146" s="189" t="s">
        <v>106</v>
      </c>
      <c r="L146" s="190" t="s">
        <v>119</v>
      </c>
      <c r="M14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1000</v>
      </c>
      <c r="B147"/>
      <c r="C147"/>
      <c r="D147" s="183" t="s">
        <v>191</v>
      </c>
      <c r="E147" s="185" t="n">
        <f t="shared" ca="1" si="3"/>
        <v>44580.0</v>
      </c>
      <c r="F147" s="186" t="s">
        <v>796</v>
      </c>
      <c r="G147"/>
      <c r="H147"/>
      <c r="I147"/>
      <c r="J147"/>
      <c r="K147" s="189" t="s">
        <v>106</v>
      </c>
      <c r="L147" s="190" t="s">
        <v>119</v>
      </c>
      <c r="M147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1001</v>
      </c>
      <c r="B148"/>
      <c r="C148"/>
      <c r="D148" s="183" t="s">
        <v>191</v>
      </c>
      <c r="E148" s="185" t="n">
        <f t="shared" ca="1" si="3"/>
        <v>44580.0</v>
      </c>
      <c r="F148" s="186" t="s">
        <v>796</v>
      </c>
      <c r="G148"/>
      <c r="H148"/>
      <c r="I148"/>
      <c r="J148"/>
      <c r="K148" s="189" t="s">
        <v>106</v>
      </c>
      <c r="L148" s="190" t="s">
        <v>119</v>
      </c>
      <c r="M148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1002</v>
      </c>
      <c r="B149" t="s">
        <v>795</v>
      </c>
      <c r="C149"/>
      <c r="D149" s="183" t="s">
        <v>191</v>
      </c>
      <c r="E149" s="185" t="n">
        <f t="shared" ca="1" si="3"/>
        <v>44580.0</v>
      </c>
      <c r="F149" s="186" t="s">
        <v>1118</v>
      </c>
      <c r="G149" s="211">
        <v>3121655649</v>
      </c>
      <c r="H149" s="211" t="s">
        <v>1119</v>
      </c>
      <c r="I149" s="211">
        <v>6624781924</v>
      </c>
      <c r="J149"/>
      <c r="K149" s="189" t="s">
        <v>106</v>
      </c>
      <c r="L149" s="190" t="s">
        <v>119</v>
      </c>
      <c r="M149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33" t="s">
        <v>1003</v>
      </c>
      <c r="B150"/>
      <c r="C150"/>
      <c r="D150" s="183" t="s">
        <v>191</v>
      </c>
      <c r="E150" s="185" t="n">
        <f t="shared" ca="1" si="3"/>
        <v>44580.0</v>
      </c>
      <c r="F150" s="186" t="s">
        <v>796</v>
      </c>
      <c r="G150"/>
      <c r="H150"/>
      <c r="I150"/>
      <c r="J150"/>
      <c r="K150" s="189" t="s">
        <v>106</v>
      </c>
      <c r="L150" s="190" t="s">
        <v>119</v>
      </c>
      <c r="M150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1004</v>
      </c>
      <c r="B151"/>
      <c r="C151"/>
      <c r="D151" s="183" t="s">
        <v>191</v>
      </c>
      <c r="E151" s="185" t="n">
        <f t="shared" ca="1" si="3"/>
        <v>44580.0</v>
      </c>
      <c r="F151" s="186" t="s">
        <v>796</v>
      </c>
      <c r="G151"/>
      <c r="H151"/>
      <c r="I151"/>
      <c r="J151"/>
      <c r="K151" s="189" t="s">
        <v>106</v>
      </c>
      <c r="L151" s="190" t="s">
        <v>119</v>
      </c>
      <c r="M151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1005</v>
      </c>
      <c r="B152"/>
      <c r="C152"/>
      <c r="D152" s="183" t="s">
        <v>191</v>
      </c>
      <c r="E152" s="185" t="n">
        <f t="shared" ca="1" si="3"/>
        <v>44580.0</v>
      </c>
      <c r="F152" s="186" t="s">
        <v>796</v>
      </c>
      <c r="G152"/>
      <c r="H152"/>
      <c r="I152"/>
      <c r="J152"/>
      <c r="K152" s="189" t="s">
        <v>106</v>
      </c>
      <c r="L152" s="190" t="s">
        <v>119</v>
      </c>
      <c r="M152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1006</v>
      </c>
      <c r="B153"/>
      <c r="C153"/>
      <c r="D153" s="183" t="s">
        <v>191</v>
      </c>
      <c r="E153" s="185" t="n">
        <f t="shared" ca="1" si="3"/>
        <v>44580.0</v>
      </c>
      <c r="F153" s="186" t="s">
        <v>796</v>
      </c>
      <c r="G153"/>
      <c r="H153"/>
      <c r="I153"/>
      <c r="J153"/>
      <c r="K153" s="189" t="s">
        <v>106</v>
      </c>
      <c r="L153" s="190" t="s">
        <v>119</v>
      </c>
      <c r="M153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1007</v>
      </c>
      <c r="B154"/>
      <c r="C154"/>
      <c r="D154" s="183" t="s">
        <v>191</v>
      </c>
      <c r="E154" s="185" t="n">
        <f t="shared" ca="1" si="3"/>
        <v>44580.0</v>
      </c>
      <c r="F154" s="186" t="s">
        <v>796</v>
      </c>
      <c r="G154"/>
      <c r="H154"/>
      <c r="I154"/>
      <c r="J154"/>
      <c r="K154" s="189" t="s">
        <v>106</v>
      </c>
      <c r="L154" s="190" t="s">
        <v>119</v>
      </c>
      <c r="M154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1008</v>
      </c>
      <c r="B155"/>
      <c r="C155"/>
      <c r="D155" s="183" t="s">
        <v>191</v>
      </c>
      <c r="E155" s="185" t="n">
        <f t="shared" ca="1" si="3"/>
        <v>44580.0</v>
      </c>
      <c r="F155" s="186" t="s">
        <v>796</v>
      </c>
      <c r="G155"/>
      <c r="H155"/>
      <c r="I155"/>
      <c r="J155"/>
      <c r="K155" s="189" t="s">
        <v>106</v>
      </c>
      <c r="L155" s="190" t="s">
        <v>119</v>
      </c>
      <c r="M155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1009</v>
      </c>
      <c r="B156"/>
      <c r="C156"/>
      <c r="D156" s="183" t="s">
        <v>191</v>
      </c>
      <c r="E156" s="185" t="n">
        <f t="shared" ca="1" si="3"/>
        <v>44580.0</v>
      </c>
      <c r="F156" s="186" t="s">
        <v>796</v>
      </c>
      <c r="G156"/>
      <c r="H156"/>
      <c r="I156"/>
      <c r="J156"/>
      <c r="K156" s="189" t="s">
        <v>106</v>
      </c>
      <c r="L156" s="190" t="s">
        <v>119</v>
      </c>
      <c r="M15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1010</v>
      </c>
      <c r="B157"/>
      <c r="C157"/>
      <c r="D157" s="183" t="s">
        <v>191</v>
      </c>
      <c r="E157" s="185" t="n">
        <f t="shared" ca="1" si="3"/>
        <v>44580.0</v>
      </c>
      <c r="F157" s="186" t="s">
        <v>796</v>
      </c>
      <c r="G157"/>
      <c r="H157"/>
      <c r="I157"/>
      <c r="J157"/>
      <c r="K157" s="189" t="s">
        <v>106</v>
      </c>
      <c r="L157" s="190" t="s">
        <v>119</v>
      </c>
      <c r="M157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1011</v>
      </c>
      <c r="B158" t="s">
        <v>795</v>
      </c>
      <c r="C158"/>
      <c r="D158" s="183" t="s">
        <v>191</v>
      </c>
      <c r="E158" s="185" t="n">
        <f t="shared" ca="1" si="3"/>
        <v>44580.0</v>
      </c>
      <c r="F158" s="186" t="s">
        <v>1120</v>
      </c>
      <c r="G158" s="211">
        <v>3113658908</v>
      </c>
      <c r="H158" s="211" t="s">
        <v>1121</v>
      </c>
      <c r="I158" s="211">
        <v>4748775082</v>
      </c>
      <c r="J158"/>
      <c r="K158" s="189" t="s">
        <v>106</v>
      </c>
      <c r="L158" s="190" t="s">
        <v>119</v>
      </c>
      <c r="M158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1012</v>
      </c>
      <c r="B159" t="s">
        <v>795</v>
      </c>
      <c r="C159"/>
      <c r="D159" s="183" t="s">
        <v>191</v>
      </c>
      <c r="E159" s="185" t="n">
        <f t="shared" ca="1" si="3"/>
        <v>44580.0</v>
      </c>
      <c r="F159" s="186" t="s">
        <v>1122</v>
      </c>
      <c r="G159" s="211">
        <v>6669241170</v>
      </c>
      <c r="H159" s="211">
        <v>123166551</v>
      </c>
      <c r="I159" s="211">
        <v>6053580036</v>
      </c>
      <c r="J159"/>
      <c r="K159" s="189" t="s">
        <v>106</v>
      </c>
      <c r="L159" s="190" t="s">
        <v>119</v>
      </c>
      <c r="M159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1013</v>
      </c>
      <c r="B160" t="s">
        <v>795</v>
      </c>
      <c r="C160"/>
      <c r="D160" s="183" t="s">
        <v>191</v>
      </c>
      <c r="E160" s="185" t="n">
        <f t="shared" ca="1" si="3"/>
        <v>44580.0</v>
      </c>
      <c r="F160" s="186" t="s">
        <v>1123</v>
      </c>
      <c r="G160" s="211">
        <v>5568528026</v>
      </c>
      <c r="H160" s="211">
        <v>123257362</v>
      </c>
      <c r="I160" s="211" t="s">
        <v>1124</v>
      </c>
      <c r="J160"/>
      <c r="K160" s="189" t="s">
        <v>106</v>
      </c>
      <c r="L160" s="190" t="s">
        <v>119</v>
      </c>
      <c r="M160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1014</v>
      </c>
      <c r="B161" t="s">
        <v>795</v>
      </c>
      <c r="C161"/>
      <c r="D161" s="183" t="s">
        <v>191</v>
      </c>
      <c r="E161" s="185" t="n">
        <f t="shared" ca="1" si="3"/>
        <v>44580.0</v>
      </c>
      <c r="F161" s="186" t="s">
        <v>1125</v>
      </c>
      <c r="G161" s="211">
        <v>5742236698</v>
      </c>
      <c r="H161" s="211">
        <v>123350102</v>
      </c>
      <c r="I161" s="211">
        <v>2885807038</v>
      </c>
      <c r="J161"/>
      <c r="K161" s="189" t="s">
        <v>106</v>
      </c>
      <c r="L161" s="190" t="s">
        <v>119</v>
      </c>
      <c r="M161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1015</v>
      </c>
      <c r="B162" t="s">
        <v>795</v>
      </c>
      <c r="C162"/>
      <c r="D162" s="183" t="s">
        <v>191</v>
      </c>
      <c r="E162" s="185" t="n">
        <f t="shared" ca="1" si="3"/>
        <v>44580.0</v>
      </c>
      <c r="F162" s="186" t="s">
        <v>1161</v>
      </c>
      <c r="G162" s="211">
        <v>4195957527</v>
      </c>
      <c r="H162" s="211" t="s">
        <v>1162</v>
      </c>
      <c r="I162" s="211">
        <v>3567050809</v>
      </c>
      <c r="J162">
        <v>528.79999999999995</v>
      </c>
      <c r="K162" s="189" t="s">
        <v>106</v>
      </c>
      <c r="L162" s="190" t="s">
        <v>119</v>
      </c>
      <c r="M162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1016</v>
      </c>
      <c r="B163"/>
      <c r="C163"/>
      <c r="D163" s="183" t="s">
        <v>191</v>
      </c>
      <c r="E163" s="185" t="n">
        <f t="shared" ca="1" si="3"/>
        <v>44580.0</v>
      </c>
      <c r="F163" s="186" t="s">
        <v>796</v>
      </c>
      <c r="G163"/>
      <c r="H163"/>
      <c r="I163"/>
      <c r="J163"/>
      <c r="K163" s="189" t="s">
        <v>106</v>
      </c>
      <c r="L163" s="190" t="s">
        <v>119</v>
      </c>
      <c r="M163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1017</v>
      </c>
      <c r="B164" t="s">
        <v>795</v>
      </c>
      <c r="C164"/>
      <c r="D164" s="183" t="s">
        <v>191</v>
      </c>
      <c r="E164" s="185" t="n">
        <f t="shared" ca="1" si="3"/>
        <v>44580.0</v>
      </c>
      <c r="F164" s="186" t="s">
        <v>1126</v>
      </c>
      <c r="G164" s="211">
        <v>4075063032</v>
      </c>
      <c r="H164" s="211">
        <v>123504446</v>
      </c>
      <c r="I164" s="211">
        <v>7951835544</v>
      </c>
      <c r="J164"/>
      <c r="K164" s="189" t="s">
        <v>106</v>
      </c>
      <c r="L164" s="190" t="s">
        <v>119</v>
      </c>
      <c r="M164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1018</v>
      </c>
      <c r="B165" t="s">
        <v>795</v>
      </c>
      <c r="C165"/>
      <c r="D165" s="183" t="s">
        <v>191</v>
      </c>
      <c r="E165" s="185" t="n">
        <f t="shared" ca="1" si="3"/>
        <v>44580.0</v>
      </c>
      <c r="F165" s="186" t="s">
        <v>1127</v>
      </c>
      <c r="G165" s="211">
        <v>6834290784</v>
      </c>
      <c r="H165" s="211">
        <v>123612637</v>
      </c>
      <c r="I165" s="211">
        <v>2923181390</v>
      </c>
      <c r="J165"/>
      <c r="K165" s="189" t="s">
        <v>106</v>
      </c>
      <c r="L165" s="190" t="s">
        <v>119</v>
      </c>
      <c r="M165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1019</v>
      </c>
      <c r="B166" t="s">
        <v>795</v>
      </c>
      <c r="C166"/>
      <c r="D166" s="183" t="s">
        <v>191</v>
      </c>
      <c r="E166" s="185" t="n">
        <f t="shared" ca="1" si="3"/>
        <v>44580.0</v>
      </c>
      <c r="F166" s="186" t="s">
        <v>1128</v>
      </c>
      <c r="G166" s="211">
        <v>3115824661</v>
      </c>
      <c r="H166" s="211">
        <v>123750642</v>
      </c>
      <c r="I166" s="211">
        <v>1358956643</v>
      </c>
      <c r="J166"/>
      <c r="K166" s="189" t="s">
        <v>106</v>
      </c>
      <c r="L166" s="190" t="s">
        <v>119</v>
      </c>
      <c r="M16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1020</v>
      </c>
      <c r="B167" t="s">
        <v>795</v>
      </c>
      <c r="C167"/>
      <c r="D167" s="183" t="s">
        <v>191</v>
      </c>
      <c r="E167" s="185" t="n">
        <f t="shared" ca="1" si="3"/>
        <v>44580.0</v>
      </c>
      <c r="F167" s="186" t="s">
        <v>1146</v>
      </c>
      <c r="G167" s="211">
        <v>7505071439</v>
      </c>
      <c r="H167" s="211" t="s">
        <v>1147</v>
      </c>
      <c r="I167" s="211">
        <v>236050063</v>
      </c>
      <c r="J167"/>
      <c r="K167" s="189" t="s">
        <v>106</v>
      </c>
      <c r="L167" s="190" t="s">
        <v>119</v>
      </c>
      <c r="M167"/>
      <c r="N167" s="26"/>
      <c r="O167" s="26"/>
      <c r="P167" s="26"/>
      <c r="Q167" s="26"/>
      <c r="R167" s="26"/>
      <c r="S167" s="26"/>
      <c r="T167" s="26"/>
    </row>
    <row r="168" spans="1:20" x14ac:dyDescent="0.25">
      <c r="A168" s="133" t="s">
        <v>1157</v>
      </c>
      <c r="B168" t="s">
        <v>795</v>
      </c>
      <c r="C168"/>
      <c r="D168" s="183" t="s">
        <v>191</v>
      </c>
      <c r="E168" s="185" t="n">
        <f t="shared" ca="1" si="3"/>
        <v>44580.0</v>
      </c>
      <c r="F168" s="186" t="s">
        <v>1163</v>
      </c>
      <c r="G168">
        <v>3534277392</v>
      </c>
      <c r="H168" t="s">
        <v>1164</v>
      </c>
      <c r="I168">
        <v>4581141588</v>
      </c>
      <c r="J168">
        <v>124.8</v>
      </c>
      <c r="K168" s="189" t="s">
        <v>106</v>
      </c>
      <c r="L168" s="190" t="s">
        <v>119</v>
      </c>
      <c r="M168"/>
      <c r="N168" s="26"/>
      <c r="O168" s="26"/>
      <c r="P168" s="26"/>
      <c r="Q168" s="26"/>
      <c r="R168" s="26"/>
      <c r="S168" s="26"/>
      <c r="T168" s="26"/>
    </row>
    <row r="169" spans="1:20" x14ac:dyDescent="0.25">
      <c r="A169" s="131" t="s">
        <v>1158</v>
      </c>
      <c r="B169"/>
      <c r="C169"/>
      <c r="D169" s="183" t="s">
        <v>191</v>
      </c>
      <c r="E169" s="185" t="n">
        <f t="shared" ca="1" si="3"/>
        <v>44580.0</v>
      </c>
      <c r="F169" s="186" t="s">
        <v>796</v>
      </c>
      <c r="G169"/>
      <c r="H169"/>
      <c r="I169"/>
      <c r="J169"/>
      <c r="K169" s="189" t="s">
        <v>106</v>
      </c>
      <c r="L169" s="190" t="s">
        <v>119</v>
      </c>
    </row>
    <row r="170" spans="1:20" x14ac:dyDescent="0.25">
      <c r="A170" s="131" t="s">
        <v>1021</v>
      </c>
      <c r="B170"/>
      <c r="C170"/>
      <c r="D170" s="183" t="s">
        <v>191</v>
      </c>
      <c r="E170" s="185" t="n">
        <f t="shared" ca="1" si="3"/>
        <v>44580.0</v>
      </c>
      <c r="F170" s="186" t="s">
        <v>796</v>
      </c>
      <c r="G170"/>
      <c r="H170"/>
      <c r="I170"/>
      <c r="J170"/>
      <c r="K170" s="189" t="s">
        <v>106</v>
      </c>
      <c r="L170" s="190" t="s">
        <v>119</v>
      </c>
    </row>
    <row r="171" spans="1:20" x14ac:dyDescent="0.25">
      <c r="A171" s="131" t="s">
        <v>1022</v>
      </c>
      <c r="B171" t="s">
        <v>795</v>
      </c>
      <c r="C171"/>
      <c r="D171" s="183" t="s">
        <v>191</v>
      </c>
      <c r="E171" s="185" t="n">
        <f t="shared" ca="1" si="3"/>
        <v>44580.0</v>
      </c>
      <c r="F171" s="186" t="s">
        <v>1129</v>
      </c>
      <c r="G171" s="211" t="s">
        <v>1130</v>
      </c>
      <c r="H171" s="211" t="s">
        <v>1131</v>
      </c>
      <c r="I171" s="211">
        <v>6527610178</v>
      </c>
      <c r="J171"/>
      <c r="K171" s="189" t="s">
        <v>106</v>
      </c>
      <c r="L171" s="190" t="s">
        <v>119</v>
      </c>
    </row>
    <row r="172" spans="1:20" x14ac:dyDescent="0.25">
      <c r="A172" s="131" t="s">
        <v>1023</v>
      </c>
      <c r="B172" t="s">
        <v>795</v>
      </c>
      <c r="C172"/>
      <c r="D172" s="183" t="s">
        <v>191</v>
      </c>
      <c r="E172" s="185" t="n">
        <f t="shared" ca="1" si="3"/>
        <v>44580.0</v>
      </c>
      <c r="F172" s="186" t="s">
        <v>1132</v>
      </c>
      <c r="G172" s="211">
        <v>5804552798</v>
      </c>
      <c r="H172" s="211">
        <v>124076212</v>
      </c>
      <c r="I172" s="211">
        <v>5866006108</v>
      </c>
      <c r="J172"/>
      <c r="K172" s="189" t="s">
        <v>106</v>
      </c>
      <c r="L172" s="190" t="s">
        <v>119</v>
      </c>
    </row>
    <row r="173" spans="1:20" x14ac:dyDescent="0.25">
      <c r="A173" s="131" t="s">
        <v>1024</v>
      </c>
      <c r="B173" t="s">
        <v>795</v>
      </c>
      <c r="C173"/>
      <c r="D173" s="183" t="s">
        <v>191</v>
      </c>
      <c r="E173" s="185" t="n">
        <f t="shared" ca="1" si="3"/>
        <v>44580.0</v>
      </c>
      <c r="F173" s="186" t="s">
        <v>1133</v>
      </c>
      <c r="G173" s="211">
        <v>4596401930</v>
      </c>
      <c r="H173" s="211" t="s">
        <v>1134</v>
      </c>
      <c r="I173" s="211">
        <v>5312030818</v>
      </c>
      <c r="J173"/>
      <c r="K173" s="189" t="s">
        <v>106</v>
      </c>
      <c r="L173" s="190" t="s">
        <v>119</v>
      </c>
    </row>
    <row r="174" spans="1:20" x14ac:dyDescent="0.25">
      <c r="A174" s="131" t="s">
        <v>1025</v>
      </c>
      <c r="B174" t="s">
        <v>795</v>
      </c>
      <c r="C174"/>
      <c r="D174" s="183" t="s">
        <v>191</v>
      </c>
      <c r="E174" s="185" t="n">
        <f t="shared" ca="1" si="3"/>
        <v>44580.0</v>
      </c>
      <c r="F174" s="186" t="s">
        <v>1148</v>
      </c>
      <c r="G174" s="211">
        <v>3092316728</v>
      </c>
      <c r="H174" s="211">
        <v>125574235</v>
      </c>
      <c r="I174" s="211">
        <v>4110908876</v>
      </c>
      <c r="J174"/>
      <c r="K174" s="189" t="s">
        <v>106</v>
      </c>
      <c r="L174" s="190" t="s">
        <v>119</v>
      </c>
    </row>
    <row r="175" spans="1:20" x14ac:dyDescent="0.25">
      <c r="A175" s="131" t="s">
        <v>1026</v>
      </c>
      <c r="B175" t="s">
        <v>795</v>
      </c>
      <c r="C175"/>
      <c r="D175" s="183" t="s">
        <v>191</v>
      </c>
      <c r="E175" s="185" t="n">
        <f t="shared" ca="1" si="3"/>
        <v>44580.0</v>
      </c>
      <c r="F175" s="186" t="s">
        <v>1149</v>
      </c>
      <c r="G175" s="211" t="s">
        <v>1150</v>
      </c>
      <c r="H175" s="211" t="s">
        <v>1151</v>
      </c>
      <c r="I175" s="211">
        <v>3298083343</v>
      </c>
      <c r="J175"/>
      <c r="K175" s="189" t="s">
        <v>106</v>
      </c>
      <c r="L175" s="190" t="s">
        <v>119</v>
      </c>
    </row>
    <row r="176" spans="1:20" x14ac:dyDescent="0.25">
      <c r="A176" s="131" t="s">
        <v>1027</v>
      </c>
      <c r="B176"/>
      <c r="C176"/>
      <c r="D176" s="183" t="s">
        <v>191</v>
      </c>
      <c r="E176" s="185" t="n">
        <f t="shared" ca="1" si="3"/>
        <v>44580.0</v>
      </c>
      <c r="F176" s="186" t="s">
        <v>796</v>
      </c>
      <c r="G176"/>
      <c r="H176"/>
      <c r="I176"/>
      <c r="J176"/>
      <c r="K176" s="189" t="s">
        <v>106</v>
      </c>
      <c r="L176" s="190" t="s">
        <v>119</v>
      </c>
    </row>
    <row r="177" spans="1:12" x14ac:dyDescent="0.25">
      <c r="A177" s="131" t="s">
        <v>1028</v>
      </c>
      <c r="B177" t="s">
        <v>1080</v>
      </c>
      <c r="C177"/>
      <c r="D177" s="183" t="s">
        <v>191</v>
      </c>
      <c r="E177" s="185" t="n">
        <f t="shared" ca="1" si="3"/>
        <v>44580.0</v>
      </c>
      <c r="F177" s="186" t="s">
        <v>1152</v>
      </c>
      <c r="G177" s="211">
        <v>7867990915</v>
      </c>
      <c r="H177" s="211" t="s">
        <v>1153</v>
      </c>
      <c r="I177"/>
      <c r="J177"/>
      <c r="K177" s="189" t="s">
        <v>106</v>
      </c>
      <c r="L177" s="190" t="s">
        <v>119</v>
      </c>
    </row>
    <row r="178" spans="1:12" x14ac:dyDescent="0.25">
      <c r="A178" s="131" t="s">
        <v>1029</v>
      </c>
      <c r="B178"/>
      <c r="C178"/>
      <c r="D178" s="183" t="s">
        <v>191</v>
      </c>
      <c r="E178" s="185" t="n">
        <f t="shared" ca="1" si="3"/>
        <v>44580.0</v>
      </c>
      <c r="F178" s="186" t="s">
        <v>796</v>
      </c>
      <c r="G178"/>
      <c r="H178"/>
      <c r="I178"/>
      <c r="J178"/>
      <c r="K178" s="189" t="s">
        <v>106</v>
      </c>
      <c r="L178" s="190" t="s">
        <v>119</v>
      </c>
    </row>
    <row r="179" spans="1:12" x14ac:dyDescent="0.25">
      <c r="A179" s="131" t="s">
        <v>1030</v>
      </c>
      <c r="B179" t="s">
        <v>798</v>
      </c>
      <c r="C179"/>
      <c r="D179" s="183" t="s">
        <v>191</v>
      </c>
      <c r="E179" s="185" t="n">
        <f t="shared" ca="1" si="3"/>
        <v>44580.0</v>
      </c>
      <c r="F179" s="186" t="s">
        <v>1165</v>
      </c>
      <c r="G179" s="211">
        <v>6152286680</v>
      </c>
      <c r="H179" s="211" t="s">
        <v>1166</v>
      </c>
      <c r="I179" s="211">
        <v>9743441255</v>
      </c>
      <c r="J179"/>
      <c r="K179" s="189" t="s">
        <v>106</v>
      </c>
      <c r="L179" s="190" t="s">
        <v>119</v>
      </c>
    </row>
    <row r="180" spans="1:12" x14ac:dyDescent="0.25">
      <c r="A180" s="131" t="s">
        <v>1031</v>
      </c>
      <c r="B180"/>
      <c r="C180"/>
      <c r="D180" s="183" t="s">
        <v>191</v>
      </c>
      <c r="E180" s="185" t="n">
        <f t="shared" ca="1" si="3"/>
        <v>44580.0</v>
      </c>
      <c r="F180" s="186" t="s">
        <v>796</v>
      </c>
      <c r="G180"/>
      <c r="H180"/>
      <c r="I180"/>
      <c r="J180"/>
      <c r="K180" s="189" t="s">
        <v>106</v>
      </c>
      <c r="L180" s="190" t="s">
        <v>119</v>
      </c>
    </row>
    <row r="181" spans="1:12" x14ac:dyDescent="0.25">
      <c r="A181" s="131" t="s">
        <v>1032</v>
      </c>
      <c r="B181"/>
      <c r="C181"/>
      <c r="D181" s="183" t="s">
        <v>191</v>
      </c>
      <c r="E181" s="185" t="n">
        <f t="shared" ca="1" si="3"/>
        <v>44580.0</v>
      </c>
      <c r="F181" s="186" t="s">
        <v>796</v>
      </c>
      <c r="G181"/>
      <c r="H181"/>
      <c r="I181"/>
      <c r="J181"/>
      <c r="K181" s="189" t="s">
        <v>106</v>
      </c>
      <c r="L181" s="190" t="s">
        <v>119</v>
      </c>
    </row>
    <row r="182" spans="1:12" x14ac:dyDescent="0.25">
      <c r="A182" s="131" t="s">
        <v>1033</v>
      </c>
      <c r="B182" t="s">
        <v>798</v>
      </c>
      <c r="C182"/>
      <c r="D182" s="183" t="s">
        <v>191</v>
      </c>
      <c r="E182" s="185" t="n">
        <f t="shared" ca="1" si="3"/>
        <v>44580.0</v>
      </c>
      <c r="F182" s="186" t="s">
        <v>1184</v>
      </c>
      <c r="G182" s="211">
        <v>4288671052</v>
      </c>
      <c r="H182" s="211" t="s">
        <v>1185</v>
      </c>
      <c r="I182" s="211">
        <v>6337571056</v>
      </c>
      <c r="J182">
        <v>137.9</v>
      </c>
      <c r="K182" s="189" t="s">
        <v>106</v>
      </c>
      <c r="L182" s="190" t="s">
        <v>119</v>
      </c>
    </row>
    <row r="183" spans="1:12" x14ac:dyDescent="0.25">
      <c r="A183" s="131" t="s">
        <v>1034</v>
      </c>
      <c r="B183" t="s">
        <v>795</v>
      </c>
      <c r="C183"/>
      <c r="D183" s="183" t="s">
        <v>191</v>
      </c>
      <c r="E183" s="185" t="n">
        <f t="shared" ca="1" si="3"/>
        <v>44580.0</v>
      </c>
      <c r="F183" s="186" t="s">
        <v>1193</v>
      </c>
      <c r="G183" s="211">
        <v>3584576787</v>
      </c>
      <c r="H183" s="211">
        <v>250032156</v>
      </c>
      <c r="I183" s="211">
        <v>1969255528</v>
      </c>
      <c r="J183"/>
      <c r="K183" s="189" t="s">
        <v>106</v>
      </c>
      <c r="L183" s="190" t="s">
        <v>119</v>
      </c>
    </row>
    <row r="184" spans="1:12" x14ac:dyDescent="0.25">
      <c r="A184" s="131" t="s">
        <v>1035</v>
      </c>
      <c r="B184"/>
      <c r="C184"/>
      <c r="D184" s="183" t="s">
        <v>191</v>
      </c>
      <c r="E184" s="185" t="n">
        <f t="shared" ca="1" si="3"/>
        <v>44580.0</v>
      </c>
      <c r="F184" s="186" t="s">
        <v>796</v>
      </c>
      <c r="G184"/>
      <c r="H184"/>
      <c r="I184"/>
      <c r="J184"/>
      <c r="K184" s="189" t="s">
        <v>106</v>
      </c>
      <c r="L184" s="190" t="s">
        <v>119</v>
      </c>
    </row>
    <row r="185" spans="1:12" x14ac:dyDescent="0.25">
      <c r="A185" s="131" t="s">
        <v>1036</v>
      </c>
      <c r="B185" t="s">
        <v>795</v>
      </c>
      <c r="C185"/>
      <c r="D185" s="183" t="s">
        <v>191</v>
      </c>
      <c r="E185" s="185" t="n">
        <f t="shared" ca="1" si="3"/>
        <v>44580.0</v>
      </c>
      <c r="F185" s="186" t="s">
        <v>1135</v>
      </c>
      <c r="G185" s="211" t="s">
        <v>1136</v>
      </c>
      <c r="H185" s="211">
        <v>124570772</v>
      </c>
      <c r="I185" s="211">
        <v>1402045652</v>
      </c>
      <c r="J185"/>
      <c r="K185" s="189" t="s">
        <v>106</v>
      </c>
      <c r="L185" s="190" t="s">
        <v>119</v>
      </c>
    </row>
    <row r="186" spans="1:12" x14ac:dyDescent="0.25">
      <c r="A186" s="131" t="s">
        <v>1037</v>
      </c>
      <c r="B186"/>
      <c r="C186"/>
      <c r="D186" s="183" t="s">
        <v>191</v>
      </c>
      <c r="E186" s="185" t="n">
        <f t="shared" ca="1" si="3"/>
        <v>44580.0</v>
      </c>
      <c r="F186" s="186" t="s">
        <v>796</v>
      </c>
      <c r="G186"/>
      <c r="H186"/>
      <c r="I186"/>
      <c r="J186"/>
      <c r="K186" s="189" t="s">
        <v>106</v>
      </c>
      <c r="L186" s="190" t="s">
        <v>119</v>
      </c>
    </row>
    <row r="187" spans="1:12" x14ac:dyDescent="0.25">
      <c r="A187" s="131" t="s">
        <v>1038</v>
      </c>
      <c r="B187"/>
      <c r="C187"/>
      <c r="D187" s="183" t="s">
        <v>191</v>
      </c>
      <c r="E187" s="185" t="n">
        <f t="shared" ca="1" si="3"/>
        <v>44580.0</v>
      </c>
      <c r="F187" s="186" t="s">
        <v>796</v>
      </c>
      <c r="G187"/>
      <c r="H187"/>
      <c r="I187"/>
      <c r="J187"/>
      <c r="K187" s="189" t="s">
        <v>106</v>
      </c>
      <c r="L187" s="190" t="s">
        <v>119</v>
      </c>
    </row>
    <row r="188" spans="1:12" x14ac:dyDescent="0.25">
      <c r="A188" s="131" t="s">
        <v>1039</v>
      </c>
      <c r="B188"/>
      <c r="C188"/>
      <c r="D188" s="183" t="s">
        <v>191</v>
      </c>
      <c r="E188" s="185" t="n">
        <f t="shared" ca="1" si="3"/>
        <v>44580.0</v>
      </c>
      <c r="F188" s="186" t="s">
        <v>796</v>
      </c>
      <c r="G188"/>
      <c r="H188"/>
      <c r="I188"/>
      <c r="J188"/>
      <c r="K188" s="189" t="s">
        <v>106</v>
      </c>
      <c r="L188" s="190" t="s">
        <v>119</v>
      </c>
    </row>
    <row r="189" spans="1:12" x14ac:dyDescent="0.25">
      <c r="A189" s="131" t="s">
        <v>1040</v>
      </c>
      <c r="B189"/>
      <c r="C189"/>
      <c r="D189" s="183" t="s">
        <v>191</v>
      </c>
      <c r="E189" s="185" t="n">
        <f t="shared" ca="1" si="3"/>
        <v>44580.0</v>
      </c>
      <c r="F189" s="186" t="s">
        <v>796</v>
      </c>
      <c r="G189"/>
      <c r="H189"/>
      <c r="I189"/>
      <c r="J189"/>
      <c r="K189" s="189" t="s">
        <v>106</v>
      </c>
      <c r="L189" s="190" t="s">
        <v>119</v>
      </c>
    </row>
    <row r="190" spans="1:12" x14ac:dyDescent="0.25">
      <c r="A190" s="131" t="s">
        <v>1041</v>
      </c>
      <c r="B190"/>
      <c r="C190"/>
      <c r="D190" s="183" t="s">
        <v>191</v>
      </c>
      <c r="E190" s="185" t="n">
        <f t="shared" ca="1" si="3"/>
        <v>44580.0</v>
      </c>
      <c r="F190" s="186" t="s">
        <v>796</v>
      </c>
      <c r="G190"/>
      <c r="H190"/>
      <c r="I190"/>
      <c r="J190"/>
      <c r="K190" s="189" t="s">
        <v>106</v>
      </c>
      <c r="L190" s="190" t="s">
        <v>119</v>
      </c>
    </row>
    <row r="191" spans="1:12" x14ac:dyDescent="0.25">
      <c r="A191" s="131" t="s">
        <v>1042</v>
      </c>
      <c r="B191"/>
      <c r="C191"/>
      <c r="D191" s="183" t="s">
        <v>191</v>
      </c>
      <c r="E191" s="185" t="n">
        <f t="shared" ca="1" si="3"/>
        <v>44580.0</v>
      </c>
      <c r="F191" s="186" t="s">
        <v>796</v>
      </c>
      <c r="G191"/>
      <c r="H191"/>
      <c r="I191"/>
      <c r="J191"/>
      <c r="K191" s="189" t="s">
        <v>106</v>
      </c>
      <c r="L191" s="190" t="s">
        <v>119</v>
      </c>
    </row>
    <row r="192" spans="1:12" x14ac:dyDescent="0.25">
      <c r="A192" s="131" t="s">
        <v>1043</v>
      </c>
      <c r="B192"/>
      <c r="C192"/>
      <c r="D192" s="183" t="s">
        <v>191</v>
      </c>
      <c r="E192" s="185" t="n">
        <f t="shared" ca="1" si="3"/>
        <v>44580.0</v>
      </c>
      <c r="F192" s="186" t="s">
        <v>796</v>
      </c>
      <c r="G192"/>
      <c r="H192"/>
      <c r="I192"/>
      <c r="J192"/>
      <c r="K192" s="189" t="s">
        <v>106</v>
      </c>
      <c r="L192" s="190" t="s">
        <v>119</v>
      </c>
    </row>
    <row r="193" spans="1:12" x14ac:dyDescent="0.25">
      <c r="A193" s="131" t="s">
        <v>1044</v>
      </c>
      <c r="B193"/>
      <c r="C193"/>
      <c r="D193" s="183" t="s">
        <v>191</v>
      </c>
      <c r="E193" s="185" t="n">
        <f t="shared" ca="1" si="3"/>
        <v>44580.0</v>
      </c>
      <c r="F193" s="186" t="s">
        <v>796</v>
      </c>
      <c r="G193"/>
      <c r="H193"/>
      <c r="I193"/>
      <c r="J193"/>
      <c r="K193" s="189" t="s">
        <v>106</v>
      </c>
      <c r="L193" s="190" t="s">
        <v>119</v>
      </c>
    </row>
    <row r="194" spans="1:12" x14ac:dyDescent="0.25">
      <c r="A194" s="131" t="s">
        <v>1045</v>
      </c>
      <c r="B194"/>
      <c r="C194"/>
      <c r="D194" s="183" t="s">
        <v>191</v>
      </c>
      <c r="E194" s="185" t="n">
        <f t="shared" ca="1" si="3"/>
        <v>44580.0</v>
      </c>
      <c r="F194" s="186" t="s">
        <v>796</v>
      </c>
      <c r="G194"/>
      <c r="H194"/>
      <c r="I194"/>
      <c r="J194"/>
      <c r="K194" s="189" t="s">
        <v>106</v>
      </c>
      <c r="L194" s="190" t="s">
        <v>119</v>
      </c>
    </row>
    <row r="195" spans="1:12" x14ac:dyDescent="0.25">
      <c r="A195" s="131" t="s">
        <v>1046</v>
      </c>
      <c r="B195"/>
      <c r="C195"/>
      <c r="D195" s="183" t="s">
        <v>191</v>
      </c>
      <c r="E195" s="185" t="n">
        <f t="shared" ref="E195:E203" ca="1" si="4">TODAY()</f>
        <v>44580.0</v>
      </c>
      <c r="F195" s="186" t="s">
        <v>796</v>
      </c>
      <c r="G195"/>
      <c r="H195"/>
      <c r="I195"/>
      <c r="J195"/>
      <c r="K195" s="189" t="s">
        <v>106</v>
      </c>
      <c r="L195" s="190" t="s">
        <v>119</v>
      </c>
    </row>
    <row r="196" spans="1:12" x14ac:dyDescent="0.25">
      <c r="A196" s="131" t="s">
        <v>1047</v>
      </c>
      <c r="B196"/>
      <c r="C196"/>
      <c r="D196" s="183" t="s">
        <v>191</v>
      </c>
      <c r="E196" s="185" t="n">
        <f t="shared" ca="1" si="4"/>
        <v>44580.0</v>
      </c>
      <c r="F196" s="186" t="s">
        <v>796</v>
      </c>
      <c r="G196"/>
      <c r="H196"/>
      <c r="I196"/>
      <c r="J196"/>
      <c r="K196" s="189" t="s">
        <v>106</v>
      </c>
      <c r="L196" s="190" t="s">
        <v>119</v>
      </c>
    </row>
    <row r="197" spans="1:12" x14ac:dyDescent="0.25">
      <c r="A197" s="131" t="s">
        <v>778</v>
      </c>
      <c r="B197" t="s">
        <v>795</v>
      </c>
      <c r="C197"/>
      <c r="D197" s="183" t="s">
        <v>191</v>
      </c>
      <c r="E197" s="185" t="n">
        <f t="shared" ca="1" si="4"/>
        <v>44580.0</v>
      </c>
      <c r="F197" s="186" t="s">
        <v>1186</v>
      </c>
      <c r="G197">
        <v>6580281282</v>
      </c>
      <c r="H197">
        <v>240142032</v>
      </c>
      <c r="I197">
        <v>9268560084</v>
      </c>
      <c r="J197">
        <v>112.7</v>
      </c>
      <c r="K197" s="189" t="s">
        <v>106</v>
      </c>
      <c r="L197" s="190" t="s">
        <v>119</v>
      </c>
    </row>
    <row r="198" spans="1:12" x14ac:dyDescent="0.25">
      <c r="A198" s="131" t="s">
        <v>780</v>
      </c>
      <c r="B198" t="s">
        <v>795</v>
      </c>
      <c r="C198"/>
      <c r="D198" s="183" t="s">
        <v>191</v>
      </c>
      <c r="E198" s="185" t="n">
        <f t="shared" ca="1" si="4"/>
        <v>44580.0</v>
      </c>
      <c r="F198" s="186" t="s">
        <v>1187</v>
      </c>
      <c r="G198">
        <v>9107395643</v>
      </c>
      <c r="H198">
        <v>240277407</v>
      </c>
      <c r="I198" t="s">
        <v>1188</v>
      </c>
      <c r="J198">
        <v>124.8</v>
      </c>
      <c r="K198" s="189" t="s">
        <v>106</v>
      </c>
      <c r="L198" s="190" t="s">
        <v>119</v>
      </c>
    </row>
    <row r="199" spans="1:12" x14ac:dyDescent="0.25">
      <c r="A199" s="131" t="s">
        <v>777</v>
      </c>
      <c r="B199" t="s">
        <v>1167</v>
      </c>
      <c r="C199"/>
      <c r="D199" s="183" t="s">
        <v>191</v>
      </c>
      <c r="E199" s="185" t="n">
        <f t="shared" ca="1" si="4"/>
        <v>44580.0</v>
      </c>
      <c r="F199" s="186" t="s">
        <v>1189</v>
      </c>
      <c r="G199" s="211">
        <v>302503527</v>
      </c>
      <c r="H199" s="211">
        <v>240470172</v>
      </c>
      <c r="I199" s="211">
        <v>6412722983</v>
      </c>
      <c r="J199">
        <v>137.9</v>
      </c>
      <c r="K199" s="189" t="s">
        <v>106</v>
      </c>
      <c r="L199" s="190" t="s">
        <v>119</v>
      </c>
    </row>
    <row r="200" spans="1:12" x14ac:dyDescent="0.25">
      <c r="A200" s="131" t="s">
        <v>779</v>
      </c>
      <c r="B200" t="s">
        <v>795</v>
      </c>
      <c r="C200"/>
      <c r="D200" s="183" t="s">
        <v>191</v>
      </c>
      <c r="E200" s="185" t="n">
        <f t="shared" ca="1" si="4"/>
        <v>44580.0</v>
      </c>
      <c r="F200" s="186" t="s">
        <v>1190</v>
      </c>
      <c r="G200">
        <v>6768788141</v>
      </c>
      <c r="H200" t="s">
        <v>1191</v>
      </c>
      <c r="I200">
        <v>6057209900</v>
      </c>
      <c r="J200">
        <v>112.7</v>
      </c>
      <c r="K200" s="189" t="s">
        <v>106</v>
      </c>
      <c r="L200" s="190" t="s">
        <v>119</v>
      </c>
    </row>
    <row r="201" spans="1:12" x14ac:dyDescent="0.25">
      <c r="A201" s="131" t="s">
        <v>781</v>
      </c>
      <c r="B201" t="s">
        <v>1205</v>
      </c>
      <c r="C201"/>
      <c r="D201" s="183" t="s">
        <v>191</v>
      </c>
      <c r="E201" s="185" t="n">
        <f t="shared" ca="1" si="4"/>
        <v>44580.0</v>
      </c>
      <c r="F201" s="186" t="s">
        <v>1204</v>
      </c>
      <c r="G201">
        <v>5753012798</v>
      </c>
      <c r="H201" t="s">
        <v>1206</v>
      </c>
      <c r="I201">
        <v>3870248032</v>
      </c>
      <c r="J201">
        <v>124.8</v>
      </c>
      <c r="K201" s="189" t="s">
        <v>106</v>
      </c>
      <c r="L201" s="190" t="s">
        <v>119</v>
      </c>
    </row>
    <row r="202" spans="1:12" x14ac:dyDescent="0.25">
      <c r="A202" s="131" t="s">
        <v>783</v>
      </c>
      <c r="B202" t="s">
        <v>1203</v>
      </c>
      <c r="C202"/>
      <c r="D202" s="183" t="s">
        <v>191</v>
      </c>
      <c r="E202" s="185" t="n">
        <f t="shared" ca="1" si="4"/>
        <v>44580.0</v>
      </c>
      <c r="F202" s="186" t="s">
        <v>1201</v>
      </c>
      <c r="G202">
        <v>7208258127</v>
      </c>
      <c r="H202" t="s">
        <v>1202</v>
      </c>
      <c r="I202">
        <v>5447384150</v>
      </c>
      <c r="J202">
        <v>137.9</v>
      </c>
      <c r="K202" s="189" t="s">
        <v>106</v>
      </c>
      <c r="L202" s="190" t="s">
        <v>119</v>
      </c>
    </row>
    <row r="203" spans="1:12" x14ac:dyDescent="0.25">
      <c r="A203" s="131" t="s">
        <v>782</v>
      </c>
      <c r="B203" t="s">
        <v>1200</v>
      </c>
      <c r="C203"/>
      <c r="D203" s="183" t="s">
        <v>191</v>
      </c>
      <c r="E203" s="185" t="n">
        <f t="shared" ca="1" si="4"/>
        <v>44580.0</v>
      </c>
      <c r="F203" s="186" t="s">
        <v>1198</v>
      </c>
      <c r="G203">
        <v>8884319505</v>
      </c>
      <c r="H203" t="s">
        <v>1199</v>
      </c>
      <c r="I203">
        <v>8638744300</v>
      </c>
      <c r="J203">
        <v>112.7</v>
      </c>
      <c r="K203" s="189" t="s">
        <v>106</v>
      </c>
      <c r="L203" s="190" t="s">
        <v>119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E203"/>
  <sheetViews>
    <sheetView showGridLines="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E32" sqref="E32"/>
    </sheetView>
  </sheetViews>
  <sheetFormatPr defaultRowHeight="15" x14ac:dyDescent="0.25"/>
  <cols>
    <col min="1" max="1" bestFit="true" customWidth="true" width="82.28515625" collapsed="true"/>
    <col min="2" max="2" bestFit="true" customWidth="true" width="10.42578125" collapsed="true"/>
    <col min="3" max="3" bestFit="true" customWidth="true" style="20" width="13.5703125" collapsed="true"/>
    <col min="4" max="4" bestFit="true" customWidth="true" style="20" width="13.140625" collapsed="true"/>
    <col min="5" max="5" bestFit="true" customWidth="true" style="20" width="28.42578125" collapsed="true"/>
    <col min="6" max="6" bestFit="true" customWidth="true" style="20" width="23.85546875" collapsed="true"/>
    <col min="7" max="7" bestFit="true" customWidth="true" style="20" width="23.42578125" collapsed="true"/>
    <col min="8" max="8" bestFit="true" customWidth="true" style="20" width="15.5703125" collapsed="true"/>
    <col min="9" max="9" bestFit="true" customWidth="true" style="20" width="15.0" collapsed="true"/>
    <col min="10" max="10" bestFit="true" customWidth="true" style="20" width="16.5703125" collapsed="true"/>
    <col min="11" max="11" bestFit="true" customWidth="true" style="20" width="13.28515625" collapsed="true"/>
    <col min="12" max="12" bestFit="true" customWidth="true" style="20" width="17.28515625" collapsed="true"/>
    <col min="13" max="13" bestFit="true" customWidth="true" style="29" width="16.28515625" collapsed="true"/>
    <col min="14" max="14" bestFit="true" customWidth="true" style="29" width="18.7109375" collapsed="true"/>
    <col min="15" max="15" bestFit="true" customWidth="true" style="29" width="12.85546875" collapsed="true"/>
    <col min="16" max="16" bestFit="true" customWidth="true" style="29" width="12.5703125" collapsed="true"/>
    <col min="17" max="17" bestFit="true" customWidth="true" style="29" width="13.5703125" collapsed="true"/>
    <col min="18" max="18" bestFit="true" customWidth="true" style="29" width="12.5703125" collapsed="true"/>
    <col min="19" max="19" bestFit="true" customWidth="true" style="209" width="11.42578125" collapsed="true"/>
    <col min="20" max="20" bestFit="true" customWidth="true" style="209" width="10.42578125" collapsed="true"/>
    <col min="21" max="21" bestFit="true" customWidth="true" style="209" width="12.42578125" collapsed="true"/>
    <col min="22" max="22" bestFit="true" customWidth="true" style="209" width="9.7109375" collapsed="true"/>
    <col min="23" max="23" bestFit="true" customWidth="true" style="29" width="16.0" collapsed="true"/>
    <col min="24" max="24" bestFit="true" customWidth="true" style="29" width="20.7109375" collapsed="true"/>
    <col min="25" max="25" bestFit="true" customWidth="true" style="29" width="12.7109375" collapsed="true"/>
    <col min="26" max="26" bestFit="true" customWidth="true" style="29" width="32.7109375" collapsed="true"/>
    <col min="27" max="27" bestFit="true" customWidth="true" style="18" width="18.28515625" collapsed="true"/>
    <col min="28" max="28" bestFit="true" customWidth="true" style="18" width="15.7109375" collapsed="true"/>
    <col min="29" max="29" bestFit="true" customWidth="true" style="18" width="21.7109375" collapsed="true"/>
    <col min="30" max="30" bestFit="true" customWidth="true" style="18" width="20.28515625" collapsed="true"/>
    <col min="31" max="31" bestFit="true" customWidth="true" style="18" width="24.5703125" collapsed="true"/>
    <col min="32" max="32" bestFit="true" customWidth="true" width="14.5703125" collapsed="true"/>
    <col min="33" max="33" bestFit="true" customWidth="true" width="14.0" collapsed="true"/>
    <col min="34" max="34" bestFit="true" customWidth="true" width="15.5703125" collapsed="true"/>
    <col min="35" max="35" bestFit="true" customWidth="true" width="12.140625" collapsed="true"/>
    <col min="36" max="36" bestFit="true" customWidth="true" width="16.140625" collapsed="true"/>
    <col min="37" max="37" bestFit="true" customWidth="true" width="15.28515625" collapsed="true"/>
    <col min="38" max="38" bestFit="true" customWidth="true" width="17.7109375" collapsed="true"/>
    <col min="39" max="39" bestFit="true" customWidth="true" width="10.42578125" collapsed="true"/>
    <col min="40" max="42" bestFit="true" customWidth="true" width="11.5703125" collapsed="true"/>
    <col min="43" max="43" bestFit="true" customWidth="true" width="6.85546875" collapsed="true"/>
    <col min="44" max="44" bestFit="true" customWidth="true" width="9.7109375" collapsed="true"/>
    <col min="45" max="45" bestFit="true" customWidth="true" width="8.0" collapsed="true"/>
    <col min="46" max="46" bestFit="true" customWidth="true" width="10.7109375" collapsed="true"/>
    <col min="47" max="47" bestFit="true" customWidth="true" width="15.0" collapsed="true"/>
    <col min="48" max="48" bestFit="true" customWidth="true" width="19.7109375" collapsed="true"/>
    <col min="49" max="49" bestFit="true" customWidth="true" width="11.7109375" collapsed="true"/>
    <col min="50" max="50" bestFit="true" customWidth="true" width="15.140625" collapsed="true"/>
    <col min="51" max="51" bestFit="true" customWidth="true" width="14.7109375" collapsed="true"/>
    <col min="52" max="52" bestFit="true" customWidth="true" width="19.7109375" collapsed="true"/>
    <col min="53" max="53" bestFit="true" customWidth="true" width="17.28515625" collapsed="true"/>
    <col min="54" max="54" bestFit="true" customWidth="true" width="8.85546875" collapsed="true"/>
    <col min="55" max="55" bestFit="true" customWidth="true" width="17.0" collapsed="true"/>
    <col min="56" max="56" bestFit="true" customWidth="true" width="16.42578125" collapsed="true"/>
    <col min="57" max="57" bestFit="true" customWidth="true" width="18.140625" collapsed="true"/>
    <col min="58" max="58" bestFit="true" customWidth="true" width="14.7109375" collapsed="true"/>
    <col min="59" max="59" bestFit="true" customWidth="true" width="18.7109375" collapsed="true"/>
    <col min="60" max="60" bestFit="true" customWidth="true" width="17.85546875" collapsed="true"/>
    <col min="61" max="61" bestFit="true" customWidth="true" width="20.140625" collapsed="true"/>
  </cols>
  <sheetData>
    <row r="1" spans="1:31" s="92" customFormat="1" x14ac:dyDescent="0.25">
      <c r="A1" s="90" t="s">
        <v>2</v>
      </c>
      <c r="B1" s="90" t="s">
        <v>129</v>
      </c>
      <c r="C1" s="91" t="s">
        <v>257</v>
      </c>
      <c r="D1" s="91" t="s">
        <v>258</v>
      </c>
      <c r="E1" s="91" t="s">
        <v>747</v>
      </c>
      <c r="F1" s="91" t="s">
        <v>259</v>
      </c>
      <c r="G1" s="91" t="s">
        <v>260</v>
      </c>
      <c r="H1" s="91" t="s">
        <v>244</v>
      </c>
      <c r="I1" s="91" t="s">
        <v>245</v>
      </c>
      <c r="J1" s="91" t="s">
        <v>246</v>
      </c>
      <c r="K1" s="91" t="s">
        <v>247</v>
      </c>
      <c r="L1" s="91" t="s">
        <v>248</v>
      </c>
      <c r="M1" s="91" t="s">
        <v>249</v>
      </c>
      <c r="N1" s="91" t="s">
        <v>250</v>
      </c>
      <c r="O1" s="91" t="s">
        <v>263</v>
      </c>
      <c r="P1" s="91" t="s">
        <v>251</v>
      </c>
      <c r="Q1" s="91" t="s">
        <v>252</v>
      </c>
      <c r="R1" s="91" t="s">
        <v>253</v>
      </c>
      <c r="S1" s="205" t="s">
        <v>265</v>
      </c>
      <c r="T1" s="205" t="s">
        <v>264</v>
      </c>
      <c r="U1" s="205" t="s">
        <v>1183</v>
      </c>
      <c r="V1" s="205" t="s">
        <v>262</v>
      </c>
      <c r="W1" s="91" t="s">
        <v>254</v>
      </c>
      <c r="X1" s="91" t="s">
        <v>255</v>
      </c>
      <c r="Y1" s="91" t="s">
        <v>256</v>
      </c>
      <c r="Z1" s="91" t="s">
        <v>323</v>
      </c>
      <c r="AA1" s="91" t="s">
        <v>242</v>
      </c>
      <c r="AB1" s="91" t="s">
        <v>243</v>
      </c>
      <c r="AC1" s="91" t="s">
        <v>302</v>
      </c>
      <c r="AD1" s="91" t="s">
        <v>320</v>
      </c>
      <c r="AE1" s="91" t="s">
        <v>321</v>
      </c>
    </row>
    <row r="2" spans="1:31" x14ac:dyDescent="0.25">
      <c r="A2" s="4" t="s">
        <v>1048</v>
      </c>
      <c r="B2" s="4" t="s">
        <v>130</v>
      </c>
      <c r="C2" s="19"/>
      <c r="D2" s="19" t="s">
        <v>104</v>
      </c>
      <c r="E2" s="19"/>
      <c r="F2" s="19"/>
      <c r="G2" s="19"/>
      <c r="H2" s="19"/>
      <c r="I2" s="19"/>
      <c r="J2" s="19"/>
      <c r="K2" s="19"/>
      <c r="L2" s="19" t="s">
        <v>105</v>
      </c>
      <c r="M2" s="8" t="s">
        <v>103</v>
      </c>
      <c r="N2" s="8"/>
      <c r="O2" s="8" t="s">
        <v>106</v>
      </c>
      <c r="P2" s="8" t="s">
        <v>103</v>
      </c>
      <c r="Q2" s="8" t="s">
        <v>107</v>
      </c>
      <c r="R2" s="8" t="s">
        <v>108</v>
      </c>
      <c r="S2" s="208" t="s">
        <v>220</v>
      </c>
      <c r="T2" s="208" t="s">
        <v>220</v>
      </c>
      <c r="U2" s="208">
        <v>99501</v>
      </c>
      <c r="V2" s="208" t="str">
        <f>searchValues!L2</f>
        <v>Alaska</v>
      </c>
      <c r="W2" s="8" t="s">
        <v>303</v>
      </c>
      <c r="X2" s="8" t="s">
        <v>103</v>
      </c>
      <c r="Y2" s="8" t="s">
        <v>103</v>
      </c>
      <c r="Z2" s="8" t="s">
        <v>158</v>
      </c>
      <c r="AA2" s="17" t="s">
        <v>103</v>
      </c>
      <c r="AB2" s="17">
        <v>2015551002</v>
      </c>
      <c r="AC2" s="30" t="s">
        <v>161</v>
      </c>
      <c r="AD2" s="30" t="s">
        <v>315</v>
      </c>
      <c r="AE2" s="17" t="s">
        <v>322</v>
      </c>
    </row>
    <row r="3" spans="1:31" x14ac:dyDescent="0.25">
      <c r="A3" s="4" t="s">
        <v>1049</v>
      </c>
      <c r="B3" s="4" t="s">
        <v>361</v>
      </c>
      <c r="C3" s="19" t="s">
        <v>103</v>
      </c>
      <c r="D3" s="19" t="s">
        <v>104</v>
      </c>
      <c r="E3" s="19" t="s">
        <v>261</v>
      </c>
      <c r="F3" s="19" t="s">
        <v>261</v>
      </c>
      <c r="G3" s="19"/>
      <c r="H3" s="19">
        <v>2015551002</v>
      </c>
      <c r="I3" s="19">
        <v>2015551003</v>
      </c>
      <c r="J3" s="19">
        <v>2015551004</v>
      </c>
      <c r="K3" s="19">
        <v>2015551005</v>
      </c>
      <c r="L3" s="19" t="s">
        <v>105</v>
      </c>
      <c r="M3" s="8" t="s">
        <v>103</v>
      </c>
      <c r="N3" s="8"/>
      <c r="O3" s="8" t="s">
        <v>106</v>
      </c>
      <c r="P3" s="8" t="s">
        <v>103</v>
      </c>
      <c r="Q3" s="8" t="s">
        <v>107</v>
      </c>
      <c r="R3" s="8" t="s">
        <v>108</v>
      </c>
      <c r="S3" s="208" t="s">
        <v>220</v>
      </c>
      <c r="T3" s="208" t="s">
        <v>220</v>
      </c>
      <c r="U3" s="208">
        <v>99501</v>
      </c>
      <c r="V3" s="208" t="str">
        <f>searchValues!L3</f>
        <v>Alaska</v>
      </c>
      <c r="W3" s="8" t="s">
        <v>109</v>
      </c>
      <c r="X3" s="8" t="s">
        <v>103</v>
      </c>
      <c r="Y3" s="8" t="s">
        <v>103</v>
      </c>
      <c r="Z3" s="8" t="s">
        <v>158</v>
      </c>
      <c r="AA3" s="17"/>
      <c r="AB3" s="17"/>
      <c r="AC3" s="30"/>
      <c r="AD3" s="30"/>
      <c r="AE3" s="30"/>
    </row>
    <row r="4" spans="1:31" x14ac:dyDescent="0.25">
      <c r="A4" s="4" t="s">
        <v>1050</v>
      </c>
      <c r="B4" s="4" t="s">
        <v>361</v>
      </c>
      <c r="C4" s="19" t="s">
        <v>103</v>
      </c>
      <c r="D4" s="19" t="s">
        <v>104</v>
      </c>
      <c r="E4" s="19" t="s">
        <v>261</v>
      </c>
      <c r="F4" s="19" t="s">
        <v>261</v>
      </c>
      <c r="G4" s="19"/>
      <c r="H4" s="19">
        <v>2015551002</v>
      </c>
      <c r="I4" s="19">
        <v>2015551003</v>
      </c>
      <c r="J4" s="19">
        <v>2015551004</v>
      </c>
      <c r="K4" s="19">
        <v>2015551005</v>
      </c>
      <c r="L4" s="19" t="s">
        <v>105</v>
      </c>
      <c r="M4" s="8" t="s">
        <v>103</v>
      </c>
      <c r="N4" s="8"/>
      <c r="O4" s="8" t="s">
        <v>106</v>
      </c>
      <c r="P4" s="8" t="s">
        <v>103</v>
      </c>
      <c r="Q4" s="8" t="s">
        <v>107</v>
      </c>
      <c r="R4" s="8" t="s">
        <v>108</v>
      </c>
      <c r="S4" s="208" t="s">
        <v>220</v>
      </c>
      <c r="T4" s="208" t="s">
        <v>220</v>
      </c>
      <c r="U4" s="208">
        <v>99501</v>
      </c>
      <c r="V4" s="208" t="str">
        <f>searchValues!L4</f>
        <v>Alaska</v>
      </c>
      <c r="W4" s="8" t="s">
        <v>109</v>
      </c>
      <c r="X4" s="8" t="s">
        <v>103</v>
      </c>
      <c r="Y4" s="8" t="s">
        <v>103</v>
      </c>
      <c r="Z4" s="8" t="s">
        <v>158</v>
      </c>
      <c r="AA4" s="17"/>
      <c r="AB4" s="17"/>
      <c r="AC4" s="30"/>
      <c r="AD4" s="30"/>
      <c r="AE4" s="30"/>
    </row>
    <row r="5" spans="1:31" x14ac:dyDescent="0.25">
      <c r="A5" s="4" t="s">
        <v>1051</v>
      </c>
      <c r="B5" s="4" t="s">
        <v>361</v>
      </c>
      <c r="C5" s="19" t="s">
        <v>103</v>
      </c>
      <c r="D5" s="19" t="s">
        <v>104</v>
      </c>
      <c r="E5" s="19" t="s">
        <v>261</v>
      </c>
      <c r="F5" s="19" t="s">
        <v>261</v>
      </c>
      <c r="G5" s="19"/>
      <c r="H5" s="19">
        <v>2015551002</v>
      </c>
      <c r="I5" s="19">
        <v>2015551003</v>
      </c>
      <c r="J5" s="19">
        <v>2015551004</v>
      </c>
      <c r="K5" s="19">
        <v>2015551005</v>
      </c>
      <c r="L5" s="19" t="s">
        <v>105</v>
      </c>
      <c r="M5" s="8" t="s">
        <v>103</v>
      </c>
      <c r="N5" s="8"/>
      <c r="O5" s="8" t="s">
        <v>106</v>
      </c>
      <c r="P5" s="8" t="s">
        <v>103</v>
      </c>
      <c r="Q5" s="8" t="s">
        <v>107</v>
      </c>
      <c r="R5" s="8" t="s">
        <v>108</v>
      </c>
      <c r="S5" s="208" t="s">
        <v>220</v>
      </c>
      <c r="T5" s="208" t="s">
        <v>220</v>
      </c>
      <c r="U5" s="208">
        <v>99501</v>
      </c>
      <c r="V5" s="208" t="str">
        <f>searchValues!L5</f>
        <v>Alaska</v>
      </c>
      <c r="W5" s="8" t="s">
        <v>109</v>
      </c>
      <c r="X5" s="8" t="s">
        <v>103</v>
      </c>
      <c r="Y5" s="8" t="s">
        <v>103</v>
      </c>
      <c r="Z5" s="8" t="s">
        <v>158</v>
      </c>
      <c r="AA5" s="17"/>
      <c r="AB5" s="17"/>
      <c r="AC5" s="30"/>
      <c r="AD5" s="30"/>
      <c r="AE5" s="30"/>
    </row>
    <row r="6" spans="1:31" x14ac:dyDescent="0.25">
      <c r="A6" s="4" t="s">
        <v>1052</v>
      </c>
      <c r="B6" s="4" t="s">
        <v>361</v>
      </c>
      <c r="C6" s="19" t="s">
        <v>103</v>
      </c>
      <c r="D6" s="19" t="s">
        <v>104</v>
      </c>
      <c r="E6" s="19" t="s">
        <v>261</v>
      </c>
      <c r="F6" s="19" t="s">
        <v>261</v>
      </c>
      <c r="G6" s="19"/>
      <c r="H6" s="19">
        <v>2015551002</v>
      </c>
      <c r="I6" s="19">
        <v>2015551003</v>
      </c>
      <c r="J6" s="19">
        <v>2015551004</v>
      </c>
      <c r="K6" s="19">
        <v>2015551005</v>
      </c>
      <c r="L6" s="19" t="s">
        <v>105</v>
      </c>
      <c r="M6" s="8" t="s">
        <v>103</v>
      </c>
      <c r="N6" s="8"/>
      <c r="O6" s="8" t="s">
        <v>106</v>
      </c>
      <c r="P6" s="8" t="s">
        <v>103</v>
      </c>
      <c r="Q6" s="8" t="s">
        <v>107</v>
      </c>
      <c r="R6" s="8" t="s">
        <v>108</v>
      </c>
      <c r="S6" s="208" t="s">
        <v>220</v>
      </c>
      <c r="T6" s="208" t="s">
        <v>220</v>
      </c>
      <c r="U6" s="208">
        <v>99501</v>
      </c>
      <c r="V6" s="208" t="str">
        <f>searchValues!L6</f>
        <v>Alaska</v>
      </c>
      <c r="W6" s="8" t="s">
        <v>109</v>
      </c>
      <c r="X6" s="8" t="s">
        <v>103</v>
      </c>
      <c r="Y6" s="8" t="s">
        <v>103</v>
      </c>
      <c r="Z6" s="8" t="s">
        <v>158</v>
      </c>
      <c r="AA6" s="17"/>
      <c r="AB6" s="17"/>
      <c r="AC6" s="30"/>
      <c r="AD6" s="30"/>
      <c r="AE6" s="30"/>
    </row>
    <row r="7" spans="1:31" x14ac:dyDescent="0.25">
      <c r="A7" s="4" t="s">
        <v>1053</v>
      </c>
      <c r="B7" s="4" t="s">
        <v>361</v>
      </c>
      <c r="C7" s="19" t="s">
        <v>103</v>
      </c>
      <c r="D7" s="19" t="s">
        <v>104</v>
      </c>
      <c r="E7" s="19" t="s">
        <v>261</v>
      </c>
      <c r="F7" s="19" t="s">
        <v>261</v>
      </c>
      <c r="G7" s="19"/>
      <c r="H7" s="19">
        <v>2015551002</v>
      </c>
      <c r="I7" s="19">
        <v>2015551003</v>
      </c>
      <c r="J7" s="19">
        <v>2015551004</v>
      </c>
      <c r="K7" s="19">
        <v>2015551005</v>
      </c>
      <c r="L7" s="19" t="s">
        <v>105</v>
      </c>
      <c r="M7" s="8" t="s">
        <v>103</v>
      </c>
      <c r="N7" s="8"/>
      <c r="O7" s="8" t="s">
        <v>106</v>
      </c>
      <c r="P7" s="8" t="s">
        <v>103</v>
      </c>
      <c r="Q7" s="8" t="s">
        <v>107</v>
      </c>
      <c r="R7" s="8" t="s">
        <v>108</v>
      </c>
      <c r="S7" s="208" t="s">
        <v>220</v>
      </c>
      <c r="T7" s="208" t="s">
        <v>220</v>
      </c>
      <c r="U7" s="208">
        <v>99501</v>
      </c>
      <c r="V7" s="208" t="str">
        <f>searchValues!L7</f>
        <v>Alaska</v>
      </c>
      <c r="W7" s="8" t="s">
        <v>109</v>
      </c>
      <c r="X7" s="8" t="s">
        <v>103</v>
      </c>
      <c r="Y7" s="8" t="s">
        <v>103</v>
      </c>
      <c r="Z7" s="8" t="s">
        <v>158</v>
      </c>
      <c r="AA7" s="17"/>
      <c r="AB7" s="17"/>
      <c r="AC7" s="30"/>
      <c r="AD7" s="30"/>
      <c r="AE7" s="30"/>
    </row>
    <row r="8" spans="1:31" x14ac:dyDescent="0.25">
      <c r="A8" s="4" t="s">
        <v>1054</v>
      </c>
      <c r="B8" s="4" t="s">
        <v>361</v>
      </c>
      <c r="C8" s="19" t="s">
        <v>103</v>
      </c>
      <c r="D8" s="19" t="s">
        <v>104</v>
      </c>
      <c r="E8" s="19" t="s">
        <v>261</v>
      </c>
      <c r="F8" s="19" t="s">
        <v>261</v>
      </c>
      <c r="G8" s="19"/>
      <c r="H8" s="19">
        <v>2015551002</v>
      </c>
      <c r="I8" s="19">
        <v>2015551003</v>
      </c>
      <c r="J8" s="19">
        <v>2015551004</v>
      </c>
      <c r="K8" s="19">
        <v>2015551005</v>
      </c>
      <c r="L8" s="19" t="s">
        <v>105</v>
      </c>
      <c r="M8" s="8" t="s">
        <v>103</v>
      </c>
      <c r="N8" s="8"/>
      <c r="O8" s="8" t="s">
        <v>106</v>
      </c>
      <c r="P8" s="8" t="s">
        <v>103</v>
      </c>
      <c r="Q8" s="8" t="s">
        <v>107</v>
      </c>
      <c r="R8" s="8" t="s">
        <v>108</v>
      </c>
      <c r="S8" s="208" t="s">
        <v>220</v>
      </c>
      <c r="T8" s="208" t="s">
        <v>220</v>
      </c>
      <c r="U8" s="208">
        <v>99501</v>
      </c>
      <c r="V8" s="208" t="str">
        <f>searchValues!L8</f>
        <v>Alaska</v>
      </c>
      <c r="W8" s="8" t="s">
        <v>109</v>
      </c>
      <c r="X8" s="8" t="s">
        <v>103</v>
      </c>
      <c r="Y8" s="8" t="s">
        <v>103</v>
      </c>
      <c r="Z8" s="8" t="s">
        <v>158</v>
      </c>
      <c r="AA8" s="17"/>
      <c r="AB8" s="17"/>
      <c r="AC8" s="30"/>
      <c r="AD8" s="30"/>
      <c r="AE8" s="30"/>
    </row>
    <row r="9" spans="1:31" x14ac:dyDescent="0.25">
      <c r="A9" s="4" t="s">
        <v>1055</v>
      </c>
      <c r="B9" s="4" t="s">
        <v>361</v>
      </c>
      <c r="C9" s="19" t="s">
        <v>103</v>
      </c>
      <c r="D9" s="19" t="s">
        <v>104</v>
      </c>
      <c r="E9" s="19" t="s">
        <v>261</v>
      </c>
      <c r="F9" s="19" t="s">
        <v>261</v>
      </c>
      <c r="G9" s="19"/>
      <c r="H9" s="19">
        <v>2015551002</v>
      </c>
      <c r="I9" s="19">
        <v>2015551003</v>
      </c>
      <c r="J9" s="19">
        <v>2015551004</v>
      </c>
      <c r="K9" s="19">
        <v>2015551005</v>
      </c>
      <c r="L9" s="19" t="s">
        <v>105</v>
      </c>
      <c r="M9" s="8" t="s">
        <v>103</v>
      </c>
      <c r="N9" s="8"/>
      <c r="O9" s="8" t="s">
        <v>106</v>
      </c>
      <c r="P9" s="8" t="s">
        <v>103</v>
      </c>
      <c r="Q9" s="8" t="s">
        <v>107</v>
      </c>
      <c r="R9" s="8" t="s">
        <v>108</v>
      </c>
      <c r="S9" s="208" t="s">
        <v>220</v>
      </c>
      <c r="T9" s="208" t="s">
        <v>220</v>
      </c>
      <c r="U9" s="208">
        <v>99501</v>
      </c>
      <c r="V9" s="208" t="str">
        <f>searchValues!L9</f>
        <v>Alaska</v>
      </c>
      <c r="W9" s="8" t="s">
        <v>109</v>
      </c>
      <c r="X9" s="8" t="s">
        <v>103</v>
      </c>
      <c r="Y9" s="8" t="s">
        <v>103</v>
      </c>
      <c r="Z9" s="8" t="s">
        <v>158</v>
      </c>
      <c r="AA9" s="17"/>
      <c r="AB9" s="17"/>
      <c r="AC9" s="30"/>
      <c r="AD9" s="30"/>
      <c r="AE9" s="30"/>
    </row>
    <row r="10" spans="1:31" x14ac:dyDescent="0.25">
      <c r="A10" s="4" t="s">
        <v>1056</v>
      </c>
      <c r="B10" s="4" t="s">
        <v>361</v>
      </c>
      <c r="C10" s="19" t="s">
        <v>103</v>
      </c>
      <c r="D10" s="19" t="s">
        <v>104</v>
      </c>
      <c r="E10" s="19" t="s">
        <v>261</v>
      </c>
      <c r="F10" s="19" t="s">
        <v>261</v>
      </c>
      <c r="G10" s="19"/>
      <c r="H10" s="19">
        <v>2015551002</v>
      </c>
      <c r="I10" s="19">
        <v>2015551003</v>
      </c>
      <c r="J10" s="19">
        <v>2015551004</v>
      </c>
      <c r="K10" s="19">
        <v>2015551005</v>
      </c>
      <c r="L10" s="19" t="s">
        <v>105</v>
      </c>
      <c r="M10" s="8" t="s">
        <v>103</v>
      </c>
      <c r="N10" s="8"/>
      <c r="O10" s="8" t="s">
        <v>106</v>
      </c>
      <c r="P10" s="8" t="s">
        <v>103</v>
      </c>
      <c r="Q10" s="8" t="s">
        <v>107</v>
      </c>
      <c r="R10" s="8" t="s">
        <v>108</v>
      </c>
      <c r="S10" s="208" t="s">
        <v>220</v>
      </c>
      <c r="T10" s="208" t="s">
        <v>220</v>
      </c>
      <c r="U10" s="208">
        <v>99501</v>
      </c>
      <c r="V10" s="208" t="str">
        <f>searchValues!L10</f>
        <v>Alaska</v>
      </c>
      <c r="W10" s="8" t="s">
        <v>109</v>
      </c>
      <c r="X10" s="8" t="s">
        <v>103</v>
      </c>
      <c r="Y10" s="8" t="s">
        <v>103</v>
      </c>
      <c r="Z10" s="8" t="s">
        <v>158</v>
      </c>
      <c r="AA10" s="17"/>
      <c r="AB10" s="17"/>
      <c r="AC10" s="30"/>
      <c r="AD10" s="30"/>
      <c r="AE10" s="30"/>
    </row>
    <row r="11" spans="1:31" x14ac:dyDescent="0.25">
      <c r="A11" s="4" t="s">
        <v>1057</v>
      </c>
      <c r="B11" s="4" t="s">
        <v>361</v>
      </c>
      <c r="C11" s="19" t="s">
        <v>103</v>
      </c>
      <c r="D11" s="19" t="s">
        <v>104</v>
      </c>
      <c r="E11" s="19" t="s">
        <v>261</v>
      </c>
      <c r="F11" s="19" t="s">
        <v>261</v>
      </c>
      <c r="G11" s="19"/>
      <c r="H11" s="19">
        <v>2015551002</v>
      </c>
      <c r="I11" s="19">
        <v>2015551003</v>
      </c>
      <c r="J11" s="19">
        <v>2015551004</v>
      </c>
      <c r="K11" s="19">
        <v>2015551005</v>
      </c>
      <c r="L11" s="19" t="s">
        <v>105</v>
      </c>
      <c r="M11" s="8" t="s">
        <v>103</v>
      </c>
      <c r="N11" s="8"/>
      <c r="O11" s="8" t="s">
        <v>106</v>
      </c>
      <c r="P11" s="8" t="s">
        <v>103</v>
      </c>
      <c r="Q11" s="8" t="s">
        <v>107</v>
      </c>
      <c r="R11" s="8" t="s">
        <v>108</v>
      </c>
      <c r="S11" s="208" t="s">
        <v>220</v>
      </c>
      <c r="T11" s="208" t="s">
        <v>220</v>
      </c>
      <c r="U11" s="208">
        <v>99501</v>
      </c>
      <c r="V11" s="208" t="str">
        <f>searchValues!L11</f>
        <v>Alaska</v>
      </c>
      <c r="W11" s="8" t="s">
        <v>109</v>
      </c>
      <c r="X11" s="8" t="s">
        <v>103</v>
      </c>
      <c r="Y11" s="8" t="s">
        <v>103</v>
      </c>
      <c r="Z11" s="8" t="s">
        <v>158</v>
      </c>
      <c r="AA11" s="17"/>
      <c r="AB11" s="17"/>
      <c r="AC11" s="30"/>
      <c r="AD11" s="30"/>
      <c r="AE11" s="30"/>
    </row>
    <row r="12" spans="1:31" x14ac:dyDescent="0.25">
      <c r="A12" s="4" t="s">
        <v>1058</v>
      </c>
      <c r="B12" s="4" t="s">
        <v>361</v>
      </c>
      <c r="C12" s="19" t="s">
        <v>103</v>
      </c>
      <c r="D12" s="19" t="s">
        <v>104</v>
      </c>
      <c r="E12" s="19" t="s">
        <v>261</v>
      </c>
      <c r="F12" s="19" t="s">
        <v>261</v>
      </c>
      <c r="G12" s="19"/>
      <c r="H12" s="19">
        <v>2015551002</v>
      </c>
      <c r="I12" s="19">
        <v>2015551003</v>
      </c>
      <c r="J12" s="19">
        <v>2015551004</v>
      </c>
      <c r="K12" s="19">
        <v>2015551005</v>
      </c>
      <c r="L12" s="19" t="s">
        <v>105</v>
      </c>
      <c r="M12" s="8" t="s">
        <v>103</v>
      </c>
      <c r="N12" s="8"/>
      <c r="O12" s="8" t="s">
        <v>106</v>
      </c>
      <c r="P12" s="8" t="s">
        <v>103</v>
      </c>
      <c r="Q12" s="8" t="s">
        <v>107</v>
      </c>
      <c r="R12" s="8" t="s">
        <v>108</v>
      </c>
      <c r="S12" s="208" t="s">
        <v>220</v>
      </c>
      <c r="T12" s="208" t="s">
        <v>220</v>
      </c>
      <c r="U12" s="208">
        <v>99501</v>
      </c>
      <c r="V12" s="208" t="str">
        <f>searchValues!L12</f>
        <v>Alaska</v>
      </c>
      <c r="W12" s="8" t="s">
        <v>109</v>
      </c>
      <c r="X12" s="8" t="s">
        <v>103</v>
      </c>
      <c r="Y12" s="8" t="s">
        <v>103</v>
      </c>
      <c r="Z12" s="8" t="s">
        <v>158</v>
      </c>
      <c r="AA12" s="17"/>
      <c r="AB12" s="17"/>
      <c r="AC12" s="30"/>
      <c r="AD12" s="30"/>
      <c r="AE12" s="30"/>
    </row>
    <row r="13" spans="1:31" x14ac:dyDescent="0.25">
      <c r="A13" s="4" t="s">
        <v>1059</v>
      </c>
      <c r="B13" s="4" t="s">
        <v>361</v>
      </c>
      <c r="C13" s="19" t="s">
        <v>103</v>
      </c>
      <c r="D13" s="19" t="s">
        <v>104</v>
      </c>
      <c r="E13" s="19" t="s">
        <v>261</v>
      </c>
      <c r="F13" s="19" t="s">
        <v>261</v>
      </c>
      <c r="G13" s="19"/>
      <c r="H13" s="19">
        <v>2015551002</v>
      </c>
      <c r="I13" s="19">
        <v>2015551003</v>
      </c>
      <c r="J13" s="19">
        <v>2015551004</v>
      </c>
      <c r="K13" s="19">
        <v>2015551005</v>
      </c>
      <c r="L13" s="19" t="s">
        <v>105</v>
      </c>
      <c r="M13" s="8" t="s">
        <v>103</v>
      </c>
      <c r="N13" s="8"/>
      <c r="O13" s="8" t="s">
        <v>106</v>
      </c>
      <c r="P13" s="8" t="s">
        <v>103</v>
      </c>
      <c r="Q13" s="8" t="s">
        <v>107</v>
      </c>
      <c r="R13" s="8" t="s">
        <v>108</v>
      </c>
      <c r="S13" s="208" t="s">
        <v>220</v>
      </c>
      <c r="T13" s="208" t="s">
        <v>220</v>
      </c>
      <c r="U13" s="208">
        <v>99501</v>
      </c>
      <c r="V13" s="208" t="str">
        <f>searchValues!L13</f>
        <v>Alaska</v>
      </c>
      <c r="W13" s="8" t="s">
        <v>109</v>
      </c>
      <c r="X13" s="8" t="s">
        <v>103</v>
      </c>
      <c r="Y13" s="8" t="s">
        <v>103</v>
      </c>
      <c r="Z13" s="8" t="s">
        <v>158</v>
      </c>
      <c r="AA13" s="17"/>
      <c r="AB13" s="17"/>
      <c r="AC13" s="30"/>
      <c r="AD13" s="30"/>
      <c r="AE13" s="30"/>
    </row>
    <row r="14" spans="1:31" x14ac:dyDescent="0.25">
      <c r="A14" s="4" t="s">
        <v>1060</v>
      </c>
      <c r="B14" s="4" t="s">
        <v>361</v>
      </c>
      <c r="C14" s="19" t="s">
        <v>103</v>
      </c>
      <c r="D14" s="19" t="s">
        <v>104</v>
      </c>
      <c r="E14" s="19" t="s">
        <v>261</v>
      </c>
      <c r="F14" s="19" t="s">
        <v>261</v>
      </c>
      <c r="G14" s="19"/>
      <c r="H14" s="19">
        <v>2015551002</v>
      </c>
      <c r="I14" s="19">
        <v>2015551003</v>
      </c>
      <c r="J14" s="19">
        <v>2015551004</v>
      </c>
      <c r="K14" s="19">
        <v>2015551005</v>
      </c>
      <c r="L14" s="19" t="s">
        <v>105</v>
      </c>
      <c r="M14" s="8" t="s">
        <v>103</v>
      </c>
      <c r="N14" s="8"/>
      <c r="O14" s="8" t="s">
        <v>106</v>
      </c>
      <c r="P14" s="8" t="s">
        <v>103</v>
      </c>
      <c r="Q14" s="8" t="s">
        <v>107</v>
      </c>
      <c r="R14" s="8" t="s">
        <v>108</v>
      </c>
      <c r="S14" s="208" t="s">
        <v>220</v>
      </c>
      <c r="T14" s="208" t="s">
        <v>220</v>
      </c>
      <c r="U14" s="208">
        <v>99501</v>
      </c>
      <c r="V14" s="208" t="str">
        <f>searchValues!L14</f>
        <v>Alaska</v>
      </c>
      <c r="W14" s="8" t="s">
        <v>109</v>
      </c>
      <c r="X14" s="8" t="s">
        <v>103</v>
      </c>
      <c r="Y14" s="8" t="s">
        <v>103</v>
      </c>
      <c r="Z14" s="8" t="s">
        <v>158</v>
      </c>
      <c r="AA14" s="17"/>
      <c r="AB14" s="17"/>
      <c r="AC14" s="30"/>
      <c r="AD14" s="30"/>
      <c r="AE14" s="30"/>
    </row>
    <row r="15" spans="1:31" x14ac:dyDescent="0.25">
      <c r="A15" s="4" t="s">
        <v>1061</v>
      </c>
      <c r="B15" s="4" t="s">
        <v>361</v>
      </c>
      <c r="C15" s="19" t="s">
        <v>103</v>
      </c>
      <c r="D15" s="19" t="s">
        <v>104</v>
      </c>
      <c r="E15" s="19" t="s">
        <v>261</v>
      </c>
      <c r="F15" s="19" t="s">
        <v>261</v>
      </c>
      <c r="G15" s="19"/>
      <c r="H15" s="19">
        <v>2015551002</v>
      </c>
      <c r="I15" s="19">
        <v>2015551003</v>
      </c>
      <c r="J15" s="19">
        <v>2015551004</v>
      </c>
      <c r="K15" s="19">
        <v>2015551005</v>
      </c>
      <c r="L15" s="19" t="s">
        <v>105</v>
      </c>
      <c r="M15" s="8" t="s">
        <v>103</v>
      </c>
      <c r="N15" s="8"/>
      <c r="O15" s="8" t="s">
        <v>106</v>
      </c>
      <c r="P15" s="8" t="s">
        <v>103</v>
      </c>
      <c r="Q15" s="8" t="s">
        <v>107</v>
      </c>
      <c r="R15" s="8" t="s">
        <v>108</v>
      </c>
      <c r="S15" s="208" t="s">
        <v>220</v>
      </c>
      <c r="T15" s="208" t="s">
        <v>220</v>
      </c>
      <c r="U15" s="208">
        <v>99501</v>
      </c>
      <c r="V15" s="208" t="str">
        <f>searchValues!L15</f>
        <v>Alaska</v>
      </c>
      <c r="W15" s="8" t="s">
        <v>109</v>
      </c>
      <c r="X15" s="8" t="s">
        <v>103</v>
      </c>
      <c r="Y15" s="8" t="s">
        <v>103</v>
      </c>
      <c r="Z15" s="8" t="s">
        <v>158</v>
      </c>
      <c r="AA15" s="17"/>
      <c r="AB15" s="17"/>
      <c r="AC15" s="30"/>
      <c r="AD15" s="30"/>
      <c r="AE15" s="30"/>
    </row>
    <row r="16" spans="1:31" x14ac:dyDescent="0.25">
      <c r="A16" s="4" t="s">
        <v>1062</v>
      </c>
      <c r="B16" s="4" t="s">
        <v>361</v>
      </c>
      <c r="C16" s="19" t="s">
        <v>103</v>
      </c>
      <c r="D16" s="19" t="s">
        <v>104</v>
      </c>
      <c r="E16" s="19" t="s">
        <v>261</v>
      </c>
      <c r="F16" s="19" t="s">
        <v>261</v>
      </c>
      <c r="G16" s="19"/>
      <c r="H16" s="19">
        <v>2015551002</v>
      </c>
      <c r="I16" s="19">
        <v>2015551003</v>
      </c>
      <c r="J16" s="19">
        <v>2015551004</v>
      </c>
      <c r="K16" s="19">
        <v>2015551005</v>
      </c>
      <c r="L16" s="19" t="s">
        <v>105</v>
      </c>
      <c r="M16" s="8" t="s">
        <v>103</v>
      </c>
      <c r="N16" s="8"/>
      <c r="O16" s="8" t="s">
        <v>106</v>
      </c>
      <c r="P16" s="8" t="s">
        <v>103</v>
      </c>
      <c r="Q16" s="8" t="s">
        <v>107</v>
      </c>
      <c r="R16" s="8" t="s">
        <v>108</v>
      </c>
      <c r="S16" s="208" t="s">
        <v>220</v>
      </c>
      <c r="T16" s="208" t="s">
        <v>220</v>
      </c>
      <c r="U16" s="208">
        <v>99501</v>
      </c>
      <c r="V16" s="208" t="str">
        <f>searchValues!L16</f>
        <v>Alaska</v>
      </c>
      <c r="W16" s="8" t="s">
        <v>109</v>
      </c>
      <c r="X16" s="8" t="s">
        <v>103</v>
      </c>
      <c r="Y16" s="8" t="s">
        <v>103</v>
      </c>
      <c r="Z16" s="8" t="s">
        <v>158</v>
      </c>
      <c r="AA16" s="17"/>
      <c r="AB16" s="17"/>
      <c r="AC16" s="30"/>
      <c r="AD16" s="30"/>
      <c r="AE16" s="30"/>
    </row>
    <row r="17" spans="1:31" x14ac:dyDescent="0.25">
      <c r="A17" s="4" t="s">
        <v>1063</v>
      </c>
      <c r="B17" s="4" t="s">
        <v>361</v>
      </c>
      <c r="C17" s="19" t="s">
        <v>103</v>
      </c>
      <c r="D17" s="19" t="s">
        <v>104</v>
      </c>
      <c r="E17" s="19" t="s">
        <v>261</v>
      </c>
      <c r="F17" s="19" t="s">
        <v>261</v>
      </c>
      <c r="G17" s="19"/>
      <c r="H17" s="19">
        <v>2015551002</v>
      </c>
      <c r="I17" s="19">
        <v>2015551003</v>
      </c>
      <c r="J17" s="19">
        <v>2015551004</v>
      </c>
      <c r="K17" s="19">
        <v>2015551005</v>
      </c>
      <c r="L17" s="19" t="s">
        <v>105</v>
      </c>
      <c r="M17" s="8" t="s">
        <v>103</v>
      </c>
      <c r="N17" s="8"/>
      <c r="O17" s="8" t="s">
        <v>106</v>
      </c>
      <c r="P17" s="8" t="s">
        <v>103</v>
      </c>
      <c r="Q17" s="8" t="s">
        <v>107</v>
      </c>
      <c r="R17" s="8" t="s">
        <v>108</v>
      </c>
      <c r="S17" s="208" t="s">
        <v>220</v>
      </c>
      <c r="T17" s="208" t="s">
        <v>220</v>
      </c>
      <c r="U17" s="208">
        <v>99501</v>
      </c>
      <c r="V17" s="208" t="str">
        <f>searchValues!L17</f>
        <v>Alaska</v>
      </c>
      <c r="W17" s="8" t="s">
        <v>109</v>
      </c>
      <c r="X17" s="8" t="s">
        <v>103</v>
      </c>
      <c r="Y17" s="8" t="s">
        <v>103</v>
      </c>
      <c r="Z17" s="8" t="s">
        <v>158</v>
      </c>
      <c r="AA17" s="17"/>
      <c r="AB17" s="17"/>
      <c r="AC17" s="30"/>
      <c r="AD17" s="30"/>
      <c r="AE17" s="30"/>
    </row>
    <row r="18" spans="1:31" x14ac:dyDescent="0.25">
      <c r="A18" s="4" t="s">
        <v>1064</v>
      </c>
      <c r="B18" s="4" t="s">
        <v>361</v>
      </c>
      <c r="C18" s="19" t="s">
        <v>103</v>
      </c>
      <c r="D18" s="19" t="s">
        <v>104</v>
      </c>
      <c r="E18" s="19" t="s">
        <v>261</v>
      </c>
      <c r="F18" s="19" t="s">
        <v>261</v>
      </c>
      <c r="G18" s="19"/>
      <c r="H18" s="19">
        <v>2015551002</v>
      </c>
      <c r="I18" s="19">
        <v>2015551003</v>
      </c>
      <c r="J18" s="19">
        <v>2015551004</v>
      </c>
      <c r="K18" s="19">
        <v>2015551005</v>
      </c>
      <c r="L18" s="19" t="s">
        <v>105</v>
      </c>
      <c r="M18" s="8" t="s">
        <v>103</v>
      </c>
      <c r="N18" s="8"/>
      <c r="O18" s="8" t="s">
        <v>106</v>
      </c>
      <c r="P18" s="8" t="s">
        <v>103</v>
      </c>
      <c r="Q18" s="8" t="s">
        <v>107</v>
      </c>
      <c r="R18" s="8" t="s">
        <v>108</v>
      </c>
      <c r="S18" s="208" t="s">
        <v>220</v>
      </c>
      <c r="T18" s="208" t="s">
        <v>220</v>
      </c>
      <c r="U18" s="208">
        <v>99501</v>
      </c>
      <c r="V18" s="208" t="str">
        <f>searchValues!L18</f>
        <v>Alaska</v>
      </c>
      <c r="W18" s="8" t="s">
        <v>109</v>
      </c>
      <c r="X18" s="8" t="s">
        <v>103</v>
      </c>
      <c r="Y18" s="8" t="s">
        <v>103</v>
      </c>
      <c r="Z18" s="8" t="s">
        <v>158</v>
      </c>
      <c r="AA18" s="17"/>
      <c r="AB18" s="17"/>
      <c r="AC18" s="30"/>
      <c r="AD18" s="30"/>
      <c r="AE18" s="30"/>
    </row>
    <row r="19" spans="1:31" x14ac:dyDescent="0.25">
      <c r="A19" s="4" t="s">
        <v>1065</v>
      </c>
      <c r="B19" s="4" t="s">
        <v>361</v>
      </c>
      <c r="C19" s="19" t="s">
        <v>103</v>
      </c>
      <c r="D19" s="19" t="s">
        <v>104</v>
      </c>
      <c r="E19" s="19" t="s">
        <v>261</v>
      </c>
      <c r="F19" s="19" t="s">
        <v>261</v>
      </c>
      <c r="G19" s="19"/>
      <c r="H19" s="19">
        <v>2015551002</v>
      </c>
      <c r="I19" s="19">
        <v>2015551003</v>
      </c>
      <c r="J19" s="19">
        <v>2015551004</v>
      </c>
      <c r="K19" s="19">
        <v>2015551005</v>
      </c>
      <c r="L19" s="19" t="s">
        <v>105</v>
      </c>
      <c r="M19" s="8" t="s">
        <v>103</v>
      </c>
      <c r="N19" s="8"/>
      <c r="O19" s="8" t="s">
        <v>106</v>
      </c>
      <c r="P19" s="8" t="s">
        <v>103</v>
      </c>
      <c r="Q19" s="8" t="s">
        <v>107</v>
      </c>
      <c r="R19" s="8" t="s">
        <v>108</v>
      </c>
      <c r="S19" s="208" t="s">
        <v>220</v>
      </c>
      <c r="T19" s="208" t="s">
        <v>220</v>
      </c>
      <c r="U19" s="208">
        <v>99501</v>
      </c>
      <c r="V19" s="208" t="str">
        <f>searchValues!L19</f>
        <v>Alaska</v>
      </c>
      <c r="W19" s="8" t="s">
        <v>109</v>
      </c>
      <c r="X19" s="8" t="s">
        <v>103</v>
      </c>
      <c r="Y19" s="8" t="s">
        <v>103</v>
      </c>
      <c r="Z19" s="8" t="s">
        <v>158</v>
      </c>
      <c r="AA19" s="17"/>
      <c r="AB19" s="17"/>
      <c r="AC19" s="30"/>
      <c r="AD19" s="30"/>
      <c r="AE19" s="30"/>
    </row>
    <row r="20" spans="1:31" x14ac:dyDescent="0.25">
      <c r="A20" s="4" t="s">
        <v>1066</v>
      </c>
      <c r="B20" s="4" t="s">
        <v>361</v>
      </c>
      <c r="C20" s="19" t="s">
        <v>103</v>
      </c>
      <c r="D20" s="19" t="s">
        <v>104</v>
      </c>
      <c r="E20" s="19" t="s">
        <v>261</v>
      </c>
      <c r="F20" s="19" t="s">
        <v>261</v>
      </c>
      <c r="G20" s="19"/>
      <c r="H20" s="19">
        <v>2015551002</v>
      </c>
      <c r="I20" s="19">
        <v>2015551003</v>
      </c>
      <c r="J20" s="19">
        <v>2015551004</v>
      </c>
      <c r="K20" s="19">
        <v>2015551005</v>
      </c>
      <c r="L20" s="19" t="s">
        <v>105</v>
      </c>
      <c r="M20" s="8" t="s">
        <v>103</v>
      </c>
      <c r="N20" s="8"/>
      <c r="O20" s="8" t="s">
        <v>106</v>
      </c>
      <c r="P20" s="8" t="s">
        <v>103</v>
      </c>
      <c r="Q20" s="8" t="s">
        <v>107</v>
      </c>
      <c r="R20" s="8" t="s">
        <v>108</v>
      </c>
      <c r="S20" s="208" t="s">
        <v>220</v>
      </c>
      <c r="T20" s="208" t="s">
        <v>220</v>
      </c>
      <c r="U20" s="208">
        <v>99501</v>
      </c>
      <c r="V20" s="208" t="str">
        <f>searchValues!L20</f>
        <v>Alaska</v>
      </c>
      <c r="W20" s="8" t="s">
        <v>109</v>
      </c>
      <c r="X20" s="8" t="s">
        <v>103</v>
      </c>
      <c r="Y20" s="8" t="s">
        <v>103</v>
      </c>
      <c r="Z20" s="8" t="s">
        <v>158</v>
      </c>
      <c r="AA20" s="17"/>
      <c r="AB20" s="17"/>
      <c r="AC20" s="30"/>
      <c r="AD20" s="30"/>
      <c r="AE20" s="30"/>
    </row>
    <row r="21" spans="1:31" x14ac:dyDescent="0.25">
      <c r="A21" s="4" t="s">
        <v>1067</v>
      </c>
      <c r="B21" s="4" t="s">
        <v>361</v>
      </c>
      <c r="C21" s="19" t="s">
        <v>103</v>
      </c>
      <c r="D21" s="19" t="s">
        <v>104</v>
      </c>
      <c r="E21" s="19" t="s">
        <v>261</v>
      </c>
      <c r="F21" s="19" t="s">
        <v>261</v>
      </c>
      <c r="G21" s="19"/>
      <c r="H21" s="19">
        <v>2015551002</v>
      </c>
      <c r="I21" s="19">
        <v>2015551003</v>
      </c>
      <c r="J21" s="19">
        <v>2015551004</v>
      </c>
      <c r="K21" s="19">
        <v>2015551005</v>
      </c>
      <c r="L21" s="19" t="s">
        <v>105</v>
      </c>
      <c r="M21" s="8" t="s">
        <v>103</v>
      </c>
      <c r="N21" s="8"/>
      <c r="O21" s="8" t="s">
        <v>106</v>
      </c>
      <c r="P21" s="8" t="s">
        <v>103</v>
      </c>
      <c r="Q21" s="8" t="s">
        <v>107</v>
      </c>
      <c r="R21" s="8" t="s">
        <v>108</v>
      </c>
      <c r="S21" s="208" t="s">
        <v>220</v>
      </c>
      <c r="T21" s="208" t="s">
        <v>220</v>
      </c>
      <c r="U21" s="208">
        <v>99501</v>
      </c>
      <c r="V21" s="208" t="str">
        <f>searchValues!L21</f>
        <v>Alaska</v>
      </c>
      <c r="W21" s="8" t="s">
        <v>109</v>
      </c>
      <c r="X21" s="8" t="s">
        <v>103</v>
      </c>
      <c r="Y21" s="8" t="s">
        <v>103</v>
      </c>
      <c r="Z21" s="8" t="s">
        <v>158</v>
      </c>
      <c r="AA21" s="17"/>
      <c r="AB21" s="17"/>
      <c r="AC21" s="30"/>
      <c r="AD21" s="30"/>
      <c r="AE21" s="30"/>
    </row>
    <row r="22" spans="1:31" x14ac:dyDescent="0.25">
      <c r="A22" s="4" t="s">
        <v>1068</v>
      </c>
      <c r="B22" s="4" t="s">
        <v>361</v>
      </c>
      <c r="C22" s="19" t="s">
        <v>103</v>
      </c>
      <c r="D22" s="19" t="s">
        <v>104</v>
      </c>
      <c r="E22" s="19" t="s">
        <v>261</v>
      </c>
      <c r="F22" s="19" t="s">
        <v>261</v>
      </c>
      <c r="G22" s="19"/>
      <c r="H22" s="19">
        <v>2015551002</v>
      </c>
      <c r="I22" s="19">
        <v>2015551003</v>
      </c>
      <c r="J22" s="19">
        <v>2015551004</v>
      </c>
      <c r="K22" s="19">
        <v>2015551005</v>
      </c>
      <c r="L22" s="19" t="s">
        <v>105</v>
      </c>
      <c r="M22" s="8" t="s">
        <v>103</v>
      </c>
      <c r="N22" s="8"/>
      <c r="O22" s="8" t="s">
        <v>106</v>
      </c>
      <c r="P22" s="8" t="s">
        <v>103</v>
      </c>
      <c r="Q22" s="8" t="s">
        <v>107</v>
      </c>
      <c r="R22" s="8" t="s">
        <v>108</v>
      </c>
      <c r="S22" s="208" t="s">
        <v>220</v>
      </c>
      <c r="T22" s="208" t="s">
        <v>220</v>
      </c>
      <c r="U22" s="208">
        <v>99501</v>
      </c>
      <c r="V22" s="208" t="str">
        <f>searchValues!L22</f>
        <v>Alaska</v>
      </c>
      <c r="W22" s="8" t="s">
        <v>109</v>
      </c>
      <c r="X22" s="8" t="s">
        <v>103</v>
      </c>
      <c r="Y22" s="8" t="s">
        <v>103</v>
      </c>
      <c r="Z22" s="8" t="s">
        <v>158</v>
      </c>
      <c r="AA22" s="17"/>
      <c r="AB22" s="17"/>
      <c r="AC22" s="30"/>
      <c r="AD22" s="30"/>
      <c r="AE22" s="30"/>
    </row>
    <row r="23" spans="1:31" x14ac:dyDescent="0.25">
      <c r="A23" s="4" t="s">
        <v>1069</v>
      </c>
      <c r="B23" s="4" t="s">
        <v>361</v>
      </c>
      <c r="C23" s="19" t="s">
        <v>103</v>
      </c>
      <c r="D23" s="19" t="s">
        <v>104</v>
      </c>
      <c r="E23" s="19" t="s">
        <v>261</v>
      </c>
      <c r="F23" s="19" t="s">
        <v>261</v>
      </c>
      <c r="G23" s="19"/>
      <c r="H23" s="19">
        <v>2015551002</v>
      </c>
      <c r="I23" s="19">
        <v>2015551003</v>
      </c>
      <c r="J23" s="19">
        <v>2015551004</v>
      </c>
      <c r="K23" s="19">
        <v>2015551005</v>
      </c>
      <c r="L23" s="19" t="s">
        <v>105</v>
      </c>
      <c r="M23" s="8" t="s">
        <v>103</v>
      </c>
      <c r="N23" s="8"/>
      <c r="O23" s="8" t="s">
        <v>106</v>
      </c>
      <c r="P23" s="8" t="s">
        <v>103</v>
      </c>
      <c r="Q23" s="8" t="s">
        <v>107</v>
      </c>
      <c r="R23" s="8" t="s">
        <v>108</v>
      </c>
      <c r="S23" s="208" t="s">
        <v>220</v>
      </c>
      <c r="T23" s="208" t="s">
        <v>220</v>
      </c>
      <c r="U23" s="208">
        <v>99501</v>
      </c>
      <c r="V23" s="208" t="str">
        <f>searchValues!L23</f>
        <v>Alaska</v>
      </c>
      <c r="W23" s="8" t="s">
        <v>109</v>
      </c>
      <c r="X23" s="8" t="s">
        <v>103</v>
      </c>
      <c r="Y23" s="8" t="s">
        <v>103</v>
      </c>
      <c r="Z23" s="8" t="s">
        <v>158</v>
      </c>
      <c r="AA23" s="17"/>
      <c r="AB23" s="17"/>
      <c r="AC23" s="30"/>
      <c r="AD23" s="30"/>
      <c r="AE23" s="30"/>
    </row>
    <row r="24" spans="1:31" x14ac:dyDescent="0.25">
      <c r="A24" s="4" t="s">
        <v>1070</v>
      </c>
      <c r="B24" s="4" t="s">
        <v>361</v>
      </c>
      <c r="C24" s="19" t="s">
        <v>103</v>
      </c>
      <c r="D24" s="19" t="s">
        <v>104</v>
      </c>
      <c r="E24" s="19" t="s">
        <v>261</v>
      </c>
      <c r="F24" s="19" t="s">
        <v>261</v>
      </c>
      <c r="G24" s="19"/>
      <c r="H24" s="19">
        <v>2015551002</v>
      </c>
      <c r="I24" s="19">
        <v>2015551003</v>
      </c>
      <c r="J24" s="19">
        <v>2015551004</v>
      </c>
      <c r="K24" s="19">
        <v>2015551005</v>
      </c>
      <c r="L24" s="19" t="s">
        <v>105</v>
      </c>
      <c r="M24" s="8" t="s">
        <v>103</v>
      </c>
      <c r="N24" s="8"/>
      <c r="O24" s="8" t="s">
        <v>106</v>
      </c>
      <c r="P24" s="8" t="s">
        <v>103</v>
      </c>
      <c r="Q24" s="8" t="s">
        <v>107</v>
      </c>
      <c r="R24" s="8" t="s">
        <v>108</v>
      </c>
      <c r="S24" s="208" t="s">
        <v>220</v>
      </c>
      <c r="T24" s="208" t="s">
        <v>220</v>
      </c>
      <c r="U24" s="208">
        <v>99501</v>
      </c>
      <c r="V24" s="208" t="str">
        <f>searchValues!L24</f>
        <v>Alaska</v>
      </c>
      <c r="W24" s="8" t="s">
        <v>109</v>
      </c>
      <c r="X24" s="8" t="s">
        <v>103</v>
      </c>
      <c r="Y24" s="8" t="s">
        <v>103</v>
      </c>
      <c r="Z24" s="8" t="s">
        <v>158</v>
      </c>
      <c r="AA24" s="17"/>
      <c r="AB24" s="17"/>
      <c r="AC24" s="30"/>
      <c r="AD24" s="30"/>
      <c r="AE24" s="30"/>
    </row>
    <row r="25" spans="1:31" x14ac:dyDescent="0.25">
      <c r="A25" s="4" t="s">
        <v>1071</v>
      </c>
      <c r="B25" s="4" t="s">
        <v>361</v>
      </c>
      <c r="C25" s="19" t="s">
        <v>103</v>
      </c>
      <c r="D25" s="19" t="s">
        <v>104</v>
      </c>
      <c r="E25" s="19" t="s">
        <v>261</v>
      </c>
      <c r="F25" s="19" t="s">
        <v>261</v>
      </c>
      <c r="G25" s="19"/>
      <c r="H25" s="19">
        <v>2015551002</v>
      </c>
      <c r="I25" s="19">
        <v>2015551003</v>
      </c>
      <c r="J25" s="19">
        <v>2015551004</v>
      </c>
      <c r="K25" s="19">
        <v>2015551005</v>
      </c>
      <c r="L25" s="19" t="s">
        <v>105</v>
      </c>
      <c r="M25" s="8" t="s">
        <v>103</v>
      </c>
      <c r="N25" s="8"/>
      <c r="O25" s="8" t="s">
        <v>106</v>
      </c>
      <c r="P25" s="8" t="s">
        <v>103</v>
      </c>
      <c r="Q25" s="8" t="s">
        <v>107</v>
      </c>
      <c r="R25" s="8" t="s">
        <v>108</v>
      </c>
      <c r="S25" s="208" t="s">
        <v>220</v>
      </c>
      <c r="T25" s="208" t="s">
        <v>220</v>
      </c>
      <c r="U25" s="208">
        <v>99501</v>
      </c>
      <c r="V25" s="208" t="str">
        <f>searchValues!L25</f>
        <v>Alaska</v>
      </c>
      <c r="W25" s="8" t="s">
        <v>109</v>
      </c>
      <c r="X25" s="8" t="s">
        <v>103</v>
      </c>
      <c r="Y25" s="8" t="s">
        <v>103</v>
      </c>
      <c r="Z25" s="8" t="s">
        <v>158</v>
      </c>
      <c r="AA25" s="17"/>
      <c r="AB25" s="17"/>
      <c r="AC25" s="30"/>
      <c r="AD25" s="30"/>
      <c r="AE25" s="30"/>
    </row>
    <row r="26" spans="1:31" x14ac:dyDescent="0.25">
      <c r="A26" s="4" t="s">
        <v>1072</v>
      </c>
      <c r="B26" s="4" t="s">
        <v>361</v>
      </c>
      <c r="C26" s="19" t="s">
        <v>103</v>
      </c>
      <c r="D26" s="19" t="s">
        <v>104</v>
      </c>
      <c r="E26" s="19" t="s">
        <v>261</v>
      </c>
      <c r="F26" s="19" t="s">
        <v>261</v>
      </c>
      <c r="G26" s="19"/>
      <c r="H26" s="19">
        <v>2015551002</v>
      </c>
      <c r="I26" s="19">
        <v>2015551003</v>
      </c>
      <c r="J26" s="19">
        <v>2015551004</v>
      </c>
      <c r="K26" s="19">
        <v>2015551005</v>
      </c>
      <c r="L26" s="19" t="s">
        <v>105</v>
      </c>
      <c r="M26" s="8" t="s">
        <v>103</v>
      </c>
      <c r="N26" s="8"/>
      <c r="O26" s="8" t="s">
        <v>106</v>
      </c>
      <c r="P26" s="8" t="s">
        <v>103</v>
      </c>
      <c r="Q26" s="8" t="s">
        <v>107</v>
      </c>
      <c r="R26" s="8" t="s">
        <v>108</v>
      </c>
      <c r="S26" s="208" t="s">
        <v>220</v>
      </c>
      <c r="T26" s="208" t="s">
        <v>220</v>
      </c>
      <c r="U26" s="208">
        <v>99501</v>
      </c>
      <c r="V26" s="208" t="str">
        <f>searchValues!L26</f>
        <v>Alaska</v>
      </c>
      <c r="W26" s="8" t="s">
        <v>109</v>
      </c>
      <c r="X26" s="8" t="s">
        <v>103</v>
      </c>
      <c r="Y26" s="8" t="s">
        <v>103</v>
      </c>
      <c r="Z26" s="8" t="s">
        <v>158</v>
      </c>
      <c r="AA26" s="17"/>
      <c r="AB26" s="17"/>
      <c r="AC26" s="30"/>
      <c r="AD26" s="30"/>
      <c r="AE26" s="30"/>
    </row>
    <row r="27" spans="1:31" x14ac:dyDescent="0.25">
      <c r="A27" s="4" t="s">
        <v>1073</v>
      </c>
      <c r="B27" s="4" t="s">
        <v>361</v>
      </c>
      <c r="C27" s="19" t="s">
        <v>103</v>
      </c>
      <c r="D27" s="19" t="s">
        <v>104</v>
      </c>
      <c r="E27" s="19" t="s">
        <v>261</v>
      </c>
      <c r="F27" s="19" t="s">
        <v>261</v>
      </c>
      <c r="G27" s="19"/>
      <c r="H27" s="19">
        <v>2015551002</v>
      </c>
      <c r="I27" s="19">
        <v>2015551003</v>
      </c>
      <c r="J27" s="19">
        <v>2015551004</v>
      </c>
      <c r="K27" s="19">
        <v>2015551005</v>
      </c>
      <c r="L27" s="19" t="s">
        <v>105</v>
      </c>
      <c r="M27" s="8" t="s">
        <v>103</v>
      </c>
      <c r="N27" s="8"/>
      <c r="O27" s="8" t="s">
        <v>106</v>
      </c>
      <c r="P27" s="8" t="s">
        <v>103</v>
      </c>
      <c r="Q27" s="8" t="s">
        <v>107</v>
      </c>
      <c r="R27" s="8" t="s">
        <v>108</v>
      </c>
      <c r="S27" s="208" t="s">
        <v>220</v>
      </c>
      <c r="T27" s="208" t="s">
        <v>220</v>
      </c>
      <c r="U27" s="208">
        <v>99501</v>
      </c>
      <c r="V27" s="208" t="str">
        <f>searchValues!L27</f>
        <v>Alaska</v>
      </c>
      <c r="W27" s="8" t="s">
        <v>109</v>
      </c>
      <c r="X27" s="8" t="s">
        <v>103</v>
      </c>
      <c r="Y27" s="8" t="s">
        <v>103</v>
      </c>
      <c r="Z27" s="8" t="s">
        <v>158</v>
      </c>
      <c r="AA27" s="17"/>
      <c r="AB27" s="17"/>
      <c r="AC27" s="30"/>
      <c r="AD27" s="30"/>
      <c r="AE27" s="30"/>
    </row>
    <row r="28" spans="1:31" x14ac:dyDescent="0.25">
      <c r="A28" s="4" t="s">
        <v>1074</v>
      </c>
      <c r="B28" s="4" t="s">
        <v>361</v>
      </c>
      <c r="C28" s="19" t="s">
        <v>103</v>
      </c>
      <c r="D28" s="19" t="s">
        <v>104</v>
      </c>
      <c r="E28" s="19" t="s">
        <v>261</v>
      </c>
      <c r="F28" s="19" t="s">
        <v>261</v>
      </c>
      <c r="G28" s="19"/>
      <c r="H28" s="19">
        <v>2015551002</v>
      </c>
      <c r="I28" s="19">
        <v>2015551003</v>
      </c>
      <c r="J28" s="19">
        <v>2015551004</v>
      </c>
      <c r="K28" s="19">
        <v>2015551005</v>
      </c>
      <c r="L28" s="19" t="s">
        <v>105</v>
      </c>
      <c r="M28" s="8" t="s">
        <v>103</v>
      </c>
      <c r="N28" s="8"/>
      <c r="O28" s="8" t="s">
        <v>106</v>
      </c>
      <c r="P28" s="8" t="s">
        <v>103</v>
      </c>
      <c r="Q28" s="8" t="s">
        <v>107</v>
      </c>
      <c r="R28" s="8" t="s">
        <v>108</v>
      </c>
      <c r="S28" s="208" t="s">
        <v>220</v>
      </c>
      <c r="T28" s="208" t="s">
        <v>220</v>
      </c>
      <c r="U28" s="208">
        <v>99501</v>
      </c>
      <c r="V28" s="208" t="str">
        <f>searchValues!L28</f>
        <v>Alaska</v>
      </c>
      <c r="W28" s="8" t="s">
        <v>109</v>
      </c>
      <c r="X28" s="8" t="s">
        <v>103</v>
      </c>
      <c r="Y28" s="8" t="s">
        <v>103</v>
      </c>
      <c r="Z28" s="8" t="s">
        <v>158</v>
      </c>
      <c r="AA28" s="17"/>
      <c r="AB28" s="17"/>
      <c r="AC28" s="30"/>
      <c r="AD28" s="30"/>
      <c r="AE28" s="30"/>
    </row>
    <row r="29" spans="1:31" x14ac:dyDescent="0.25">
      <c r="A29" s="4" t="s">
        <v>1075</v>
      </c>
      <c r="B29" s="4" t="s">
        <v>361</v>
      </c>
      <c r="C29" s="19" t="s">
        <v>103</v>
      </c>
      <c r="D29" s="19" t="s">
        <v>104</v>
      </c>
      <c r="E29" s="19" t="s">
        <v>261</v>
      </c>
      <c r="F29" s="19" t="s">
        <v>261</v>
      </c>
      <c r="G29" s="19"/>
      <c r="H29" s="19">
        <v>2015551002</v>
      </c>
      <c r="I29" s="19">
        <v>2015551003</v>
      </c>
      <c r="J29" s="19">
        <v>2015551004</v>
      </c>
      <c r="K29" s="19">
        <v>2015551005</v>
      </c>
      <c r="L29" s="19" t="s">
        <v>105</v>
      </c>
      <c r="M29" s="8" t="s">
        <v>103</v>
      </c>
      <c r="N29" s="8"/>
      <c r="O29" s="8" t="s">
        <v>106</v>
      </c>
      <c r="P29" s="8" t="s">
        <v>103</v>
      </c>
      <c r="Q29" s="8" t="s">
        <v>107</v>
      </c>
      <c r="R29" s="8" t="s">
        <v>108</v>
      </c>
      <c r="S29" s="208" t="s">
        <v>220</v>
      </c>
      <c r="T29" s="208" t="s">
        <v>220</v>
      </c>
      <c r="U29" s="208">
        <v>99501</v>
      </c>
      <c r="V29" s="208" t="str">
        <f>searchValues!L29</f>
        <v>Alaska</v>
      </c>
      <c r="W29" s="8" t="s">
        <v>109</v>
      </c>
      <c r="X29" s="8" t="s">
        <v>103</v>
      </c>
      <c r="Y29" s="8" t="s">
        <v>103</v>
      </c>
      <c r="Z29" s="8" t="s">
        <v>158</v>
      </c>
      <c r="AA29" s="17"/>
      <c r="AB29" s="17"/>
      <c r="AC29" s="30"/>
      <c r="AD29" s="30"/>
      <c r="AE29" s="30"/>
    </row>
    <row r="30" spans="1:31" x14ac:dyDescent="0.25">
      <c r="A30" s="4" t="s">
        <v>1076</v>
      </c>
      <c r="B30" s="4" t="s">
        <v>361</v>
      </c>
      <c r="C30" s="19" t="s">
        <v>103</v>
      </c>
      <c r="D30" s="19" t="s">
        <v>104</v>
      </c>
      <c r="E30" s="19" t="s">
        <v>261</v>
      </c>
      <c r="F30" s="19" t="s">
        <v>261</v>
      </c>
      <c r="G30" s="19"/>
      <c r="H30" s="19">
        <v>2015551002</v>
      </c>
      <c r="I30" s="19">
        <v>2015551003</v>
      </c>
      <c r="J30" s="19">
        <v>2015551004</v>
      </c>
      <c r="K30" s="19">
        <v>2015551005</v>
      </c>
      <c r="L30" s="19" t="s">
        <v>105</v>
      </c>
      <c r="M30" s="8" t="s">
        <v>103</v>
      </c>
      <c r="N30" s="8"/>
      <c r="O30" s="8" t="s">
        <v>106</v>
      </c>
      <c r="P30" s="8" t="s">
        <v>103</v>
      </c>
      <c r="Q30" s="8" t="s">
        <v>107</v>
      </c>
      <c r="R30" s="8" t="s">
        <v>108</v>
      </c>
      <c r="S30" s="208" t="s">
        <v>220</v>
      </c>
      <c r="T30" s="208" t="s">
        <v>220</v>
      </c>
      <c r="U30" s="208">
        <v>99501</v>
      </c>
      <c r="V30" s="208" t="str">
        <f>searchValues!L30</f>
        <v>Alaska</v>
      </c>
      <c r="W30" s="8" t="s">
        <v>109</v>
      </c>
      <c r="X30" s="8" t="s">
        <v>103</v>
      </c>
      <c r="Y30" s="8" t="s">
        <v>103</v>
      </c>
      <c r="Z30" s="8" t="s">
        <v>158</v>
      </c>
      <c r="AA30" s="17"/>
      <c r="AB30" s="17"/>
      <c r="AC30" s="30"/>
      <c r="AD30" s="30"/>
      <c r="AE30" s="30"/>
    </row>
    <row r="31" spans="1:31" x14ac:dyDescent="0.25">
      <c r="A31" s="4" t="s">
        <v>884</v>
      </c>
      <c r="B31" s="4" t="s">
        <v>361</v>
      </c>
      <c r="C31" s="19" t="s">
        <v>103</v>
      </c>
      <c r="D31" s="19" t="s">
        <v>104</v>
      </c>
      <c r="E31" s="19" t="s">
        <v>261</v>
      </c>
      <c r="F31" s="19" t="s">
        <v>261</v>
      </c>
      <c r="G31" s="19"/>
      <c r="H31" s="19">
        <v>2015551002</v>
      </c>
      <c r="I31" s="19">
        <v>2015551003</v>
      </c>
      <c r="J31" s="19">
        <v>2015551004</v>
      </c>
      <c r="K31" s="19">
        <v>2015551005</v>
      </c>
      <c r="L31" s="19" t="s">
        <v>105</v>
      </c>
      <c r="M31" s="8" t="s">
        <v>103</v>
      </c>
      <c r="N31" s="8"/>
      <c r="O31" s="8" t="s">
        <v>106</v>
      </c>
      <c r="P31" s="8" t="s">
        <v>103</v>
      </c>
      <c r="Q31" s="8" t="s">
        <v>107</v>
      </c>
      <c r="R31" s="8" t="s">
        <v>108</v>
      </c>
      <c r="S31" s="208" t="s">
        <v>220</v>
      </c>
      <c r="T31" s="208" t="s">
        <v>220</v>
      </c>
      <c r="U31" s="208">
        <v>99501</v>
      </c>
      <c r="V31" s="208" t="str">
        <f>searchValues!L31</f>
        <v>Alaska</v>
      </c>
      <c r="W31" s="8" t="s">
        <v>109</v>
      </c>
      <c r="X31" s="8" t="s">
        <v>103</v>
      </c>
      <c r="Y31" s="8" t="s">
        <v>103</v>
      </c>
      <c r="Z31" s="8" t="s">
        <v>158</v>
      </c>
      <c r="AA31" s="17"/>
      <c r="AB31" s="17"/>
      <c r="AC31" s="30"/>
      <c r="AD31" s="30"/>
      <c r="AE31" s="30"/>
    </row>
    <row r="32" spans="1:31" x14ac:dyDescent="0.25">
      <c r="A32" s="4" t="s">
        <v>885</v>
      </c>
      <c r="B32" s="4" t="s">
        <v>361</v>
      </c>
      <c r="C32" s="19" t="s">
        <v>1209</v>
      </c>
      <c r="D32" s="19" t="s">
        <v>1210</v>
      </c>
      <c r="E32" s="19" t="s">
        <v>261</v>
      </c>
      <c r="F32" s="19" t="s">
        <v>261</v>
      </c>
      <c r="G32" s="19"/>
      <c r="H32" s="19">
        <v>2015551002</v>
      </c>
      <c r="I32" s="19">
        <v>2015551003</v>
      </c>
      <c r="J32" s="19">
        <v>2015551004</v>
      </c>
      <c r="K32" s="19">
        <v>2015551005</v>
      </c>
      <c r="L32" s="19" t="s">
        <v>105</v>
      </c>
      <c r="M32" s="8" t="s">
        <v>103</v>
      </c>
      <c r="N32" s="8"/>
      <c r="O32" s="8" t="s">
        <v>106</v>
      </c>
      <c r="P32" s="8" t="s">
        <v>103</v>
      </c>
      <c r="Q32" s="8" t="s">
        <v>107</v>
      </c>
      <c r="R32" s="8" t="s">
        <v>108</v>
      </c>
      <c r="S32" s="208" t="s">
        <v>220</v>
      </c>
      <c r="T32" s="208" t="s">
        <v>220</v>
      </c>
      <c r="U32" s="208">
        <v>99501</v>
      </c>
      <c r="V32" s="208" t="str">
        <f>searchValues!L32</f>
        <v>Alaska</v>
      </c>
      <c r="W32" s="8" t="s">
        <v>109</v>
      </c>
      <c r="X32" s="8" t="s">
        <v>103</v>
      </c>
      <c r="Y32" s="8" t="s">
        <v>103</v>
      </c>
      <c r="Z32" s="8" t="s">
        <v>158</v>
      </c>
      <c r="AA32" s="17"/>
      <c r="AB32" s="17"/>
      <c r="AC32" s="30"/>
      <c r="AD32" s="30"/>
      <c r="AE32" s="30"/>
    </row>
    <row r="33" spans="1:31" x14ac:dyDescent="0.25">
      <c r="A33" s="4" t="s">
        <v>886</v>
      </c>
      <c r="B33" s="4" t="s">
        <v>361</v>
      </c>
      <c r="C33" s="19" t="s">
        <v>103</v>
      </c>
      <c r="D33" s="19" t="s">
        <v>104</v>
      </c>
      <c r="E33" s="19" t="s">
        <v>261</v>
      </c>
      <c r="F33" s="19" t="s">
        <v>261</v>
      </c>
      <c r="G33" s="19"/>
      <c r="H33" s="19">
        <v>2015551002</v>
      </c>
      <c r="I33" s="19">
        <v>2015551003</v>
      </c>
      <c r="J33" s="19">
        <v>2015551004</v>
      </c>
      <c r="K33" s="19">
        <v>2015551005</v>
      </c>
      <c r="L33" s="19" t="s">
        <v>105</v>
      </c>
      <c r="M33" s="8" t="s">
        <v>103</v>
      </c>
      <c r="N33" s="8"/>
      <c r="O33" s="8" t="s">
        <v>106</v>
      </c>
      <c r="P33" s="8" t="s">
        <v>103</v>
      </c>
      <c r="Q33" s="8" t="s">
        <v>107</v>
      </c>
      <c r="R33" s="8" t="s">
        <v>108</v>
      </c>
      <c r="S33" s="208" t="s">
        <v>220</v>
      </c>
      <c r="T33" s="208" t="s">
        <v>220</v>
      </c>
      <c r="U33" s="208">
        <v>99501</v>
      </c>
      <c r="V33" s="208" t="str">
        <f>searchValues!L33</f>
        <v>Alaska</v>
      </c>
      <c r="W33" s="8" t="s">
        <v>109</v>
      </c>
      <c r="X33" s="8" t="s">
        <v>103</v>
      </c>
      <c r="Y33" s="8" t="s">
        <v>103</v>
      </c>
      <c r="Z33" s="8" t="s">
        <v>158</v>
      </c>
      <c r="AA33" s="17"/>
      <c r="AB33" s="17"/>
      <c r="AC33" s="30"/>
      <c r="AD33" s="30"/>
      <c r="AE33" s="30"/>
    </row>
    <row r="34" spans="1:31" x14ac:dyDescent="0.25">
      <c r="A34" s="4" t="s">
        <v>887</v>
      </c>
      <c r="B34" s="4" t="s">
        <v>361</v>
      </c>
      <c r="C34" s="19" t="s">
        <v>103</v>
      </c>
      <c r="D34" s="19" t="s">
        <v>104</v>
      </c>
      <c r="E34" s="19" t="s">
        <v>261</v>
      </c>
      <c r="F34" s="19" t="s">
        <v>261</v>
      </c>
      <c r="G34" s="19"/>
      <c r="H34" s="19">
        <v>2015551002</v>
      </c>
      <c r="I34" s="19">
        <v>2015551003</v>
      </c>
      <c r="J34" s="19">
        <v>2015551004</v>
      </c>
      <c r="K34" s="19">
        <v>2015551005</v>
      </c>
      <c r="L34" s="19" t="s">
        <v>105</v>
      </c>
      <c r="M34" s="8" t="s">
        <v>103</v>
      </c>
      <c r="N34" s="8"/>
      <c r="O34" s="8" t="s">
        <v>106</v>
      </c>
      <c r="P34" s="8" t="s">
        <v>103</v>
      </c>
      <c r="Q34" s="8" t="s">
        <v>107</v>
      </c>
      <c r="R34" s="8" t="s">
        <v>108</v>
      </c>
      <c r="S34" s="208" t="s">
        <v>220</v>
      </c>
      <c r="T34" s="208" t="s">
        <v>220</v>
      </c>
      <c r="U34" s="208">
        <v>99501</v>
      </c>
      <c r="V34" s="208" t="str">
        <f>searchValues!L34</f>
        <v>Alaska</v>
      </c>
      <c r="W34" s="8" t="s">
        <v>109</v>
      </c>
      <c r="X34" s="8" t="s">
        <v>103</v>
      </c>
      <c r="Y34" s="8" t="s">
        <v>103</v>
      </c>
      <c r="Z34" s="8" t="s">
        <v>158</v>
      </c>
      <c r="AA34" s="17"/>
      <c r="AB34" s="17"/>
      <c r="AC34" s="30"/>
      <c r="AD34" s="30"/>
      <c r="AE34" s="30"/>
    </row>
    <row r="35" spans="1:31" x14ac:dyDescent="0.25">
      <c r="A35" s="4" t="s">
        <v>888</v>
      </c>
      <c r="B35" s="4" t="s">
        <v>361</v>
      </c>
      <c r="C35" s="19" t="s">
        <v>103</v>
      </c>
      <c r="D35" s="19" t="s">
        <v>104</v>
      </c>
      <c r="E35" s="19" t="s">
        <v>261</v>
      </c>
      <c r="F35" s="19" t="s">
        <v>261</v>
      </c>
      <c r="G35" s="19"/>
      <c r="H35" s="19">
        <v>2015551002</v>
      </c>
      <c r="I35" s="19">
        <v>2015551003</v>
      </c>
      <c r="J35" s="19">
        <v>2015551004</v>
      </c>
      <c r="K35" s="19">
        <v>2015551005</v>
      </c>
      <c r="L35" s="19" t="s">
        <v>105</v>
      </c>
      <c r="M35" s="8" t="s">
        <v>103</v>
      </c>
      <c r="N35" s="8"/>
      <c r="O35" s="8" t="s">
        <v>106</v>
      </c>
      <c r="P35" s="8" t="s">
        <v>103</v>
      </c>
      <c r="Q35" s="8" t="s">
        <v>107</v>
      </c>
      <c r="R35" s="8" t="s">
        <v>108</v>
      </c>
      <c r="S35" s="208" t="s">
        <v>220</v>
      </c>
      <c r="T35" s="208" t="s">
        <v>220</v>
      </c>
      <c r="U35" s="208">
        <v>99501</v>
      </c>
      <c r="V35" s="208" t="str">
        <f>searchValues!L35</f>
        <v>Alaska</v>
      </c>
      <c r="W35" s="8" t="s">
        <v>109</v>
      </c>
      <c r="X35" s="8" t="s">
        <v>103</v>
      </c>
      <c r="Y35" s="8" t="s">
        <v>103</v>
      </c>
      <c r="Z35" s="8" t="s">
        <v>158</v>
      </c>
      <c r="AA35" s="17"/>
      <c r="AB35" s="17"/>
      <c r="AC35" s="30"/>
      <c r="AD35" s="30"/>
      <c r="AE35" s="30"/>
    </row>
    <row r="36" spans="1:31" x14ac:dyDescent="0.25">
      <c r="A36" s="4" t="s">
        <v>889</v>
      </c>
      <c r="B36" s="4" t="s">
        <v>361</v>
      </c>
      <c r="C36" s="19" t="s">
        <v>103</v>
      </c>
      <c r="D36" s="19" t="s">
        <v>104</v>
      </c>
      <c r="E36" s="19" t="s">
        <v>261</v>
      </c>
      <c r="F36" s="19" t="s">
        <v>261</v>
      </c>
      <c r="G36" s="19"/>
      <c r="H36" s="19">
        <v>2015551002</v>
      </c>
      <c r="I36" s="19">
        <v>2015551003</v>
      </c>
      <c r="J36" s="19">
        <v>2015551004</v>
      </c>
      <c r="K36" s="19">
        <v>2015551005</v>
      </c>
      <c r="L36" s="19" t="s">
        <v>105</v>
      </c>
      <c r="M36" s="8" t="s">
        <v>103</v>
      </c>
      <c r="N36" s="8"/>
      <c r="O36" s="8" t="s">
        <v>106</v>
      </c>
      <c r="P36" s="8" t="s">
        <v>103</v>
      </c>
      <c r="Q36" s="8" t="s">
        <v>107</v>
      </c>
      <c r="R36" s="8" t="s">
        <v>108</v>
      </c>
      <c r="S36" s="208" t="s">
        <v>220</v>
      </c>
      <c r="T36" s="208" t="s">
        <v>220</v>
      </c>
      <c r="U36" s="208">
        <v>99501</v>
      </c>
      <c r="V36" s="208" t="str">
        <f>searchValues!L36</f>
        <v>Alaska</v>
      </c>
      <c r="W36" s="8" t="s">
        <v>109</v>
      </c>
      <c r="X36" s="8" t="s">
        <v>103</v>
      </c>
      <c r="Y36" s="8" t="s">
        <v>103</v>
      </c>
      <c r="Z36" s="8" t="s">
        <v>158</v>
      </c>
      <c r="AA36" s="17"/>
      <c r="AB36" s="17"/>
      <c r="AC36" s="30"/>
      <c r="AD36" s="30"/>
      <c r="AE36" s="30"/>
    </row>
    <row r="37" spans="1:31" x14ac:dyDescent="0.25">
      <c r="A37" s="4" t="s">
        <v>890</v>
      </c>
      <c r="B37" s="4" t="s">
        <v>361</v>
      </c>
      <c r="C37" s="19" t="s">
        <v>103</v>
      </c>
      <c r="D37" s="19" t="s">
        <v>104</v>
      </c>
      <c r="E37" s="19" t="s">
        <v>261</v>
      </c>
      <c r="F37" s="19" t="s">
        <v>261</v>
      </c>
      <c r="G37" s="19"/>
      <c r="H37" s="19">
        <v>2015551002</v>
      </c>
      <c r="I37" s="19">
        <v>2015551003</v>
      </c>
      <c r="J37" s="19">
        <v>2015551004</v>
      </c>
      <c r="K37" s="19">
        <v>2015551005</v>
      </c>
      <c r="L37" s="19" t="s">
        <v>105</v>
      </c>
      <c r="M37" s="8" t="s">
        <v>103</v>
      </c>
      <c r="N37" s="8"/>
      <c r="O37" s="8" t="s">
        <v>106</v>
      </c>
      <c r="P37" s="8" t="s">
        <v>103</v>
      </c>
      <c r="Q37" s="8" t="s">
        <v>107</v>
      </c>
      <c r="R37" s="8" t="s">
        <v>108</v>
      </c>
      <c r="S37" s="208" t="s">
        <v>220</v>
      </c>
      <c r="T37" s="208" t="s">
        <v>220</v>
      </c>
      <c r="U37" s="208">
        <v>99501</v>
      </c>
      <c r="V37" s="208" t="str">
        <f>searchValues!L37</f>
        <v>Alaska</v>
      </c>
      <c r="W37" s="8" t="s">
        <v>109</v>
      </c>
      <c r="X37" s="8" t="s">
        <v>103</v>
      </c>
      <c r="Y37" s="8" t="s">
        <v>103</v>
      </c>
      <c r="Z37" s="8" t="s">
        <v>158</v>
      </c>
      <c r="AA37" s="17"/>
      <c r="AB37" s="17"/>
      <c r="AC37" s="30"/>
      <c r="AD37" s="30"/>
      <c r="AE37" s="30"/>
    </row>
    <row r="38" spans="1:31" x14ac:dyDescent="0.25">
      <c r="A38" s="4" t="s">
        <v>891</v>
      </c>
      <c r="B38" s="4" t="s">
        <v>361</v>
      </c>
      <c r="C38" s="19" t="s">
        <v>103</v>
      </c>
      <c r="D38" s="19" t="s">
        <v>104</v>
      </c>
      <c r="E38" s="19" t="s">
        <v>261</v>
      </c>
      <c r="F38" s="19" t="s">
        <v>261</v>
      </c>
      <c r="G38" s="19"/>
      <c r="H38" s="19">
        <v>2015551002</v>
      </c>
      <c r="I38" s="19">
        <v>2015551003</v>
      </c>
      <c r="J38" s="19">
        <v>2015551004</v>
      </c>
      <c r="K38" s="19">
        <v>2015551005</v>
      </c>
      <c r="L38" s="19" t="s">
        <v>105</v>
      </c>
      <c r="M38" s="8" t="s">
        <v>103</v>
      </c>
      <c r="N38" s="8"/>
      <c r="O38" s="8" t="s">
        <v>106</v>
      </c>
      <c r="P38" s="8" t="s">
        <v>103</v>
      </c>
      <c r="Q38" s="8" t="s">
        <v>107</v>
      </c>
      <c r="R38" s="8" t="s">
        <v>108</v>
      </c>
      <c r="S38" s="208" t="s">
        <v>220</v>
      </c>
      <c r="T38" s="208" t="s">
        <v>220</v>
      </c>
      <c r="U38" s="208">
        <v>99501</v>
      </c>
      <c r="V38" s="208" t="str">
        <f>searchValues!L38</f>
        <v>Alaska</v>
      </c>
      <c r="W38" s="8" t="s">
        <v>109</v>
      </c>
      <c r="X38" s="8" t="s">
        <v>103</v>
      </c>
      <c r="Y38" s="8" t="s">
        <v>103</v>
      </c>
      <c r="Z38" s="8" t="s">
        <v>158</v>
      </c>
      <c r="AA38" s="17"/>
      <c r="AB38" s="17"/>
      <c r="AC38" s="30"/>
      <c r="AD38" s="30"/>
      <c r="AE38" s="30"/>
    </row>
    <row r="39" spans="1:31" x14ac:dyDescent="0.25">
      <c r="A39" s="4" t="s">
        <v>892</v>
      </c>
      <c r="B39" s="4" t="s">
        <v>361</v>
      </c>
      <c r="C39" s="19" t="s">
        <v>103</v>
      </c>
      <c r="D39" s="19" t="s">
        <v>104</v>
      </c>
      <c r="E39" s="19" t="s">
        <v>261</v>
      </c>
      <c r="F39" s="19" t="s">
        <v>261</v>
      </c>
      <c r="G39" s="19"/>
      <c r="H39" s="19">
        <v>2015551002</v>
      </c>
      <c r="I39" s="19">
        <v>2015551003</v>
      </c>
      <c r="J39" s="19">
        <v>2015551004</v>
      </c>
      <c r="K39" s="19">
        <v>2015551005</v>
      </c>
      <c r="L39" s="19" t="s">
        <v>105</v>
      </c>
      <c r="M39" s="8" t="s">
        <v>103</v>
      </c>
      <c r="N39" s="8"/>
      <c r="O39" s="8" t="s">
        <v>106</v>
      </c>
      <c r="P39" s="8" t="s">
        <v>103</v>
      </c>
      <c r="Q39" s="8" t="s">
        <v>107</v>
      </c>
      <c r="R39" s="8" t="s">
        <v>108</v>
      </c>
      <c r="S39" s="208" t="s">
        <v>220</v>
      </c>
      <c r="T39" s="208" t="s">
        <v>220</v>
      </c>
      <c r="U39" s="208">
        <v>99501</v>
      </c>
      <c r="V39" s="208" t="str">
        <f>searchValues!L39</f>
        <v>Alaska</v>
      </c>
      <c r="W39" s="8" t="s">
        <v>109</v>
      </c>
      <c r="X39" s="8" t="s">
        <v>103</v>
      </c>
      <c r="Y39" s="8" t="s">
        <v>103</v>
      </c>
      <c r="Z39" s="8" t="s">
        <v>158</v>
      </c>
      <c r="AA39" s="17"/>
      <c r="AB39" s="17"/>
      <c r="AC39" s="30"/>
      <c r="AD39" s="30"/>
      <c r="AE39" s="30"/>
    </row>
    <row r="40" spans="1:31" x14ac:dyDescent="0.25">
      <c r="A40" s="4" t="s">
        <v>893</v>
      </c>
      <c r="B40" s="4" t="s">
        <v>361</v>
      </c>
      <c r="C40" s="19" t="s">
        <v>103</v>
      </c>
      <c r="D40" s="19" t="s">
        <v>104</v>
      </c>
      <c r="E40" s="19" t="s">
        <v>261</v>
      </c>
      <c r="F40" s="19" t="s">
        <v>261</v>
      </c>
      <c r="G40" s="19"/>
      <c r="H40" s="19">
        <v>2015551002</v>
      </c>
      <c r="I40" s="19">
        <v>2015551003</v>
      </c>
      <c r="J40" s="19">
        <v>2015551004</v>
      </c>
      <c r="K40" s="19">
        <v>2015551005</v>
      </c>
      <c r="L40" s="19" t="s">
        <v>105</v>
      </c>
      <c r="M40" s="8" t="s">
        <v>103</v>
      </c>
      <c r="N40" s="8"/>
      <c r="O40" s="8" t="s">
        <v>106</v>
      </c>
      <c r="P40" s="8" t="s">
        <v>103</v>
      </c>
      <c r="Q40" s="8" t="s">
        <v>107</v>
      </c>
      <c r="R40" s="8" t="s">
        <v>108</v>
      </c>
      <c r="S40" s="208" t="s">
        <v>220</v>
      </c>
      <c r="T40" s="208" t="s">
        <v>220</v>
      </c>
      <c r="U40" s="208">
        <v>99501</v>
      </c>
      <c r="V40" s="208" t="str">
        <f>searchValues!L40</f>
        <v>Alaska</v>
      </c>
      <c r="W40" s="8" t="s">
        <v>109</v>
      </c>
      <c r="X40" s="8" t="s">
        <v>103</v>
      </c>
      <c r="Y40" s="8" t="s">
        <v>103</v>
      </c>
      <c r="Z40" s="8" t="s">
        <v>158</v>
      </c>
      <c r="AA40" s="17"/>
      <c r="AB40" s="17"/>
      <c r="AC40" s="30"/>
      <c r="AD40" s="30"/>
      <c r="AE40" s="30"/>
    </row>
    <row r="41" spans="1:31" x14ac:dyDescent="0.25">
      <c r="A41" s="4" t="s">
        <v>894</v>
      </c>
      <c r="B41" s="4" t="s">
        <v>361</v>
      </c>
      <c r="C41" s="19" t="s">
        <v>103</v>
      </c>
      <c r="D41" s="19" t="s">
        <v>104</v>
      </c>
      <c r="E41" s="19" t="s">
        <v>261</v>
      </c>
      <c r="F41" s="19" t="s">
        <v>261</v>
      </c>
      <c r="G41" s="19"/>
      <c r="H41" s="19">
        <v>2015551002</v>
      </c>
      <c r="I41" s="19">
        <v>2015551003</v>
      </c>
      <c r="J41" s="19">
        <v>2015551004</v>
      </c>
      <c r="K41" s="19">
        <v>2015551005</v>
      </c>
      <c r="L41" s="19" t="s">
        <v>105</v>
      </c>
      <c r="M41" s="8" t="s">
        <v>103</v>
      </c>
      <c r="N41" s="8"/>
      <c r="O41" s="8" t="s">
        <v>106</v>
      </c>
      <c r="P41" s="8" t="s">
        <v>103</v>
      </c>
      <c r="Q41" s="8" t="s">
        <v>107</v>
      </c>
      <c r="R41" s="8" t="s">
        <v>108</v>
      </c>
      <c r="S41" s="208" t="s">
        <v>220</v>
      </c>
      <c r="T41" s="208" t="s">
        <v>220</v>
      </c>
      <c r="U41" s="208">
        <v>99501</v>
      </c>
      <c r="V41" s="208" t="str">
        <f>searchValues!L41</f>
        <v>Alaska</v>
      </c>
      <c r="W41" s="8" t="s">
        <v>109</v>
      </c>
      <c r="X41" s="8" t="s">
        <v>103</v>
      </c>
      <c r="Y41" s="8" t="s">
        <v>103</v>
      </c>
      <c r="Z41" s="8" t="s">
        <v>158</v>
      </c>
      <c r="AA41" s="17"/>
      <c r="AB41" s="17"/>
      <c r="AC41" s="30"/>
      <c r="AD41" s="30"/>
      <c r="AE41" s="30"/>
    </row>
    <row r="42" spans="1:31" x14ac:dyDescent="0.25">
      <c r="A42" s="4" t="s">
        <v>895</v>
      </c>
      <c r="B42" s="4" t="s">
        <v>361</v>
      </c>
      <c r="C42" s="19" t="s">
        <v>103</v>
      </c>
      <c r="D42" s="19" t="s">
        <v>104</v>
      </c>
      <c r="E42" s="19" t="s">
        <v>261</v>
      </c>
      <c r="F42" s="19" t="s">
        <v>261</v>
      </c>
      <c r="G42" s="19"/>
      <c r="H42" s="19">
        <v>2015551002</v>
      </c>
      <c r="I42" s="19">
        <v>2015551003</v>
      </c>
      <c r="J42" s="19">
        <v>2015551004</v>
      </c>
      <c r="K42" s="19">
        <v>2015551005</v>
      </c>
      <c r="L42" s="19" t="s">
        <v>105</v>
      </c>
      <c r="M42" s="8" t="s">
        <v>103</v>
      </c>
      <c r="N42" s="8"/>
      <c r="O42" s="8" t="s">
        <v>106</v>
      </c>
      <c r="P42" s="8" t="s">
        <v>103</v>
      </c>
      <c r="Q42" s="8" t="s">
        <v>107</v>
      </c>
      <c r="R42" s="8" t="s">
        <v>108</v>
      </c>
      <c r="S42" s="208" t="s">
        <v>220</v>
      </c>
      <c r="T42" s="208" t="s">
        <v>220</v>
      </c>
      <c r="U42" s="208">
        <v>99501</v>
      </c>
      <c r="V42" s="208" t="str">
        <f>searchValues!L42</f>
        <v>Alaska</v>
      </c>
      <c r="W42" s="8" t="s">
        <v>109</v>
      </c>
      <c r="X42" s="8" t="s">
        <v>103</v>
      </c>
      <c r="Y42" s="8" t="s">
        <v>103</v>
      </c>
      <c r="Z42" s="8" t="s">
        <v>158</v>
      </c>
      <c r="AA42" s="17"/>
      <c r="AB42" s="17"/>
      <c r="AC42" s="30"/>
      <c r="AD42" s="30"/>
      <c r="AE42" s="30"/>
    </row>
    <row r="43" spans="1:31" x14ac:dyDescent="0.25">
      <c r="A43" s="4" t="s">
        <v>896</v>
      </c>
      <c r="B43" s="4" t="s">
        <v>361</v>
      </c>
      <c r="C43" s="19" t="s">
        <v>103</v>
      </c>
      <c r="D43" s="19" t="s">
        <v>104</v>
      </c>
      <c r="E43" s="19" t="s">
        <v>261</v>
      </c>
      <c r="F43" s="19" t="s">
        <v>261</v>
      </c>
      <c r="G43" s="19"/>
      <c r="H43" s="19">
        <v>2015551002</v>
      </c>
      <c r="I43" s="19">
        <v>2015551003</v>
      </c>
      <c r="J43" s="19">
        <v>2015551004</v>
      </c>
      <c r="K43" s="19">
        <v>2015551005</v>
      </c>
      <c r="L43" s="19" t="s">
        <v>105</v>
      </c>
      <c r="M43" s="8" t="s">
        <v>103</v>
      </c>
      <c r="N43" s="8"/>
      <c r="O43" s="8" t="s">
        <v>106</v>
      </c>
      <c r="P43" s="8" t="s">
        <v>103</v>
      </c>
      <c r="Q43" s="8" t="s">
        <v>107</v>
      </c>
      <c r="R43" s="8" t="s">
        <v>108</v>
      </c>
      <c r="S43" s="208" t="s">
        <v>220</v>
      </c>
      <c r="T43" s="208" t="s">
        <v>220</v>
      </c>
      <c r="U43" s="208">
        <v>99501</v>
      </c>
      <c r="V43" s="208" t="str">
        <f>searchValues!L43</f>
        <v>Alaska</v>
      </c>
      <c r="W43" s="8" t="s">
        <v>109</v>
      </c>
      <c r="X43" s="8" t="s">
        <v>103</v>
      </c>
      <c r="Y43" s="8" t="s">
        <v>103</v>
      </c>
      <c r="Z43" s="8" t="s">
        <v>158</v>
      </c>
      <c r="AA43" s="17"/>
      <c r="AB43" s="17"/>
      <c r="AC43" s="30"/>
      <c r="AD43" s="30"/>
      <c r="AE43" s="30"/>
    </row>
    <row r="44" spans="1:31" x14ac:dyDescent="0.25">
      <c r="A44" s="4" t="s">
        <v>897</v>
      </c>
      <c r="B44" s="4" t="s">
        <v>361</v>
      </c>
      <c r="C44" s="19" t="s">
        <v>103</v>
      </c>
      <c r="D44" s="19" t="s">
        <v>104</v>
      </c>
      <c r="E44" s="19" t="s">
        <v>261</v>
      </c>
      <c r="F44" s="19" t="s">
        <v>261</v>
      </c>
      <c r="G44" s="19"/>
      <c r="H44" s="19">
        <v>2015551002</v>
      </c>
      <c r="I44" s="19">
        <v>2015551003</v>
      </c>
      <c r="J44" s="19">
        <v>2015551004</v>
      </c>
      <c r="K44" s="19">
        <v>2015551005</v>
      </c>
      <c r="L44" s="19" t="s">
        <v>105</v>
      </c>
      <c r="M44" s="8" t="s">
        <v>103</v>
      </c>
      <c r="N44" s="8"/>
      <c r="O44" s="8" t="s">
        <v>106</v>
      </c>
      <c r="P44" s="8" t="s">
        <v>103</v>
      </c>
      <c r="Q44" s="8" t="s">
        <v>107</v>
      </c>
      <c r="R44" s="8" t="s">
        <v>108</v>
      </c>
      <c r="S44" s="208" t="s">
        <v>220</v>
      </c>
      <c r="T44" s="208" t="s">
        <v>220</v>
      </c>
      <c r="U44" s="208">
        <v>99501</v>
      </c>
      <c r="V44" s="208" t="str">
        <f>searchValues!L44</f>
        <v>Alaska</v>
      </c>
      <c r="W44" s="8" t="s">
        <v>109</v>
      </c>
      <c r="X44" s="8" t="s">
        <v>103</v>
      </c>
      <c r="Y44" s="8" t="s">
        <v>103</v>
      </c>
      <c r="Z44" s="8" t="s">
        <v>158</v>
      </c>
      <c r="AA44" s="17"/>
      <c r="AB44" s="17"/>
      <c r="AC44" s="30"/>
      <c r="AD44" s="30"/>
      <c r="AE44" s="30"/>
    </row>
    <row r="45" spans="1:31" x14ac:dyDescent="0.25">
      <c r="A45" s="4" t="s">
        <v>898</v>
      </c>
      <c r="B45" s="4" t="s">
        <v>361</v>
      </c>
      <c r="C45" s="19" t="s">
        <v>103</v>
      </c>
      <c r="D45" s="19" t="s">
        <v>104</v>
      </c>
      <c r="E45" s="19" t="s">
        <v>261</v>
      </c>
      <c r="F45" s="19" t="s">
        <v>261</v>
      </c>
      <c r="G45" s="19"/>
      <c r="H45" s="19">
        <v>2015551002</v>
      </c>
      <c r="I45" s="19">
        <v>2015551003</v>
      </c>
      <c r="J45" s="19">
        <v>2015551004</v>
      </c>
      <c r="K45" s="19">
        <v>2015551005</v>
      </c>
      <c r="L45" s="19" t="s">
        <v>105</v>
      </c>
      <c r="M45" s="8" t="s">
        <v>103</v>
      </c>
      <c r="N45" s="8"/>
      <c r="O45" s="8" t="s">
        <v>106</v>
      </c>
      <c r="P45" s="8" t="s">
        <v>103</v>
      </c>
      <c r="Q45" s="8" t="s">
        <v>107</v>
      </c>
      <c r="R45" s="8" t="s">
        <v>108</v>
      </c>
      <c r="S45" s="208" t="s">
        <v>220</v>
      </c>
      <c r="T45" s="208" t="s">
        <v>220</v>
      </c>
      <c r="U45" s="208">
        <v>99501</v>
      </c>
      <c r="V45" s="208" t="str">
        <f>searchValues!L45</f>
        <v>Alaska</v>
      </c>
      <c r="W45" s="8" t="s">
        <v>109</v>
      </c>
      <c r="X45" s="8" t="s">
        <v>103</v>
      </c>
      <c r="Y45" s="8" t="s">
        <v>103</v>
      </c>
      <c r="Z45" s="8" t="s">
        <v>158</v>
      </c>
      <c r="AA45" s="17"/>
      <c r="AB45" s="17"/>
      <c r="AC45" s="30"/>
      <c r="AD45" s="30"/>
      <c r="AE45" s="30"/>
    </row>
    <row r="46" spans="1:31" x14ac:dyDescent="0.25">
      <c r="A46" s="4" t="s">
        <v>899</v>
      </c>
      <c r="B46" s="4" t="s">
        <v>361</v>
      </c>
      <c r="C46" s="19" t="s">
        <v>103</v>
      </c>
      <c r="D46" s="19" t="s">
        <v>104</v>
      </c>
      <c r="E46" s="19" t="s">
        <v>261</v>
      </c>
      <c r="F46" s="19" t="s">
        <v>261</v>
      </c>
      <c r="G46" s="19"/>
      <c r="H46" s="19">
        <v>2015551002</v>
      </c>
      <c r="I46" s="19">
        <v>2015551003</v>
      </c>
      <c r="J46" s="19">
        <v>2015551004</v>
      </c>
      <c r="K46" s="19">
        <v>2015551005</v>
      </c>
      <c r="L46" s="19" t="s">
        <v>105</v>
      </c>
      <c r="M46" s="8" t="s">
        <v>103</v>
      </c>
      <c r="N46" s="8"/>
      <c r="O46" s="8" t="s">
        <v>106</v>
      </c>
      <c r="P46" s="8" t="s">
        <v>103</v>
      </c>
      <c r="Q46" s="8" t="s">
        <v>107</v>
      </c>
      <c r="R46" s="8" t="s">
        <v>108</v>
      </c>
      <c r="S46" s="208" t="s">
        <v>220</v>
      </c>
      <c r="T46" s="208" t="s">
        <v>220</v>
      </c>
      <c r="U46" s="208">
        <v>99501</v>
      </c>
      <c r="V46" s="208" t="str">
        <f>searchValues!L46</f>
        <v>Alaska</v>
      </c>
      <c r="W46" s="8" t="s">
        <v>109</v>
      </c>
      <c r="X46" s="8" t="s">
        <v>103</v>
      </c>
      <c r="Y46" s="8" t="s">
        <v>103</v>
      </c>
      <c r="Z46" s="8" t="s">
        <v>158</v>
      </c>
      <c r="AA46" s="17"/>
      <c r="AB46" s="17"/>
      <c r="AC46" s="30"/>
      <c r="AD46" s="30"/>
      <c r="AE46" s="30"/>
    </row>
    <row r="47" spans="1:31" x14ac:dyDescent="0.25">
      <c r="A47" s="4" t="s">
        <v>900</v>
      </c>
      <c r="B47" s="4" t="s">
        <v>361</v>
      </c>
      <c r="C47" s="19" t="s">
        <v>103</v>
      </c>
      <c r="D47" s="19" t="s">
        <v>104</v>
      </c>
      <c r="E47" s="19" t="s">
        <v>261</v>
      </c>
      <c r="F47" s="19" t="s">
        <v>261</v>
      </c>
      <c r="G47" s="19"/>
      <c r="H47" s="19">
        <v>2015551002</v>
      </c>
      <c r="I47" s="19">
        <v>2015551003</v>
      </c>
      <c r="J47" s="19">
        <v>2015551004</v>
      </c>
      <c r="K47" s="19">
        <v>2015551005</v>
      </c>
      <c r="L47" s="19" t="s">
        <v>105</v>
      </c>
      <c r="M47" s="8" t="s">
        <v>103</v>
      </c>
      <c r="N47" s="8"/>
      <c r="O47" s="8" t="s">
        <v>106</v>
      </c>
      <c r="P47" s="8" t="s">
        <v>103</v>
      </c>
      <c r="Q47" s="8" t="s">
        <v>107</v>
      </c>
      <c r="R47" s="8" t="s">
        <v>108</v>
      </c>
      <c r="S47" s="208" t="s">
        <v>220</v>
      </c>
      <c r="T47" s="208" t="s">
        <v>220</v>
      </c>
      <c r="U47" s="208">
        <v>99501</v>
      </c>
      <c r="V47" s="208" t="str">
        <f>searchValues!L47</f>
        <v>Alaska</v>
      </c>
      <c r="W47" s="8" t="s">
        <v>109</v>
      </c>
      <c r="X47" s="8" t="s">
        <v>103</v>
      </c>
      <c r="Y47" s="8" t="s">
        <v>103</v>
      </c>
      <c r="Z47" s="8" t="s">
        <v>158</v>
      </c>
      <c r="AA47" s="17"/>
      <c r="AB47" s="17"/>
      <c r="AC47" s="30"/>
      <c r="AD47" s="30"/>
      <c r="AE47" s="30"/>
    </row>
    <row r="48" spans="1:31" x14ac:dyDescent="0.25">
      <c r="A48" s="4" t="s">
        <v>901</v>
      </c>
      <c r="B48" s="4" t="s">
        <v>361</v>
      </c>
      <c r="C48" s="19" t="s">
        <v>103</v>
      </c>
      <c r="D48" s="19" t="s">
        <v>104</v>
      </c>
      <c r="E48" s="19" t="s">
        <v>261</v>
      </c>
      <c r="F48" s="19" t="s">
        <v>261</v>
      </c>
      <c r="G48" s="19"/>
      <c r="H48" s="19">
        <v>2015551002</v>
      </c>
      <c r="I48" s="19">
        <v>2015551003</v>
      </c>
      <c r="J48" s="19">
        <v>2015551004</v>
      </c>
      <c r="K48" s="19">
        <v>2015551005</v>
      </c>
      <c r="L48" s="19" t="s">
        <v>105</v>
      </c>
      <c r="M48" s="8" t="s">
        <v>103</v>
      </c>
      <c r="N48" s="8"/>
      <c r="O48" s="8" t="s">
        <v>106</v>
      </c>
      <c r="P48" s="8" t="s">
        <v>103</v>
      </c>
      <c r="Q48" s="8" t="s">
        <v>107</v>
      </c>
      <c r="R48" s="8" t="s">
        <v>108</v>
      </c>
      <c r="S48" s="208" t="s">
        <v>220</v>
      </c>
      <c r="T48" s="208" t="s">
        <v>220</v>
      </c>
      <c r="U48" s="208">
        <v>99501</v>
      </c>
      <c r="V48" s="208" t="str">
        <f>searchValues!L48</f>
        <v>Alaska</v>
      </c>
      <c r="W48" s="8" t="s">
        <v>109</v>
      </c>
      <c r="X48" s="8" t="s">
        <v>103</v>
      </c>
      <c r="Y48" s="8" t="s">
        <v>103</v>
      </c>
      <c r="Z48" s="8" t="s">
        <v>158</v>
      </c>
      <c r="AA48" s="17"/>
      <c r="AB48" s="17"/>
      <c r="AC48" s="30"/>
      <c r="AD48" s="30"/>
      <c r="AE48" s="30"/>
    </row>
    <row r="49" spans="1:31" x14ac:dyDescent="0.25">
      <c r="A49" s="4" t="s">
        <v>902</v>
      </c>
      <c r="B49" s="4" t="s">
        <v>361</v>
      </c>
      <c r="C49" s="19" t="s">
        <v>103</v>
      </c>
      <c r="D49" s="19" t="s">
        <v>104</v>
      </c>
      <c r="E49" s="19" t="s">
        <v>261</v>
      </c>
      <c r="F49" s="19" t="s">
        <v>261</v>
      </c>
      <c r="G49" s="19"/>
      <c r="H49" s="19">
        <v>2015551002</v>
      </c>
      <c r="I49" s="19">
        <v>2015551003</v>
      </c>
      <c r="J49" s="19">
        <v>2015551004</v>
      </c>
      <c r="K49" s="19">
        <v>2015551005</v>
      </c>
      <c r="L49" s="19" t="s">
        <v>105</v>
      </c>
      <c r="M49" s="8" t="s">
        <v>103</v>
      </c>
      <c r="N49" s="8"/>
      <c r="O49" s="8" t="s">
        <v>106</v>
      </c>
      <c r="P49" s="8" t="s">
        <v>103</v>
      </c>
      <c r="Q49" s="8" t="s">
        <v>107</v>
      </c>
      <c r="R49" s="8" t="s">
        <v>108</v>
      </c>
      <c r="S49" s="208" t="s">
        <v>220</v>
      </c>
      <c r="T49" s="208" t="s">
        <v>220</v>
      </c>
      <c r="U49" s="208">
        <v>99501</v>
      </c>
      <c r="V49" s="208" t="str">
        <f>searchValues!L49</f>
        <v>Alaska</v>
      </c>
      <c r="W49" s="8" t="s">
        <v>109</v>
      </c>
      <c r="X49" s="8" t="s">
        <v>103</v>
      </c>
      <c r="Y49" s="8" t="s">
        <v>103</v>
      </c>
      <c r="Z49" s="8" t="s">
        <v>158</v>
      </c>
      <c r="AA49" s="17"/>
      <c r="AB49" s="17"/>
      <c r="AC49" s="30"/>
      <c r="AD49" s="30"/>
      <c r="AE49" s="30"/>
    </row>
    <row r="50" spans="1:31" x14ac:dyDescent="0.25">
      <c r="A50" s="4" t="s">
        <v>903</v>
      </c>
      <c r="B50" s="4" t="s">
        <v>361</v>
      </c>
      <c r="C50" s="19" t="s">
        <v>103</v>
      </c>
      <c r="D50" s="19" t="s">
        <v>104</v>
      </c>
      <c r="E50" s="19" t="s">
        <v>261</v>
      </c>
      <c r="F50" s="19" t="s">
        <v>261</v>
      </c>
      <c r="G50" s="19"/>
      <c r="H50" s="19">
        <v>2015551002</v>
      </c>
      <c r="I50" s="19">
        <v>2015551003</v>
      </c>
      <c r="J50" s="19">
        <v>2015551004</v>
      </c>
      <c r="K50" s="19">
        <v>2015551005</v>
      </c>
      <c r="L50" s="19" t="s">
        <v>105</v>
      </c>
      <c r="M50" s="8" t="s">
        <v>103</v>
      </c>
      <c r="N50" s="8"/>
      <c r="O50" s="8" t="s">
        <v>106</v>
      </c>
      <c r="P50" s="8" t="s">
        <v>103</v>
      </c>
      <c r="Q50" s="8" t="s">
        <v>107</v>
      </c>
      <c r="R50" s="8" t="s">
        <v>108</v>
      </c>
      <c r="S50" s="208" t="s">
        <v>220</v>
      </c>
      <c r="T50" s="208" t="s">
        <v>220</v>
      </c>
      <c r="U50" s="208">
        <v>99501</v>
      </c>
      <c r="V50" s="208" t="str">
        <f>searchValues!L50</f>
        <v>Alaska</v>
      </c>
      <c r="W50" s="8" t="s">
        <v>109</v>
      </c>
      <c r="X50" s="8" t="s">
        <v>103</v>
      </c>
      <c r="Y50" s="8" t="s">
        <v>103</v>
      </c>
      <c r="Z50" s="8" t="s">
        <v>158</v>
      </c>
      <c r="AA50" s="17"/>
      <c r="AB50" s="17"/>
      <c r="AC50" s="30"/>
      <c r="AD50" s="30"/>
      <c r="AE50" s="30"/>
    </row>
    <row r="51" spans="1:31" x14ac:dyDescent="0.25">
      <c r="A51" s="4" t="s">
        <v>904</v>
      </c>
      <c r="B51" s="4" t="s">
        <v>361</v>
      </c>
      <c r="C51" s="19" t="s">
        <v>103</v>
      </c>
      <c r="D51" s="19" t="s">
        <v>104</v>
      </c>
      <c r="E51" s="19" t="s">
        <v>261</v>
      </c>
      <c r="F51" s="19" t="s">
        <v>261</v>
      </c>
      <c r="G51" s="19"/>
      <c r="H51" s="19">
        <v>2015551002</v>
      </c>
      <c r="I51" s="19">
        <v>2015551003</v>
      </c>
      <c r="J51" s="19">
        <v>2015551004</v>
      </c>
      <c r="K51" s="19">
        <v>2015551005</v>
      </c>
      <c r="L51" s="19" t="s">
        <v>105</v>
      </c>
      <c r="M51" s="8" t="s">
        <v>103</v>
      </c>
      <c r="N51" s="8"/>
      <c r="O51" s="8" t="s">
        <v>106</v>
      </c>
      <c r="P51" s="8" t="s">
        <v>103</v>
      </c>
      <c r="Q51" s="8" t="s">
        <v>107</v>
      </c>
      <c r="R51" s="8" t="s">
        <v>108</v>
      </c>
      <c r="S51" s="208" t="s">
        <v>220</v>
      </c>
      <c r="T51" s="208" t="s">
        <v>220</v>
      </c>
      <c r="U51" s="208">
        <v>99501</v>
      </c>
      <c r="V51" s="208" t="str">
        <f>searchValues!L51</f>
        <v>Alaska</v>
      </c>
      <c r="W51" s="8" t="s">
        <v>109</v>
      </c>
      <c r="X51" s="8" t="s">
        <v>103</v>
      </c>
      <c r="Y51" s="8" t="s">
        <v>103</v>
      </c>
      <c r="Z51" s="8" t="s">
        <v>158</v>
      </c>
      <c r="AA51" s="17"/>
      <c r="AB51" s="17"/>
      <c r="AC51" s="30"/>
      <c r="AD51" s="30"/>
      <c r="AE51" s="30"/>
    </row>
    <row r="52" spans="1:31" x14ac:dyDescent="0.25">
      <c r="A52" s="4" t="s">
        <v>905</v>
      </c>
      <c r="B52" s="4" t="s">
        <v>361</v>
      </c>
      <c r="C52" s="19" t="s">
        <v>103</v>
      </c>
      <c r="D52" s="19" t="s">
        <v>104</v>
      </c>
      <c r="E52" s="19" t="s">
        <v>261</v>
      </c>
      <c r="F52" s="19" t="s">
        <v>261</v>
      </c>
      <c r="G52" s="19"/>
      <c r="H52" s="19">
        <v>2015551002</v>
      </c>
      <c r="I52" s="19">
        <v>2015551003</v>
      </c>
      <c r="J52" s="19">
        <v>2015551004</v>
      </c>
      <c r="K52" s="19">
        <v>2015551005</v>
      </c>
      <c r="L52" s="19" t="s">
        <v>105</v>
      </c>
      <c r="M52" s="8" t="s">
        <v>103</v>
      </c>
      <c r="N52" s="8"/>
      <c r="O52" s="8" t="s">
        <v>106</v>
      </c>
      <c r="P52" s="8" t="s">
        <v>103</v>
      </c>
      <c r="Q52" s="8" t="s">
        <v>107</v>
      </c>
      <c r="R52" s="8" t="s">
        <v>108</v>
      </c>
      <c r="S52" s="208" t="s">
        <v>220</v>
      </c>
      <c r="T52" s="208" t="s">
        <v>220</v>
      </c>
      <c r="U52" s="208">
        <v>99501</v>
      </c>
      <c r="V52" s="208" t="str">
        <f>searchValues!L52</f>
        <v>Alaska</v>
      </c>
      <c r="W52" s="8" t="s">
        <v>109</v>
      </c>
      <c r="X52" s="8" t="s">
        <v>103</v>
      </c>
      <c r="Y52" s="8" t="s">
        <v>103</v>
      </c>
      <c r="Z52" s="8" t="s">
        <v>158</v>
      </c>
      <c r="AA52" s="17"/>
      <c r="AB52" s="17"/>
      <c r="AC52" s="30"/>
      <c r="AD52" s="30"/>
      <c r="AE52" s="30"/>
    </row>
    <row r="53" spans="1:31" s="29" customFormat="1" x14ac:dyDescent="0.25">
      <c r="A53" s="34" t="s">
        <v>906</v>
      </c>
      <c r="B53" s="34" t="s">
        <v>361</v>
      </c>
      <c r="C53" s="15" t="s">
        <v>103</v>
      </c>
      <c r="D53" s="15" t="s">
        <v>104</v>
      </c>
      <c r="E53" s="15" t="s">
        <v>261</v>
      </c>
      <c r="F53" s="15" t="s">
        <v>261</v>
      </c>
      <c r="G53" s="15"/>
      <c r="H53" s="15">
        <v>2015551002</v>
      </c>
      <c r="I53" s="15">
        <v>2015551003</v>
      </c>
      <c r="J53" s="15">
        <v>2015551004</v>
      </c>
      <c r="K53" s="15">
        <v>2015551005</v>
      </c>
      <c r="L53" s="15" t="s">
        <v>105</v>
      </c>
      <c r="M53" s="15" t="s">
        <v>103</v>
      </c>
      <c r="N53" s="15"/>
      <c r="O53" s="15" t="s">
        <v>106</v>
      </c>
      <c r="P53" s="15" t="s">
        <v>103</v>
      </c>
      <c r="Q53" s="15" t="s">
        <v>107</v>
      </c>
      <c r="R53" s="15" t="s">
        <v>108</v>
      </c>
      <c r="S53" s="208" t="s">
        <v>220</v>
      </c>
      <c r="T53" s="208" t="s">
        <v>220</v>
      </c>
      <c r="U53" s="208">
        <v>99501</v>
      </c>
      <c r="V53" s="208" t="str">
        <f>searchValues!L53</f>
        <v>Alaska</v>
      </c>
      <c r="W53" s="15" t="s">
        <v>109</v>
      </c>
      <c r="X53" s="15" t="s">
        <v>103</v>
      </c>
      <c r="Y53" s="15" t="s">
        <v>103</v>
      </c>
      <c r="Z53" s="15" t="s">
        <v>158</v>
      </c>
      <c r="AA53" s="15"/>
      <c r="AB53" s="15"/>
      <c r="AC53" s="34"/>
      <c r="AD53" s="34"/>
      <c r="AE53" s="34"/>
    </row>
    <row r="54" spans="1:31" x14ac:dyDescent="0.25">
      <c r="A54" s="4" t="s">
        <v>907</v>
      </c>
      <c r="B54" s="4" t="s">
        <v>361</v>
      </c>
      <c r="C54" s="19" t="s">
        <v>103</v>
      </c>
      <c r="D54" s="19" t="s">
        <v>104</v>
      </c>
      <c r="E54" s="19" t="s">
        <v>261</v>
      </c>
      <c r="F54" s="19" t="s">
        <v>261</v>
      </c>
      <c r="G54" s="19"/>
      <c r="H54" s="19">
        <v>2015551002</v>
      </c>
      <c r="I54" s="19">
        <v>2015551003</v>
      </c>
      <c r="J54" s="19">
        <v>2015551004</v>
      </c>
      <c r="K54" s="19">
        <v>2015551005</v>
      </c>
      <c r="L54" s="19" t="s">
        <v>105</v>
      </c>
      <c r="M54" s="8" t="s">
        <v>103</v>
      </c>
      <c r="N54" s="8"/>
      <c r="O54" s="8" t="s">
        <v>106</v>
      </c>
      <c r="P54" s="8" t="s">
        <v>103</v>
      </c>
      <c r="Q54" s="8" t="s">
        <v>107</v>
      </c>
      <c r="R54" s="8" t="s">
        <v>108</v>
      </c>
      <c r="S54" s="208" t="s">
        <v>220</v>
      </c>
      <c r="T54" s="208" t="s">
        <v>220</v>
      </c>
      <c r="U54" s="208">
        <v>99501</v>
      </c>
      <c r="V54" s="208" t="str">
        <f>searchValues!L54</f>
        <v>Alaska</v>
      </c>
      <c r="W54" s="8" t="s">
        <v>109</v>
      </c>
      <c r="X54" s="8" t="s">
        <v>103</v>
      </c>
      <c r="Y54" s="8" t="s">
        <v>103</v>
      </c>
      <c r="Z54" s="8" t="s">
        <v>158</v>
      </c>
      <c r="AA54" s="17"/>
      <c r="AB54" s="17"/>
      <c r="AC54" s="30"/>
      <c r="AD54" s="30"/>
      <c r="AE54" s="30"/>
    </row>
    <row r="55" spans="1:31" x14ac:dyDescent="0.25">
      <c r="A55" s="4" t="s">
        <v>908</v>
      </c>
      <c r="B55" s="4" t="s">
        <v>361</v>
      </c>
      <c r="C55" s="19" t="s">
        <v>103</v>
      </c>
      <c r="D55" s="19" t="s">
        <v>104</v>
      </c>
      <c r="E55" s="19" t="s">
        <v>261</v>
      </c>
      <c r="F55" s="19" t="s">
        <v>261</v>
      </c>
      <c r="G55" s="19"/>
      <c r="H55" s="19">
        <v>2015551002</v>
      </c>
      <c r="I55" s="19">
        <v>2015551003</v>
      </c>
      <c r="J55" s="19">
        <v>2015551004</v>
      </c>
      <c r="K55" s="19">
        <v>2015551005</v>
      </c>
      <c r="L55" s="19" t="s">
        <v>105</v>
      </c>
      <c r="M55" s="8" t="s">
        <v>103</v>
      </c>
      <c r="N55" s="8"/>
      <c r="O55" s="8" t="s">
        <v>106</v>
      </c>
      <c r="P55" s="8" t="s">
        <v>103</v>
      </c>
      <c r="Q55" s="8" t="s">
        <v>107</v>
      </c>
      <c r="R55" s="8" t="s">
        <v>108</v>
      </c>
      <c r="S55" s="208" t="s">
        <v>220</v>
      </c>
      <c r="T55" s="208" t="s">
        <v>220</v>
      </c>
      <c r="U55" s="208">
        <v>99501</v>
      </c>
      <c r="V55" s="208" t="str">
        <f>searchValues!L55</f>
        <v>Alaska</v>
      </c>
      <c r="W55" s="8" t="s">
        <v>109</v>
      </c>
      <c r="X55" s="8" t="s">
        <v>103</v>
      </c>
      <c r="Y55" s="8" t="s">
        <v>103</v>
      </c>
      <c r="Z55" s="8" t="s">
        <v>158</v>
      </c>
      <c r="AA55" s="17"/>
      <c r="AB55" s="17"/>
      <c r="AC55" s="30"/>
      <c r="AD55" s="30"/>
      <c r="AE55" s="30"/>
    </row>
    <row r="56" spans="1:31" x14ac:dyDescent="0.25">
      <c r="A56" s="4" t="s">
        <v>909</v>
      </c>
      <c r="B56" s="4" t="s">
        <v>361</v>
      </c>
      <c r="C56" s="19" t="s">
        <v>103</v>
      </c>
      <c r="D56" s="19" t="s">
        <v>104</v>
      </c>
      <c r="E56" s="19" t="s">
        <v>261</v>
      </c>
      <c r="F56" s="19" t="s">
        <v>261</v>
      </c>
      <c r="G56" s="19"/>
      <c r="H56" s="19">
        <v>2015551002</v>
      </c>
      <c r="I56" s="19">
        <v>2015551003</v>
      </c>
      <c r="J56" s="19">
        <v>2015551004</v>
      </c>
      <c r="K56" s="19">
        <v>2015551005</v>
      </c>
      <c r="L56" s="19" t="s">
        <v>105</v>
      </c>
      <c r="M56" s="8" t="s">
        <v>103</v>
      </c>
      <c r="N56" s="8"/>
      <c r="O56" s="8" t="s">
        <v>106</v>
      </c>
      <c r="P56" s="8" t="s">
        <v>103</v>
      </c>
      <c r="Q56" s="8" t="s">
        <v>107</v>
      </c>
      <c r="R56" s="8" t="s">
        <v>108</v>
      </c>
      <c r="S56" s="208" t="s">
        <v>220</v>
      </c>
      <c r="T56" s="208" t="s">
        <v>220</v>
      </c>
      <c r="U56" s="208">
        <v>99501</v>
      </c>
      <c r="V56" s="208" t="str">
        <f>searchValues!L56</f>
        <v>Alaska</v>
      </c>
      <c r="W56" s="8" t="s">
        <v>109</v>
      </c>
      <c r="X56" s="8" t="s">
        <v>103</v>
      </c>
      <c r="Y56" s="8" t="s">
        <v>103</v>
      </c>
      <c r="Z56" s="8" t="s">
        <v>158</v>
      </c>
      <c r="AA56" s="17"/>
      <c r="AB56" s="17"/>
      <c r="AC56" s="30"/>
      <c r="AD56" s="30"/>
      <c r="AE56" s="30"/>
    </row>
    <row r="57" spans="1:31" x14ac:dyDescent="0.25">
      <c r="A57" s="4" t="s">
        <v>910</v>
      </c>
      <c r="B57" s="4" t="s">
        <v>361</v>
      </c>
      <c r="C57" s="19" t="s">
        <v>103</v>
      </c>
      <c r="D57" s="19" t="s">
        <v>104</v>
      </c>
      <c r="E57" s="19" t="s">
        <v>261</v>
      </c>
      <c r="F57" s="19" t="s">
        <v>261</v>
      </c>
      <c r="G57" s="19"/>
      <c r="H57" s="19">
        <v>2015551002</v>
      </c>
      <c r="I57" s="19">
        <v>2015551003</v>
      </c>
      <c r="J57" s="19">
        <v>2015551004</v>
      </c>
      <c r="K57" s="19">
        <v>2015551005</v>
      </c>
      <c r="L57" s="19" t="s">
        <v>105</v>
      </c>
      <c r="M57" s="8" t="s">
        <v>103</v>
      </c>
      <c r="N57" s="8"/>
      <c r="O57" s="8" t="s">
        <v>106</v>
      </c>
      <c r="P57" s="8" t="s">
        <v>103</v>
      </c>
      <c r="Q57" s="8" t="s">
        <v>107</v>
      </c>
      <c r="R57" s="8" t="s">
        <v>108</v>
      </c>
      <c r="S57" s="208" t="s">
        <v>220</v>
      </c>
      <c r="T57" s="208" t="s">
        <v>220</v>
      </c>
      <c r="U57" s="208">
        <v>99501</v>
      </c>
      <c r="V57" s="208" t="str">
        <f>searchValues!L57</f>
        <v>Alaska</v>
      </c>
      <c r="W57" s="8" t="s">
        <v>109</v>
      </c>
      <c r="X57" s="8" t="s">
        <v>103</v>
      </c>
      <c r="Y57" s="8" t="s">
        <v>103</v>
      </c>
      <c r="Z57" s="8" t="s">
        <v>158</v>
      </c>
      <c r="AA57" s="17"/>
      <c r="AB57" s="17"/>
      <c r="AC57" s="30"/>
      <c r="AD57" s="30"/>
      <c r="AE57" s="30"/>
    </row>
    <row r="58" spans="1:31" x14ac:dyDescent="0.25">
      <c r="A58" s="4" t="s">
        <v>911</v>
      </c>
      <c r="B58" s="4" t="s">
        <v>361</v>
      </c>
      <c r="C58" s="19" t="s">
        <v>103</v>
      </c>
      <c r="D58" s="19" t="s">
        <v>104</v>
      </c>
      <c r="E58" s="19" t="s">
        <v>261</v>
      </c>
      <c r="F58" s="19" t="s">
        <v>261</v>
      </c>
      <c r="G58" s="19"/>
      <c r="H58" s="19">
        <v>2015551002</v>
      </c>
      <c r="I58" s="19">
        <v>2015551003</v>
      </c>
      <c r="J58" s="19">
        <v>2015551004</v>
      </c>
      <c r="K58" s="19">
        <v>2015551005</v>
      </c>
      <c r="L58" s="19" t="s">
        <v>105</v>
      </c>
      <c r="M58" s="8" t="s">
        <v>103</v>
      </c>
      <c r="N58" s="8"/>
      <c r="O58" s="8" t="s">
        <v>106</v>
      </c>
      <c r="P58" s="8" t="s">
        <v>103</v>
      </c>
      <c r="Q58" s="8" t="s">
        <v>107</v>
      </c>
      <c r="R58" s="8" t="s">
        <v>108</v>
      </c>
      <c r="S58" s="208" t="s">
        <v>220</v>
      </c>
      <c r="T58" s="208" t="s">
        <v>220</v>
      </c>
      <c r="U58" s="208">
        <v>99501</v>
      </c>
      <c r="V58" s="208" t="str">
        <f>searchValues!L58</f>
        <v>Alaska</v>
      </c>
      <c r="W58" s="8" t="s">
        <v>109</v>
      </c>
      <c r="X58" s="8" t="s">
        <v>103</v>
      </c>
      <c r="Y58" s="8" t="s">
        <v>103</v>
      </c>
      <c r="Z58" s="8" t="s">
        <v>158</v>
      </c>
      <c r="AA58" s="17"/>
      <c r="AB58" s="17"/>
      <c r="AC58" s="30"/>
      <c r="AD58" s="30"/>
      <c r="AE58" s="30"/>
    </row>
    <row r="59" spans="1:31" x14ac:dyDescent="0.25">
      <c r="A59" s="4" t="s">
        <v>912</v>
      </c>
      <c r="B59" s="4" t="s">
        <v>361</v>
      </c>
      <c r="C59" s="19" t="s">
        <v>103</v>
      </c>
      <c r="D59" s="19" t="s">
        <v>104</v>
      </c>
      <c r="E59" s="19" t="s">
        <v>261</v>
      </c>
      <c r="F59" s="19" t="s">
        <v>261</v>
      </c>
      <c r="G59" s="19"/>
      <c r="H59" s="19">
        <v>2015551002</v>
      </c>
      <c r="I59" s="19">
        <v>2015551003</v>
      </c>
      <c r="J59" s="19">
        <v>2015551004</v>
      </c>
      <c r="K59" s="19">
        <v>2015551005</v>
      </c>
      <c r="L59" s="19" t="s">
        <v>105</v>
      </c>
      <c r="M59" s="8" t="s">
        <v>103</v>
      </c>
      <c r="N59" s="8"/>
      <c r="O59" s="8" t="s">
        <v>106</v>
      </c>
      <c r="P59" s="8" t="s">
        <v>103</v>
      </c>
      <c r="Q59" s="8" t="s">
        <v>107</v>
      </c>
      <c r="R59" s="8" t="s">
        <v>108</v>
      </c>
      <c r="S59" s="208" t="s">
        <v>220</v>
      </c>
      <c r="T59" s="208" t="s">
        <v>220</v>
      </c>
      <c r="U59" s="208">
        <v>99501</v>
      </c>
      <c r="V59" s="208" t="str">
        <f>searchValues!L59</f>
        <v>Alaska</v>
      </c>
      <c r="W59" s="8" t="s">
        <v>109</v>
      </c>
      <c r="X59" s="8" t="s">
        <v>103</v>
      </c>
      <c r="Y59" s="8" t="s">
        <v>103</v>
      </c>
      <c r="Z59" s="8" t="s">
        <v>158</v>
      </c>
      <c r="AA59" s="17"/>
      <c r="AB59" s="17"/>
      <c r="AC59" s="30"/>
      <c r="AD59" s="30"/>
      <c r="AE59" s="30"/>
    </row>
    <row r="60" spans="1:31" x14ac:dyDescent="0.25">
      <c r="A60" s="4" t="s">
        <v>913</v>
      </c>
      <c r="B60" s="4" t="s">
        <v>361</v>
      </c>
      <c r="C60" s="19" t="s">
        <v>103</v>
      </c>
      <c r="D60" s="19" t="s">
        <v>104</v>
      </c>
      <c r="E60" s="19" t="s">
        <v>261</v>
      </c>
      <c r="F60" s="19" t="s">
        <v>261</v>
      </c>
      <c r="G60" s="19"/>
      <c r="H60" s="19">
        <v>2015551002</v>
      </c>
      <c r="I60" s="19">
        <v>2015551003</v>
      </c>
      <c r="J60" s="19">
        <v>2015551004</v>
      </c>
      <c r="K60" s="19">
        <v>2015551005</v>
      </c>
      <c r="L60" s="19" t="s">
        <v>105</v>
      </c>
      <c r="M60" s="8" t="s">
        <v>103</v>
      </c>
      <c r="N60" s="8"/>
      <c r="O60" s="8" t="s">
        <v>106</v>
      </c>
      <c r="P60" s="8" t="s">
        <v>103</v>
      </c>
      <c r="Q60" s="8" t="s">
        <v>107</v>
      </c>
      <c r="R60" s="8" t="s">
        <v>108</v>
      </c>
      <c r="S60" s="208" t="s">
        <v>220</v>
      </c>
      <c r="T60" s="208" t="s">
        <v>220</v>
      </c>
      <c r="U60" s="208">
        <v>99501</v>
      </c>
      <c r="V60" s="208" t="str">
        <f>searchValues!L60</f>
        <v>Alaska</v>
      </c>
      <c r="W60" s="8" t="s">
        <v>109</v>
      </c>
      <c r="X60" s="8" t="s">
        <v>103</v>
      </c>
      <c r="Y60" s="8" t="s">
        <v>103</v>
      </c>
      <c r="Z60" s="8" t="s">
        <v>158</v>
      </c>
      <c r="AA60" s="17"/>
      <c r="AB60" s="17"/>
      <c r="AC60" s="30"/>
      <c r="AD60" s="30"/>
      <c r="AE60" s="30"/>
    </row>
    <row r="61" spans="1:31" x14ac:dyDescent="0.25">
      <c r="A61" s="4" t="s">
        <v>914</v>
      </c>
      <c r="B61" s="4" t="s">
        <v>361</v>
      </c>
      <c r="C61" s="19" t="s">
        <v>103</v>
      </c>
      <c r="D61" s="19" t="s">
        <v>104</v>
      </c>
      <c r="E61" s="19" t="s">
        <v>261</v>
      </c>
      <c r="F61" s="19" t="s">
        <v>261</v>
      </c>
      <c r="G61" s="19"/>
      <c r="H61" s="19">
        <v>2015551002</v>
      </c>
      <c r="I61" s="19">
        <v>2015551003</v>
      </c>
      <c r="J61" s="19">
        <v>2015551004</v>
      </c>
      <c r="K61" s="19">
        <v>2015551005</v>
      </c>
      <c r="L61" s="19" t="s">
        <v>105</v>
      </c>
      <c r="M61" s="8" t="s">
        <v>103</v>
      </c>
      <c r="N61" s="8"/>
      <c r="O61" s="8" t="s">
        <v>106</v>
      </c>
      <c r="P61" s="8" t="s">
        <v>103</v>
      </c>
      <c r="Q61" s="8" t="s">
        <v>107</v>
      </c>
      <c r="R61" s="8" t="s">
        <v>108</v>
      </c>
      <c r="S61" s="208" t="s">
        <v>220</v>
      </c>
      <c r="T61" s="208" t="s">
        <v>220</v>
      </c>
      <c r="U61" s="208">
        <v>99501</v>
      </c>
      <c r="V61" s="208" t="str">
        <f>searchValues!L61</f>
        <v>Alaska</v>
      </c>
      <c r="W61" s="8" t="s">
        <v>109</v>
      </c>
      <c r="X61" s="8" t="s">
        <v>103</v>
      </c>
      <c r="Y61" s="8" t="s">
        <v>103</v>
      </c>
      <c r="Z61" s="8" t="s">
        <v>158</v>
      </c>
      <c r="AA61" s="17"/>
      <c r="AB61" s="17"/>
      <c r="AC61" s="30"/>
      <c r="AD61" s="30"/>
      <c r="AE61" s="30"/>
    </row>
    <row r="62" spans="1:31" x14ac:dyDescent="0.25">
      <c r="A62" s="4" t="s">
        <v>915</v>
      </c>
      <c r="B62" s="4" t="s">
        <v>361</v>
      </c>
      <c r="C62" s="19" t="s">
        <v>103</v>
      </c>
      <c r="D62" s="19" t="s">
        <v>104</v>
      </c>
      <c r="E62" s="19" t="s">
        <v>261</v>
      </c>
      <c r="F62" s="19" t="s">
        <v>261</v>
      </c>
      <c r="G62" s="19"/>
      <c r="H62" s="19">
        <v>2015551002</v>
      </c>
      <c r="I62" s="19">
        <v>2015551003</v>
      </c>
      <c r="J62" s="19">
        <v>2015551004</v>
      </c>
      <c r="K62" s="19">
        <v>2015551005</v>
      </c>
      <c r="L62" s="19" t="s">
        <v>105</v>
      </c>
      <c r="M62" s="8" t="s">
        <v>103</v>
      </c>
      <c r="N62" s="8"/>
      <c r="O62" s="8" t="s">
        <v>106</v>
      </c>
      <c r="P62" s="8" t="s">
        <v>103</v>
      </c>
      <c r="Q62" s="8" t="s">
        <v>107</v>
      </c>
      <c r="R62" s="8" t="s">
        <v>108</v>
      </c>
      <c r="S62" s="208" t="s">
        <v>220</v>
      </c>
      <c r="T62" s="208" t="s">
        <v>220</v>
      </c>
      <c r="U62" s="208">
        <v>99501</v>
      </c>
      <c r="V62" s="208" t="str">
        <f>searchValues!L62</f>
        <v>Alaska</v>
      </c>
      <c r="W62" s="8" t="s">
        <v>109</v>
      </c>
      <c r="X62" s="8" t="s">
        <v>103</v>
      </c>
      <c r="Y62" s="8" t="s">
        <v>103</v>
      </c>
      <c r="Z62" s="8" t="s">
        <v>158</v>
      </c>
      <c r="AA62" s="17"/>
      <c r="AB62" s="17"/>
      <c r="AC62" s="30"/>
      <c r="AD62" s="30"/>
      <c r="AE62" s="30"/>
    </row>
    <row r="63" spans="1:31" x14ac:dyDescent="0.25">
      <c r="A63" s="4" t="s">
        <v>916</v>
      </c>
      <c r="B63" s="4" t="s">
        <v>361</v>
      </c>
      <c r="C63" s="19" t="s">
        <v>103</v>
      </c>
      <c r="D63" s="19" t="s">
        <v>104</v>
      </c>
      <c r="E63" s="19" t="s">
        <v>261</v>
      </c>
      <c r="F63" s="19" t="s">
        <v>261</v>
      </c>
      <c r="G63" s="19"/>
      <c r="H63" s="19">
        <v>2015551002</v>
      </c>
      <c r="I63" s="19">
        <v>2015551003</v>
      </c>
      <c r="J63" s="19">
        <v>2015551004</v>
      </c>
      <c r="K63" s="19">
        <v>2015551005</v>
      </c>
      <c r="L63" s="19" t="s">
        <v>105</v>
      </c>
      <c r="M63" s="8" t="s">
        <v>103</v>
      </c>
      <c r="N63" s="8"/>
      <c r="O63" s="8" t="s">
        <v>106</v>
      </c>
      <c r="P63" s="8" t="s">
        <v>103</v>
      </c>
      <c r="Q63" s="8" t="s">
        <v>107</v>
      </c>
      <c r="R63" s="8" t="s">
        <v>108</v>
      </c>
      <c r="S63" s="208" t="s">
        <v>220</v>
      </c>
      <c r="T63" s="208" t="s">
        <v>220</v>
      </c>
      <c r="U63" s="208">
        <v>99501</v>
      </c>
      <c r="V63" s="208" t="str">
        <f>searchValues!L63</f>
        <v>Alaska</v>
      </c>
      <c r="W63" s="8" t="s">
        <v>109</v>
      </c>
      <c r="X63" s="8" t="s">
        <v>103</v>
      </c>
      <c r="Y63" s="8" t="s">
        <v>103</v>
      </c>
      <c r="Z63" s="8" t="s">
        <v>158</v>
      </c>
      <c r="AA63" s="17"/>
      <c r="AB63" s="17"/>
      <c r="AC63" s="30"/>
      <c r="AD63" s="30"/>
      <c r="AE63" s="30"/>
    </row>
    <row r="64" spans="1:31" x14ac:dyDescent="0.25">
      <c r="A64" s="4" t="s">
        <v>917</v>
      </c>
      <c r="B64" s="4" t="s">
        <v>361</v>
      </c>
      <c r="C64" s="19" t="s">
        <v>103</v>
      </c>
      <c r="D64" s="19" t="s">
        <v>104</v>
      </c>
      <c r="E64" s="19" t="s">
        <v>261</v>
      </c>
      <c r="F64" s="19" t="s">
        <v>261</v>
      </c>
      <c r="G64" s="19"/>
      <c r="H64" s="19">
        <v>2015551002</v>
      </c>
      <c r="I64" s="19">
        <v>2015551003</v>
      </c>
      <c r="J64" s="19">
        <v>2015551004</v>
      </c>
      <c r="K64" s="19">
        <v>2015551005</v>
      </c>
      <c r="L64" s="19" t="s">
        <v>105</v>
      </c>
      <c r="M64" s="8" t="s">
        <v>103</v>
      </c>
      <c r="N64" s="8"/>
      <c r="O64" s="8" t="s">
        <v>106</v>
      </c>
      <c r="P64" s="8" t="s">
        <v>103</v>
      </c>
      <c r="Q64" s="8" t="s">
        <v>107</v>
      </c>
      <c r="R64" s="8" t="s">
        <v>108</v>
      </c>
      <c r="S64" s="208" t="s">
        <v>220</v>
      </c>
      <c r="T64" s="208" t="s">
        <v>220</v>
      </c>
      <c r="U64" s="208">
        <v>99501</v>
      </c>
      <c r="V64" s="208" t="str">
        <f>searchValues!L64</f>
        <v>Alaska</v>
      </c>
      <c r="W64" s="8" t="s">
        <v>109</v>
      </c>
      <c r="X64" s="8" t="s">
        <v>103</v>
      </c>
      <c r="Y64" s="8" t="s">
        <v>103</v>
      </c>
      <c r="Z64" s="8" t="s">
        <v>158</v>
      </c>
      <c r="AA64" s="17"/>
      <c r="AB64" s="17"/>
      <c r="AC64" s="30"/>
      <c r="AD64" s="30"/>
      <c r="AE64" s="30"/>
    </row>
    <row r="65" spans="1:31" x14ac:dyDescent="0.25">
      <c r="A65" s="4" t="s">
        <v>918</v>
      </c>
      <c r="B65" s="4" t="s">
        <v>361</v>
      </c>
      <c r="C65" s="19" t="s">
        <v>103</v>
      </c>
      <c r="D65" s="19" t="s">
        <v>104</v>
      </c>
      <c r="E65" s="19" t="s">
        <v>261</v>
      </c>
      <c r="F65" s="19" t="s">
        <v>261</v>
      </c>
      <c r="G65" s="19"/>
      <c r="H65" s="19">
        <v>2015551002</v>
      </c>
      <c r="I65" s="19">
        <v>2015551003</v>
      </c>
      <c r="J65" s="19">
        <v>2015551004</v>
      </c>
      <c r="K65" s="19">
        <v>2015551005</v>
      </c>
      <c r="L65" s="19" t="s">
        <v>105</v>
      </c>
      <c r="M65" s="8" t="s">
        <v>103</v>
      </c>
      <c r="N65" s="8"/>
      <c r="O65" s="8" t="s">
        <v>106</v>
      </c>
      <c r="P65" s="8" t="s">
        <v>103</v>
      </c>
      <c r="Q65" s="8" t="s">
        <v>107</v>
      </c>
      <c r="R65" s="8" t="s">
        <v>108</v>
      </c>
      <c r="S65" s="208" t="s">
        <v>220</v>
      </c>
      <c r="T65" s="208" t="s">
        <v>220</v>
      </c>
      <c r="U65" s="208">
        <v>99501</v>
      </c>
      <c r="V65" s="208" t="str">
        <f>searchValues!L65</f>
        <v>Alaska</v>
      </c>
      <c r="W65" s="8" t="s">
        <v>109</v>
      </c>
      <c r="X65" s="8" t="s">
        <v>103</v>
      </c>
      <c r="Y65" s="8" t="s">
        <v>103</v>
      </c>
      <c r="Z65" s="8" t="s">
        <v>158</v>
      </c>
      <c r="AA65" s="17"/>
      <c r="AB65" s="17"/>
      <c r="AC65" s="30"/>
      <c r="AD65" s="30"/>
      <c r="AE65" s="30"/>
    </row>
    <row r="66" spans="1:31" x14ac:dyDescent="0.25">
      <c r="A66" s="4" t="s">
        <v>919</v>
      </c>
      <c r="B66" s="4" t="s">
        <v>361</v>
      </c>
      <c r="C66" s="19" t="s">
        <v>103</v>
      </c>
      <c r="D66" s="19" t="s">
        <v>104</v>
      </c>
      <c r="E66" s="19" t="s">
        <v>261</v>
      </c>
      <c r="F66" s="19" t="s">
        <v>261</v>
      </c>
      <c r="G66" s="19"/>
      <c r="H66" s="19">
        <v>2015551002</v>
      </c>
      <c r="I66" s="19">
        <v>2015551003</v>
      </c>
      <c r="J66" s="19">
        <v>2015551004</v>
      </c>
      <c r="K66" s="19">
        <v>2015551005</v>
      </c>
      <c r="L66" s="19" t="s">
        <v>105</v>
      </c>
      <c r="M66" s="8" t="s">
        <v>103</v>
      </c>
      <c r="N66" s="8"/>
      <c r="O66" s="8" t="s">
        <v>106</v>
      </c>
      <c r="P66" s="8" t="s">
        <v>103</v>
      </c>
      <c r="Q66" s="8" t="s">
        <v>107</v>
      </c>
      <c r="R66" s="8" t="s">
        <v>108</v>
      </c>
      <c r="S66" s="208" t="s">
        <v>220</v>
      </c>
      <c r="T66" s="208" t="s">
        <v>220</v>
      </c>
      <c r="U66" s="208">
        <v>99501</v>
      </c>
      <c r="V66" s="208" t="str">
        <f>searchValues!L66</f>
        <v>Alaska</v>
      </c>
      <c r="W66" s="8" t="s">
        <v>109</v>
      </c>
      <c r="X66" s="8" t="s">
        <v>103</v>
      </c>
      <c r="Y66" s="8" t="s">
        <v>103</v>
      </c>
      <c r="Z66" s="8" t="s">
        <v>158</v>
      </c>
      <c r="AA66" s="17"/>
      <c r="AB66" s="17"/>
      <c r="AC66" s="30"/>
      <c r="AD66" s="30"/>
      <c r="AE66" s="30"/>
    </row>
    <row r="67" spans="1:31" x14ac:dyDescent="0.25">
      <c r="A67" s="4" t="s">
        <v>920</v>
      </c>
      <c r="B67" s="4" t="s">
        <v>361</v>
      </c>
      <c r="C67" s="19" t="s">
        <v>103</v>
      </c>
      <c r="D67" s="19" t="s">
        <v>104</v>
      </c>
      <c r="E67" s="19" t="s">
        <v>261</v>
      </c>
      <c r="F67" s="19" t="s">
        <v>261</v>
      </c>
      <c r="G67" s="19"/>
      <c r="H67" s="19">
        <v>2015551002</v>
      </c>
      <c r="I67" s="19">
        <v>2015551003</v>
      </c>
      <c r="J67" s="19">
        <v>2015551004</v>
      </c>
      <c r="K67" s="19">
        <v>2015551005</v>
      </c>
      <c r="L67" s="19" t="s">
        <v>105</v>
      </c>
      <c r="M67" s="8" t="s">
        <v>103</v>
      </c>
      <c r="N67" s="8"/>
      <c r="O67" s="8" t="s">
        <v>106</v>
      </c>
      <c r="P67" s="8" t="s">
        <v>103</v>
      </c>
      <c r="Q67" s="8" t="s">
        <v>107</v>
      </c>
      <c r="R67" s="8" t="s">
        <v>108</v>
      </c>
      <c r="S67" s="208" t="s">
        <v>220</v>
      </c>
      <c r="T67" s="208" t="s">
        <v>220</v>
      </c>
      <c r="U67" s="208">
        <v>99501</v>
      </c>
      <c r="V67" s="208" t="str">
        <f>searchValues!L67</f>
        <v>Alaska</v>
      </c>
      <c r="W67" s="8" t="s">
        <v>109</v>
      </c>
      <c r="X67" s="8" t="s">
        <v>103</v>
      </c>
      <c r="Y67" s="8" t="s">
        <v>103</v>
      </c>
      <c r="Z67" s="8" t="s">
        <v>158</v>
      </c>
      <c r="AA67" s="17"/>
      <c r="AB67" s="17"/>
      <c r="AC67" s="30"/>
      <c r="AD67" s="30"/>
      <c r="AE67" s="30"/>
    </row>
    <row r="68" spans="1:31" x14ac:dyDescent="0.25">
      <c r="A68" s="4" t="s">
        <v>921</v>
      </c>
      <c r="B68" s="4" t="s">
        <v>361</v>
      </c>
      <c r="C68" s="19" t="s">
        <v>103</v>
      </c>
      <c r="D68" s="19" t="s">
        <v>104</v>
      </c>
      <c r="E68" s="19" t="s">
        <v>261</v>
      </c>
      <c r="F68" s="19" t="s">
        <v>261</v>
      </c>
      <c r="G68" s="19"/>
      <c r="H68" s="19">
        <v>2015551002</v>
      </c>
      <c r="I68" s="19">
        <v>2015551003</v>
      </c>
      <c r="J68" s="19">
        <v>2015551004</v>
      </c>
      <c r="K68" s="19">
        <v>2015551005</v>
      </c>
      <c r="L68" s="19" t="s">
        <v>105</v>
      </c>
      <c r="M68" s="8" t="s">
        <v>103</v>
      </c>
      <c r="N68" s="8"/>
      <c r="O68" s="8" t="s">
        <v>106</v>
      </c>
      <c r="P68" s="8" t="s">
        <v>103</v>
      </c>
      <c r="Q68" s="8" t="s">
        <v>107</v>
      </c>
      <c r="R68" s="8" t="s">
        <v>108</v>
      </c>
      <c r="S68" s="208" t="s">
        <v>220</v>
      </c>
      <c r="T68" s="208" t="s">
        <v>220</v>
      </c>
      <c r="U68" s="208">
        <v>99501</v>
      </c>
      <c r="V68" s="208" t="str">
        <f>searchValues!L68</f>
        <v>Alaska</v>
      </c>
      <c r="W68" s="8" t="s">
        <v>109</v>
      </c>
      <c r="X68" s="8" t="s">
        <v>103</v>
      </c>
      <c r="Y68" s="8" t="s">
        <v>103</v>
      </c>
      <c r="Z68" s="8" t="s">
        <v>158</v>
      </c>
      <c r="AA68" s="17"/>
      <c r="AB68" s="17"/>
      <c r="AC68" s="30"/>
      <c r="AD68" s="30"/>
      <c r="AE68" s="30"/>
    </row>
    <row r="69" spans="1:31" x14ac:dyDescent="0.25">
      <c r="A69" s="4" t="s">
        <v>922</v>
      </c>
      <c r="B69" s="4" t="s">
        <v>361</v>
      </c>
      <c r="C69" s="19" t="s">
        <v>103</v>
      </c>
      <c r="D69" s="19" t="s">
        <v>104</v>
      </c>
      <c r="E69" s="19" t="s">
        <v>261</v>
      </c>
      <c r="F69" s="19" t="s">
        <v>261</v>
      </c>
      <c r="G69" s="19"/>
      <c r="H69" s="19">
        <v>2015551002</v>
      </c>
      <c r="I69" s="19">
        <v>2015551003</v>
      </c>
      <c r="J69" s="19">
        <v>2015551004</v>
      </c>
      <c r="K69" s="19">
        <v>2015551005</v>
      </c>
      <c r="L69" s="19" t="s">
        <v>105</v>
      </c>
      <c r="M69" s="8" t="s">
        <v>103</v>
      </c>
      <c r="N69" s="8"/>
      <c r="O69" s="8" t="s">
        <v>106</v>
      </c>
      <c r="P69" s="8" t="s">
        <v>103</v>
      </c>
      <c r="Q69" s="8" t="s">
        <v>107</v>
      </c>
      <c r="R69" s="8" t="s">
        <v>108</v>
      </c>
      <c r="S69" s="208" t="s">
        <v>220</v>
      </c>
      <c r="T69" s="208" t="s">
        <v>220</v>
      </c>
      <c r="U69" s="208">
        <v>99501</v>
      </c>
      <c r="V69" s="208" t="str">
        <f>searchValues!L69</f>
        <v>Alaska</v>
      </c>
      <c r="W69" s="8" t="s">
        <v>109</v>
      </c>
      <c r="X69" s="8" t="s">
        <v>103</v>
      </c>
      <c r="Y69" s="8" t="s">
        <v>103</v>
      </c>
      <c r="Z69" s="8" t="s">
        <v>158</v>
      </c>
      <c r="AA69" s="17"/>
      <c r="AB69" s="17"/>
      <c r="AC69" s="30"/>
      <c r="AD69" s="30"/>
      <c r="AE69" s="30"/>
    </row>
    <row r="70" spans="1:31" x14ac:dyDescent="0.25">
      <c r="A70" s="4" t="s">
        <v>923</v>
      </c>
      <c r="B70" s="4" t="s">
        <v>361</v>
      </c>
      <c r="C70" s="19" t="s">
        <v>103</v>
      </c>
      <c r="D70" s="19" t="s">
        <v>104</v>
      </c>
      <c r="E70" s="19" t="s">
        <v>261</v>
      </c>
      <c r="F70" s="19" t="s">
        <v>261</v>
      </c>
      <c r="G70" s="19"/>
      <c r="H70" s="19">
        <v>2015551002</v>
      </c>
      <c r="I70" s="19">
        <v>2015551003</v>
      </c>
      <c r="J70" s="19">
        <v>2015551004</v>
      </c>
      <c r="K70" s="19">
        <v>2015551005</v>
      </c>
      <c r="L70" s="19" t="s">
        <v>105</v>
      </c>
      <c r="M70" s="8" t="s">
        <v>103</v>
      </c>
      <c r="N70" s="8"/>
      <c r="O70" s="8" t="s">
        <v>106</v>
      </c>
      <c r="P70" s="8" t="s">
        <v>103</v>
      </c>
      <c r="Q70" s="8" t="s">
        <v>107</v>
      </c>
      <c r="R70" s="8" t="s">
        <v>108</v>
      </c>
      <c r="S70" s="208" t="s">
        <v>220</v>
      </c>
      <c r="T70" s="208" t="s">
        <v>220</v>
      </c>
      <c r="U70" s="208">
        <v>99501</v>
      </c>
      <c r="V70" s="208" t="str">
        <f>searchValues!L70</f>
        <v>Alaska</v>
      </c>
      <c r="W70" s="8" t="s">
        <v>109</v>
      </c>
      <c r="X70" s="8" t="s">
        <v>103</v>
      </c>
      <c r="Y70" s="8" t="s">
        <v>103</v>
      </c>
      <c r="Z70" s="8" t="s">
        <v>158</v>
      </c>
      <c r="AA70" s="17"/>
      <c r="AB70" s="17"/>
      <c r="AC70" s="30"/>
      <c r="AD70" s="30"/>
      <c r="AE70" s="30"/>
    </row>
    <row r="71" spans="1:31" x14ac:dyDescent="0.25">
      <c r="A71" s="4" t="s">
        <v>924</v>
      </c>
      <c r="B71" s="4" t="s">
        <v>361</v>
      </c>
      <c r="C71" s="19" t="s">
        <v>103</v>
      </c>
      <c r="D71" s="19" t="s">
        <v>104</v>
      </c>
      <c r="E71" s="19" t="s">
        <v>261</v>
      </c>
      <c r="F71" s="19" t="s">
        <v>261</v>
      </c>
      <c r="G71" s="19"/>
      <c r="H71" s="19">
        <v>2015551002</v>
      </c>
      <c r="I71" s="19">
        <v>2015551003</v>
      </c>
      <c r="J71" s="19">
        <v>2015551004</v>
      </c>
      <c r="K71" s="19">
        <v>2015551005</v>
      </c>
      <c r="L71" s="19" t="s">
        <v>105</v>
      </c>
      <c r="M71" s="8" t="s">
        <v>103</v>
      </c>
      <c r="N71" s="8"/>
      <c r="O71" s="8" t="s">
        <v>106</v>
      </c>
      <c r="P71" s="8" t="s">
        <v>103</v>
      </c>
      <c r="Q71" s="8" t="s">
        <v>107</v>
      </c>
      <c r="R71" s="8" t="s">
        <v>108</v>
      </c>
      <c r="S71" s="208" t="s">
        <v>220</v>
      </c>
      <c r="T71" s="208" t="s">
        <v>220</v>
      </c>
      <c r="U71" s="208">
        <v>99501</v>
      </c>
      <c r="V71" s="208" t="str">
        <f>searchValues!L71</f>
        <v>Alaska</v>
      </c>
      <c r="W71" s="8" t="s">
        <v>109</v>
      </c>
      <c r="X71" s="8" t="s">
        <v>103</v>
      </c>
      <c r="Y71" s="8" t="s">
        <v>103</v>
      </c>
      <c r="Z71" s="8" t="s">
        <v>158</v>
      </c>
      <c r="AA71" s="17"/>
      <c r="AB71" s="17"/>
      <c r="AC71" s="30"/>
      <c r="AD71" s="30"/>
      <c r="AE71" s="30"/>
    </row>
    <row r="72" spans="1:31" x14ac:dyDescent="0.25">
      <c r="A72" s="4" t="s">
        <v>925</v>
      </c>
      <c r="B72" s="4" t="s">
        <v>361</v>
      </c>
      <c r="C72" s="19" t="s">
        <v>103</v>
      </c>
      <c r="D72" s="19" t="s">
        <v>104</v>
      </c>
      <c r="E72" s="19" t="s">
        <v>261</v>
      </c>
      <c r="F72" s="19" t="s">
        <v>261</v>
      </c>
      <c r="G72" s="19"/>
      <c r="H72" s="19">
        <v>2015551002</v>
      </c>
      <c r="I72" s="19">
        <v>2015551003</v>
      </c>
      <c r="J72" s="19">
        <v>2015551004</v>
      </c>
      <c r="K72" s="19">
        <v>2015551005</v>
      </c>
      <c r="L72" s="19" t="s">
        <v>105</v>
      </c>
      <c r="M72" s="8" t="s">
        <v>103</v>
      </c>
      <c r="N72" s="8"/>
      <c r="O72" s="8" t="s">
        <v>106</v>
      </c>
      <c r="P72" s="8" t="s">
        <v>103</v>
      </c>
      <c r="Q72" s="8" t="s">
        <v>107</v>
      </c>
      <c r="R72" s="8" t="s">
        <v>108</v>
      </c>
      <c r="S72" s="208" t="s">
        <v>220</v>
      </c>
      <c r="T72" s="208" t="s">
        <v>220</v>
      </c>
      <c r="U72" s="208">
        <v>99501</v>
      </c>
      <c r="V72" s="208" t="str">
        <f>searchValues!L72</f>
        <v>Alaska</v>
      </c>
      <c r="W72" s="8" t="s">
        <v>109</v>
      </c>
      <c r="X72" s="8" t="s">
        <v>103</v>
      </c>
      <c r="Y72" s="8" t="s">
        <v>103</v>
      </c>
      <c r="Z72" s="8" t="s">
        <v>158</v>
      </c>
      <c r="AA72" s="17"/>
      <c r="AB72" s="17"/>
      <c r="AC72" s="30"/>
      <c r="AD72" s="30"/>
      <c r="AE72" s="30"/>
    </row>
    <row r="73" spans="1:31" x14ac:dyDescent="0.25">
      <c r="A73" s="4" t="s">
        <v>926</v>
      </c>
      <c r="B73" s="4" t="s">
        <v>361</v>
      </c>
      <c r="C73" s="19" t="s">
        <v>103</v>
      </c>
      <c r="D73" s="19" t="s">
        <v>104</v>
      </c>
      <c r="E73" s="19" t="s">
        <v>261</v>
      </c>
      <c r="F73" s="19" t="s">
        <v>261</v>
      </c>
      <c r="G73" s="19"/>
      <c r="H73" s="19">
        <v>2015551002</v>
      </c>
      <c r="I73" s="19">
        <v>2015551003</v>
      </c>
      <c r="J73" s="19">
        <v>2015551004</v>
      </c>
      <c r="K73" s="19">
        <v>2015551005</v>
      </c>
      <c r="L73" s="19" t="s">
        <v>105</v>
      </c>
      <c r="M73" s="8" t="s">
        <v>103</v>
      </c>
      <c r="N73" s="8"/>
      <c r="O73" s="8" t="s">
        <v>106</v>
      </c>
      <c r="P73" s="8" t="s">
        <v>103</v>
      </c>
      <c r="Q73" s="8" t="s">
        <v>107</v>
      </c>
      <c r="R73" s="8" t="s">
        <v>108</v>
      </c>
      <c r="S73" s="208" t="s">
        <v>220</v>
      </c>
      <c r="T73" s="208" t="s">
        <v>220</v>
      </c>
      <c r="U73" s="208">
        <v>99501</v>
      </c>
      <c r="V73" s="208" t="str">
        <f>searchValues!L73</f>
        <v>Alaska</v>
      </c>
      <c r="W73" s="8" t="s">
        <v>109</v>
      </c>
      <c r="X73" s="8" t="s">
        <v>103</v>
      </c>
      <c r="Y73" s="8" t="s">
        <v>103</v>
      </c>
      <c r="Z73" s="8" t="s">
        <v>158</v>
      </c>
      <c r="AA73" s="17"/>
      <c r="AB73" s="17"/>
      <c r="AC73" s="30"/>
      <c r="AD73" s="30"/>
      <c r="AE73" s="30"/>
    </row>
    <row r="74" spans="1:31" x14ac:dyDescent="0.25">
      <c r="A74" s="4" t="s">
        <v>927</v>
      </c>
      <c r="B74" s="4" t="s">
        <v>361</v>
      </c>
      <c r="C74" s="19" t="s">
        <v>103</v>
      </c>
      <c r="D74" s="19" t="s">
        <v>104</v>
      </c>
      <c r="E74" s="19" t="s">
        <v>261</v>
      </c>
      <c r="F74" s="19" t="s">
        <v>261</v>
      </c>
      <c r="G74" s="19"/>
      <c r="H74" s="19">
        <v>2015551002</v>
      </c>
      <c r="I74" s="19">
        <v>2015551003</v>
      </c>
      <c r="J74" s="19">
        <v>2015551004</v>
      </c>
      <c r="K74" s="19">
        <v>2015551005</v>
      </c>
      <c r="L74" s="19" t="s">
        <v>105</v>
      </c>
      <c r="M74" s="8" t="s">
        <v>103</v>
      </c>
      <c r="N74" s="8"/>
      <c r="O74" s="8" t="s">
        <v>106</v>
      </c>
      <c r="P74" s="8" t="s">
        <v>103</v>
      </c>
      <c r="Q74" s="8" t="s">
        <v>107</v>
      </c>
      <c r="R74" s="8" t="s">
        <v>108</v>
      </c>
      <c r="S74" s="208" t="s">
        <v>220</v>
      </c>
      <c r="T74" s="208" t="s">
        <v>220</v>
      </c>
      <c r="U74" s="208">
        <v>99501</v>
      </c>
      <c r="V74" s="208" t="str">
        <f>searchValues!L74</f>
        <v>Alaska</v>
      </c>
      <c r="W74" s="8" t="s">
        <v>109</v>
      </c>
      <c r="X74" s="8" t="s">
        <v>103</v>
      </c>
      <c r="Y74" s="8" t="s">
        <v>103</v>
      </c>
      <c r="Z74" s="8" t="s">
        <v>158</v>
      </c>
      <c r="AA74" s="17"/>
      <c r="AB74" s="17"/>
      <c r="AC74" s="30"/>
      <c r="AD74" s="30"/>
      <c r="AE74" s="30"/>
    </row>
    <row r="75" spans="1:31" x14ac:dyDescent="0.25">
      <c r="A75" s="4" t="s">
        <v>928</v>
      </c>
      <c r="B75" s="4" t="s">
        <v>361</v>
      </c>
      <c r="C75" s="19" t="s">
        <v>103</v>
      </c>
      <c r="D75" s="19" t="s">
        <v>104</v>
      </c>
      <c r="E75" s="19" t="s">
        <v>261</v>
      </c>
      <c r="F75" s="19" t="s">
        <v>261</v>
      </c>
      <c r="G75" s="19"/>
      <c r="H75" s="19">
        <v>2015551002</v>
      </c>
      <c r="I75" s="19">
        <v>2015551003</v>
      </c>
      <c r="J75" s="19">
        <v>2015551004</v>
      </c>
      <c r="K75" s="19">
        <v>2015551005</v>
      </c>
      <c r="L75" s="19" t="s">
        <v>105</v>
      </c>
      <c r="M75" s="8" t="s">
        <v>103</v>
      </c>
      <c r="N75" s="8"/>
      <c r="O75" s="8" t="s">
        <v>106</v>
      </c>
      <c r="P75" s="8" t="s">
        <v>103</v>
      </c>
      <c r="Q75" s="8" t="s">
        <v>107</v>
      </c>
      <c r="R75" s="8" t="s">
        <v>108</v>
      </c>
      <c r="S75" s="208" t="s">
        <v>220</v>
      </c>
      <c r="T75" s="208" t="s">
        <v>220</v>
      </c>
      <c r="U75" s="208">
        <v>99501</v>
      </c>
      <c r="V75" s="208" t="str">
        <f>searchValues!L75</f>
        <v>Alaska</v>
      </c>
      <c r="W75" s="8" t="s">
        <v>109</v>
      </c>
      <c r="X75" s="8" t="s">
        <v>103</v>
      </c>
      <c r="Y75" s="8" t="s">
        <v>103</v>
      </c>
      <c r="Z75" s="8" t="s">
        <v>158</v>
      </c>
      <c r="AA75" s="17"/>
      <c r="AB75" s="17"/>
      <c r="AC75" s="30"/>
      <c r="AD75" s="30"/>
      <c r="AE75" s="30"/>
    </row>
    <row r="76" spans="1:31" x14ac:dyDescent="0.25">
      <c r="A76" s="4" t="s">
        <v>929</v>
      </c>
      <c r="B76" s="4" t="s">
        <v>361</v>
      </c>
      <c r="C76" s="19" t="s">
        <v>103</v>
      </c>
      <c r="D76" s="19" t="s">
        <v>104</v>
      </c>
      <c r="E76" s="19" t="s">
        <v>261</v>
      </c>
      <c r="F76" s="19" t="s">
        <v>261</v>
      </c>
      <c r="G76" s="19"/>
      <c r="H76" s="19">
        <v>2015551002</v>
      </c>
      <c r="I76" s="19">
        <v>2015551003</v>
      </c>
      <c r="J76" s="19">
        <v>2015551004</v>
      </c>
      <c r="K76" s="19">
        <v>2015551005</v>
      </c>
      <c r="L76" s="19" t="s">
        <v>105</v>
      </c>
      <c r="M76" s="8" t="s">
        <v>103</v>
      </c>
      <c r="N76" s="8"/>
      <c r="O76" s="8" t="s">
        <v>106</v>
      </c>
      <c r="P76" s="8" t="s">
        <v>103</v>
      </c>
      <c r="Q76" s="8" t="s">
        <v>107</v>
      </c>
      <c r="R76" s="8" t="s">
        <v>108</v>
      </c>
      <c r="S76" s="208" t="s">
        <v>220</v>
      </c>
      <c r="T76" s="208" t="s">
        <v>220</v>
      </c>
      <c r="U76" s="208">
        <v>99501</v>
      </c>
      <c r="V76" s="208" t="str">
        <f>searchValues!L76</f>
        <v>Alaska</v>
      </c>
      <c r="W76" s="8" t="s">
        <v>109</v>
      </c>
      <c r="X76" s="8" t="s">
        <v>103</v>
      </c>
      <c r="Y76" s="8" t="s">
        <v>103</v>
      </c>
      <c r="Z76" s="8" t="s">
        <v>158</v>
      </c>
      <c r="AA76" s="17"/>
      <c r="AB76" s="17"/>
      <c r="AC76" s="30"/>
      <c r="AD76" s="30"/>
      <c r="AE76" s="30"/>
    </row>
    <row r="77" spans="1:31" x14ac:dyDescent="0.25">
      <c r="A77" s="4" t="s">
        <v>930</v>
      </c>
      <c r="B77" s="4" t="s">
        <v>361</v>
      </c>
      <c r="C77" s="19" t="s">
        <v>103</v>
      </c>
      <c r="D77" s="19" t="s">
        <v>104</v>
      </c>
      <c r="E77" s="19" t="s">
        <v>261</v>
      </c>
      <c r="F77" s="19" t="s">
        <v>261</v>
      </c>
      <c r="G77" s="19"/>
      <c r="H77" s="19">
        <v>2015551002</v>
      </c>
      <c r="I77" s="19">
        <v>2015551003</v>
      </c>
      <c r="J77" s="19">
        <v>2015551004</v>
      </c>
      <c r="K77" s="19">
        <v>2015551005</v>
      </c>
      <c r="L77" s="19" t="s">
        <v>105</v>
      </c>
      <c r="M77" s="8" t="s">
        <v>103</v>
      </c>
      <c r="N77" s="8"/>
      <c r="O77" s="8" t="s">
        <v>106</v>
      </c>
      <c r="P77" s="8" t="s">
        <v>103</v>
      </c>
      <c r="Q77" s="8" t="s">
        <v>107</v>
      </c>
      <c r="R77" s="8" t="s">
        <v>108</v>
      </c>
      <c r="S77" s="208" t="s">
        <v>220</v>
      </c>
      <c r="T77" s="208" t="s">
        <v>220</v>
      </c>
      <c r="U77" s="208">
        <v>99501</v>
      </c>
      <c r="V77" s="208" t="str">
        <f>searchValues!L77</f>
        <v>Alaska</v>
      </c>
      <c r="W77" s="8" t="s">
        <v>109</v>
      </c>
      <c r="X77" s="8" t="s">
        <v>103</v>
      </c>
      <c r="Y77" s="8" t="s">
        <v>103</v>
      </c>
      <c r="Z77" s="8" t="s">
        <v>158</v>
      </c>
      <c r="AA77" s="17"/>
      <c r="AB77" s="17"/>
      <c r="AC77" s="30"/>
      <c r="AD77" s="30"/>
      <c r="AE77" s="30"/>
    </row>
    <row r="78" spans="1:31" x14ac:dyDescent="0.25">
      <c r="A78" s="4" t="s">
        <v>931</v>
      </c>
      <c r="B78" s="4" t="s">
        <v>361</v>
      </c>
      <c r="C78" s="19" t="s">
        <v>103</v>
      </c>
      <c r="D78" s="19" t="s">
        <v>104</v>
      </c>
      <c r="E78" s="19" t="s">
        <v>261</v>
      </c>
      <c r="F78" s="19" t="s">
        <v>261</v>
      </c>
      <c r="G78" s="19"/>
      <c r="H78" s="19">
        <v>2015551002</v>
      </c>
      <c r="I78" s="19">
        <v>2015551003</v>
      </c>
      <c r="J78" s="19">
        <v>2015551004</v>
      </c>
      <c r="K78" s="19">
        <v>2015551005</v>
      </c>
      <c r="L78" s="19" t="s">
        <v>105</v>
      </c>
      <c r="M78" s="8" t="s">
        <v>103</v>
      </c>
      <c r="N78" s="8"/>
      <c r="O78" s="8" t="s">
        <v>106</v>
      </c>
      <c r="P78" s="8" t="s">
        <v>103</v>
      </c>
      <c r="Q78" s="8" t="s">
        <v>107</v>
      </c>
      <c r="R78" s="8" t="s">
        <v>108</v>
      </c>
      <c r="S78" s="208" t="s">
        <v>220</v>
      </c>
      <c r="T78" s="208" t="s">
        <v>220</v>
      </c>
      <c r="U78" s="208">
        <v>99501</v>
      </c>
      <c r="V78" s="208" t="str">
        <f>searchValues!L78</f>
        <v>Alaska</v>
      </c>
      <c r="W78" s="8" t="s">
        <v>109</v>
      </c>
      <c r="X78" s="8" t="s">
        <v>103</v>
      </c>
      <c r="Y78" s="8" t="s">
        <v>103</v>
      </c>
      <c r="Z78" s="8" t="s">
        <v>158</v>
      </c>
      <c r="AA78" s="17"/>
      <c r="AB78" s="17"/>
      <c r="AC78" s="30"/>
      <c r="AD78" s="30"/>
      <c r="AE78" s="30"/>
    </row>
    <row r="79" spans="1:31" x14ac:dyDescent="0.25">
      <c r="A79" s="4" t="s">
        <v>932</v>
      </c>
      <c r="B79" s="4" t="s">
        <v>361</v>
      </c>
      <c r="C79" s="19" t="s">
        <v>103</v>
      </c>
      <c r="D79" s="19" t="s">
        <v>104</v>
      </c>
      <c r="E79" s="19" t="s">
        <v>261</v>
      </c>
      <c r="F79" s="19" t="s">
        <v>261</v>
      </c>
      <c r="G79" s="19"/>
      <c r="H79" s="19">
        <v>2015551002</v>
      </c>
      <c r="I79" s="19">
        <v>2015551003</v>
      </c>
      <c r="J79" s="19">
        <v>2015551004</v>
      </c>
      <c r="K79" s="19">
        <v>2015551005</v>
      </c>
      <c r="L79" s="19" t="s">
        <v>105</v>
      </c>
      <c r="M79" s="8" t="s">
        <v>103</v>
      </c>
      <c r="N79" s="8"/>
      <c r="O79" s="8" t="s">
        <v>106</v>
      </c>
      <c r="P79" s="8" t="s">
        <v>103</v>
      </c>
      <c r="Q79" s="8" t="s">
        <v>107</v>
      </c>
      <c r="R79" s="8" t="s">
        <v>108</v>
      </c>
      <c r="S79" s="208" t="s">
        <v>220</v>
      </c>
      <c r="T79" s="208" t="s">
        <v>220</v>
      </c>
      <c r="U79" s="208">
        <v>99501</v>
      </c>
      <c r="V79" s="208" t="str">
        <f>searchValues!L79</f>
        <v>Alaska</v>
      </c>
      <c r="W79" s="8" t="s">
        <v>109</v>
      </c>
      <c r="X79" s="8" t="s">
        <v>103</v>
      </c>
      <c r="Y79" s="8" t="s">
        <v>103</v>
      </c>
      <c r="Z79" s="8" t="s">
        <v>158</v>
      </c>
      <c r="AA79" s="17"/>
      <c r="AB79" s="17"/>
      <c r="AC79" s="30"/>
      <c r="AD79" s="30"/>
      <c r="AE79" s="30"/>
    </row>
    <row r="80" spans="1:31" x14ac:dyDescent="0.25">
      <c r="A80" s="4" t="s">
        <v>933</v>
      </c>
      <c r="B80" s="4" t="s">
        <v>361</v>
      </c>
      <c r="C80" s="19" t="s">
        <v>103</v>
      </c>
      <c r="D80" s="19" t="s">
        <v>104</v>
      </c>
      <c r="E80" s="19" t="s">
        <v>261</v>
      </c>
      <c r="F80" s="19" t="s">
        <v>261</v>
      </c>
      <c r="G80" s="19"/>
      <c r="H80" s="19">
        <v>2015551002</v>
      </c>
      <c r="I80" s="19">
        <v>2015551003</v>
      </c>
      <c r="J80" s="19">
        <v>2015551004</v>
      </c>
      <c r="K80" s="19">
        <v>2015551005</v>
      </c>
      <c r="L80" s="19" t="s">
        <v>105</v>
      </c>
      <c r="M80" s="8" t="s">
        <v>103</v>
      </c>
      <c r="N80" s="8"/>
      <c r="O80" s="8" t="s">
        <v>106</v>
      </c>
      <c r="P80" s="8" t="s">
        <v>103</v>
      </c>
      <c r="Q80" s="8" t="s">
        <v>107</v>
      </c>
      <c r="R80" s="8" t="s">
        <v>108</v>
      </c>
      <c r="S80" s="208" t="s">
        <v>220</v>
      </c>
      <c r="T80" s="208" t="s">
        <v>220</v>
      </c>
      <c r="U80" s="208">
        <v>99501</v>
      </c>
      <c r="V80" s="208" t="str">
        <f>searchValues!L80</f>
        <v>Alaska</v>
      </c>
      <c r="W80" s="8" t="s">
        <v>109</v>
      </c>
      <c r="X80" s="8" t="s">
        <v>103</v>
      </c>
      <c r="Y80" s="8" t="s">
        <v>103</v>
      </c>
      <c r="Z80" s="8" t="s">
        <v>158</v>
      </c>
      <c r="AA80" s="17"/>
      <c r="AB80" s="17"/>
      <c r="AC80" s="30"/>
      <c r="AD80" s="30"/>
      <c r="AE80" s="30"/>
    </row>
    <row r="81" spans="1:31" x14ac:dyDescent="0.25">
      <c r="A81" s="4" t="s">
        <v>934</v>
      </c>
      <c r="B81" s="4" t="s">
        <v>361</v>
      </c>
      <c r="C81" s="19" t="s">
        <v>103</v>
      </c>
      <c r="D81" s="19" t="s">
        <v>104</v>
      </c>
      <c r="E81" s="19" t="s">
        <v>261</v>
      </c>
      <c r="F81" s="19" t="s">
        <v>261</v>
      </c>
      <c r="G81" s="19"/>
      <c r="H81" s="19">
        <v>2015551002</v>
      </c>
      <c r="I81" s="19">
        <v>2015551003</v>
      </c>
      <c r="J81" s="19">
        <v>2015551004</v>
      </c>
      <c r="K81" s="19">
        <v>2015551005</v>
      </c>
      <c r="L81" s="19" t="s">
        <v>105</v>
      </c>
      <c r="M81" s="8" t="s">
        <v>103</v>
      </c>
      <c r="N81" s="8"/>
      <c r="O81" s="8" t="s">
        <v>106</v>
      </c>
      <c r="P81" s="8" t="s">
        <v>103</v>
      </c>
      <c r="Q81" s="8" t="s">
        <v>107</v>
      </c>
      <c r="R81" s="8" t="s">
        <v>108</v>
      </c>
      <c r="S81" s="208" t="s">
        <v>220</v>
      </c>
      <c r="T81" s="208" t="s">
        <v>220</v>
      </c>
      <c r="U81" s="208">
        <v>99501</v>
      </c>
      <c r="V81" s="208" t="str">
        <f>searchValues!L81</f>
        <v>Alaska</v>
      </c>
      <c r="W81" s="8" t="s">
        <v>109</v>
      </c>
      <c r="X81" s="8" t="s">
        <v>103</v>
      </c>
      <c r="Y81" s="8" t="s">
        <v>103</v>
      </c>
      <c r="Z81" s="8" t="s">
        <v>158</v>
      </c>
      <c r="AA81" s="17"/>
      <c r="AB81" s="17"/>
      <c r="AC81" s="30"/>
      <c r="AD81" s="30"/>
      <c r="AE81" s="30"/>
    </row>
    <row r="82" spans="1:31" x14ac:dyDescent="0.25">
      <c r="A82" s="4" t="s">
        <v>935</v>
      </c>
      <c r="B82" s="4" t="s">
        <v>361</v>
      </c>
      <c r="C82" s="19" t="s">
        <v>103</v>
      </c>
      <c r="D82" s="19" t="s">
        <v>104</v>
      </c>
      <c r="E82" s="19" t="s">
        <v>261</v>
      </c>
      <c r="F82" s="19" t="s">
        <v>261</v>
      </c>
      <c r="G82" s="19"/>
      <c r="H82" s="19">
        <v>2015551002</v>
      </c>
      <c r="I82" s="19">
        <v>2015551003</v>
      </c>
      <c r="J82" s="19">
        <v>2015551004</v>
      </c>
      <c r="K82" s="19">
        <v>2015551005</v>
      </c>
      <c r="L82" s="19" t="s">
        <v>105</v>
      </c>
      <c r="M82" s="8" t="s">
        <v>103</v>
      </c>
      <c r="N82" s="8"/>
      <c r="O82" s="8" t="s">
        <v>106</v>
      </c>
      <c r="P82" s="8" t="s">
        <v>103</v>
      </c>
      <c r="Q82" s="8" t="s">
        <v>107</v>
      </c>
      <c r="R82" s="8" t="s">
        <v>108</v>
      </c>
      <c r="S82" s="208" t="s">
        <v>220</v>
      </c>
      <c r="T82" s="208" t="s">
        <v>220</v>
      </c>
      <c r="U82" s="208">
        <v>99501</v>
      </c>
      <c r="V82" s="208" t="str">
        <f>searchValues!L82</f>
        <v>Alaska</v>
      </c>
      <c r="W82" s="8" t="s">
        <v>109</v>
      </c>
      <c r="X82" s="8" t="s">
        <v>103</v>
      </c>
      <c r="Y82" s="8" t="s">
        <v>103</v>
      </c>
      <c r="Z82" s="8" t="s">
        <v>158</v>
      </c>
      <c r="AA82" s="17"/>
      <c r="AB82" s="17"/>
      <c r="AC82" s="30"/>
      <c r="AD82" s="30"/>
      <c r="AE82" s="30"/>
    </row>
    <row r="83" spans="1:31" x14ac:dyDescent="0.25">
      <c r="A83" s="4" t="s">
        <v>936</v>
      </c>
      <c r="B83" s="4" t="s">
        <v>361</v>
      </c>
      <c r="C83" s="19" t="s">
        <v>103</v>
      </c>
      <c r="D83" s="19" t="s">
        <v>104</v>
      </c>
      <c r="E83" s="19" t="s">
        <v>261</v>
      </c>
      <c r="F83" s="19" t="s">
        <v>261</v>
      </c>
      <c r="G83" s="19"/>
      <c r="H83" s="19">
        <v>2015551002</v>
      </c>
      <c r="I83" s="19">
        <v>2015551003</v>
      </c>
      <c r="J83" s="19">
        <v>2015551004</v>
      </c>
      <c r="K83" s="19">
        <v>2015551005</v>
      </c>
      <c r="L83" s="19" t="s">
        <v>105</v>
      </c>
      <c r="M83" s="8" t="s">
        <v>103</v>
      </c>
      <c r="N83" s="8"/>
      <c r="O83" s="8" t="s">
        <v>106</v>
      </c>
      <c r="P83" s="8" t="s">
        <v>103</v>
      </c>
      <c r="Q83" s="8" t="s">
        <v>107</v>
      </c>
      <c r="R83" s="8" t="s">
        <v>108</v>
      </c>
      <c r="S83" s="208" t="s">
        <v>220</v>
      </c>
      <c r="T83" s="208" t="s">
        <v>220</v>
      </c>
      <c r="U83" s="208">
        <v>99501</v>
      </c>
      <c r="V83" s="208" t="str">
        <f>searchValues!L83</f>
        <v>Alaska</v>
      </c>
      <c r="W83" s="8" t="s">
        <v>109</v>
      </c>
      <c r="X83" s="8" t="s">
        <v>103</v>
      </c>
      <c r="Y83" s="8" t="s">
        <v>103</v>
      </c>
      <c r="Z83" s="8" t="s">
        <v>158</v>
      </c>
      <c r="AA83" s="17"/>
      <c r="AB83" s="17"/>
      <c r="AC83" s="30"/>
      <c r="AD83" s="30"/>
      <c r="AE83" s="30"/>
    </row>
    <row r="84" spans="1:31" x14ac:dyDescent="0.25">
      <c r="A84" s="4" t="s">
        <v>937</v>
      </c>
      <c r="B84" s="4" t="s">
        <v>361</v>
      </c>
      <c r="C84" s="19" t="s">
        <v>103</v>
      </c>
      <c r="D84" s="19" t="s">
        <v>104</v>
      </c>
      <c r="E84" s="19" t="s">
        <v>261</v>
      </c>
      <c r="F84" s="19" t="s">
        <v>261</v>
      </c>
      <c r="G84" s="19"/>
      <c r="H84" s="19">
        <v>2015551002</v>
      </c>
      <c r="I84" s="19">
        <v>2015551003</v>
      </c>
      <c r="J84" s="19">
        <v>2015551004</v>
      </c>
      <c r="K84" s="19">
        <v>2015551005</v>
      </c>
      <c r="L84" s="19" t="s">
        <v>105</v>
      </c>
      <c r="M84" s="8" t="s">
        <v>103</v>
      </c>
      <c r="N84" s="8"/>
      <c r="O84" s="8" t="s">
        <v>106</v>
      </c>
      <c r="P84" s="8" t="s">
        <v>103</v>
      </c>
      <c r="Q84" s="8" t="s">
        <v>107</v>
      </c>
      <c r="R84" s="8" t="s">
        <v>108</v>
      </c>
      <c r="S84" s="208" t="s">
        <v>220</v>
      </c>
      <c r="T84" s="208" t="s">
        <v>220</v>
      </c>
      <c r="U84" s="208">
        <v>99501</v>
      </c>
      <c r="V84" s="208" t="str">
        <f>searchValues!L84</f>
        <v>Alaska</v>
      </c>
      <c r="W84" s="8" t="s">
        <v>109</v>
      </c>
      <c r="X84" s="8" t="s">
        <v>103</v>
      </c>
      <c r="Y84" s="8" t="s">
        <v>103</v>
      </c>
      <c r="Z84" s="8" t="s">
        <v>158</v>
      </c>
      <c r="AA84" s="17"/>
      <c r="AB84" s="17"/>
      <c r="AC84" s="30"/>
      <c r="AD84" s="30"/>
      <c r="AE84" s="30"/>
    </row>
    <row r="85" spans="1:31" x14ac:dyDescent="0.25">
      <c r="A85" s="4" t="s">
        <v>938</v>
      </c>
      <c r="B85" s="4" t="s">
        <v>361</v>
      </c>
      <c r="C85" s="19" t="s">
        <v>103</v>
      </c>
      <c r="D85" s="19" t="s">
        <v>104</v>
      </c>
      <c r="E85" s="19" t="s">
        <v>261</v>
      </c>
      <c r="F85" s="19" t="s">
        <v>261</v>
      </c>
      <c r="G85" s="19"/>
      <c r="H85" s="19">
        <v>2015551002</v>
      </c>
      <c r="I85" s="19">
        <v>2015551003</v>
      </c>
      <c r="J85" s="19">
        <v>2015551004</v>
      </c>
      <c r="K85" s="19">
        <v>2015551005</v>
      </c>
      <c r="L85" s="19" t="s">
        <v>105</v>
      </c>
      <c r="M85" s="8" t="s">
        <v>103</v>
      </c>
      <c r="N85" s="8"/>
      <c r="O85" s="8" t="s">
        <v>106</v>
      </c>
      <c r="P85" s="8" t="s">
        <v>103</v>
      </c>
      <c r="Q85" s="8" t="s">
        <v>107</v>
      </c>
      <c r="R85" s="8" t="s">
        <v>108</v>
      </c>
      <c r="S85" s="208" t="s">
        <v>220</v>
      </c>
      <c r="T85" s="208" t="s">
        <v>220</v>
      </c>
      <c r="U85" s="208">
        <v>99501</v>
      </c>
      <c r="V85" s="208" t="str">
        <f>searchValues!L85</f>
        <v>Alaska</v>
      </c>
      <c r="W85" s="8" t="s">
        <v>109</v>
      </c>
      <c r="X85" s="8" t="s">
        <v>103</v>
      </c>
      <c r="Y85" s="8" t="s">
        <v>103</v>
      </c>
      <c r="Z85" s="8" t="s">
        <v>158</v>
      </c>
      <c r="AA85" s="17"/>
      <c r="AB85" s="17"/>
      <c r="AC85" s="30"/>
      <c r="AD85" s="30"/>
      <c r="AE85" s="30"/>
    </row>
    <row r="86" spans="1:31" x14ac:dyDescent="0.25">
      <c r="A86" s="4" t="s">
        <v>939</v>
      </c>
      <c r="B86" s="4" t="s">
        <v>361</v>
      </c>
      <c r="C86" s="19" t="s">
        <v>103</v>
      </c>
      <c r="D86" s="19" t="s">
        <v>104</v>
      </c>
      <c r="E86" s="19" t="s">
        <v>261</v>
      </c>
      <c r="F86" s="19" t="s">
        <v>261</v>
      </c>
      <c r="G86" s="19"/>
      <c r="H86" s="19">
        <v>2015551002</v>
      </c>
      <c r="I86" s="19">
        <v>2015551003</v>
      </c>
      <c r="J86" s="19">
        <v>2015551004</v>
      </c>
      <c r="K86" s="19">
        <v>2015551005</v>
      </c>
      <c r="L86" s="19" t="s">
        <v>105</v>
      </c>
      <c r="M86" s="8" t="s">
        <v>103</v>
      </c>
      <c r="N86" s="8"/>
      <c r="O86" s="8" t="s">
        <v>106</v>
      </c>
      <c r="P86" s="8" t="s">
        <v>103</v>
      </c>
      <c r="Q86" s="8" t="s">
        <v>107</v>
      </c>
      <c r="R86" s="8" t="s">
        <v>108</v>
      </c>
      <c r="S86" s="208" t="s">
        <v>220</v>
      </c>
      <c r="T86" s="208" t="s">
        <v>220</v>
      </c>
      <c r="U86" s="208">
        <v>99501</v>
      </c>
      <c r="V86" s="208" t="str">
        <f>searchValues!L86</f>
        <v>Alaska</v>
      </c>
      <c r="W86" s="8" t="s">
        <v>109</v>
      </c>
      <c r="X86" s="8" t="s">
        <v>103</v>
      </c>
      <c r="Y86" s="8" t="s">
        <v>103</v>
      </c>
      <c r="Z86" s="8" t="s">
        <v>158</v>
      </c>
      <c r="AA86" s="17"/>
      <c r="AB86" s="17"/>
      <c r="AC86" s="30"/>
      <c r="AD86" s="30"/>
      <c r="AE86" s="30"/>
    </row>
    <row r="87" spans="1:31" x14ac:dyDescent="0.25">
      <c r="A87" s="4" t="s">
        <v>940</v>
      </c>
      <c r="B87" s="4" t="s">
        <v>361</v>
      </c>
      <c r="C87" s="19" t="s">
        <v>103</v>
      </c>
      <c r="D87" s="19" t="s">
        <v>104</v>
      </c>
      <c r="E87" s="19" t="s">
        <v>261</v>
      </c>
      <c r="F87" s="19" t="s">
        <v>261</v>
      </c>
      <c r="G87" s="19"/>
      <c r="H87" s="19">
        <v>2015551002</v>
      </c>
      <c r="I87" s="19">
        <v>2015551003</v>
      </c>
      <c r="J87" s="19">
        <v>2015551004</v>
      </c>
      <c r="K87" s="19">
        <v>2015551005</v>
      </c>
      <c r="L87" s="19" t="s">
        <v>105</v>
      </c>
      <c r="M87" s="8" t="s">
        <v>103</v>
      </c>
      <c r="N87" s="8"/>
      <c r="O87" s="8" t="s">
        <v>106</v>
      </c>
      <c r="P87" s="8" t="s">
        <v>103</v>
      </c>
      <c r="Q87" s="8" t="s">
        <v>107</v>
      </c>
      <c r="R87" s="8" t="s">
        <v>108</v>
      </c>
      <c r="S87" s="208" t="s">
        <v>220</v>
      </c>
      <c r="T87" s="208" t="s">
        <v>220</v>
      </c>
      <c r="U87" s="208">
        <v>99501</v>
      </c>
      <c r="V87" s="208" t="str">
        <f>searchValues!L87</f>
        <v>Alaska</v>
      </c>
      <c r="W87" s="8" t="s">
        <v>109</v>
      </c>
      <c r="X87" s="8" t="s">
        <v>103</v>
      </c>
      <c r="Y87" s="8" t="s">
        <v>103</v>
      </c>
      <c r="Z87" s="8" t="s">
        <v>158</v>
      </c>
      <c r="AA87" s="17"/>
      <c r="AB87" s="17"/>
      <c r="AC87" s="30"/>
      <c r="AD87" s="30"/>
      <c r="AE87" s="30"/>
    </row>
    <row r="88" spans="1:31" x14ac:dyDescent="0.25">
      <c r="A88" s="4" t="s">
        <v>941</v>
      </c>
      <c r="B88" s="4" t="s">
        <v>361</v>
      </c>
      <c r="C88" s="19" t="s">
        <v>103</v>
      </c>
      <c r="D88" s="19" t="s">
        <v>104</v>
      </c>
      <c r="E88" s="19" t="s">
        <v>261</v>
      </c>
      <c r="F88" s="19" t="s">
        <v>261</v>
      </c>
      <c r="G88" s="19"/>
      <c r="H88" s="19">
        <v>2015551002</v>
      </c>
      <c r="I88" s="19">
        <v>2015551003</v>
      </c>
      <c r="J88" s="19">
        <v>2015551004</v>
      </c>
      <c r="K88" s="19">
        <v>2015551005</v>
      </c>
      <c r="L88" s="19" t="s">
        <v>105</v>
      </c>
      <c r="M88" s="8" t="s">
        <v>103</v>
      </c>
      <c r="N88" s="8"/>
      <c r="O88" s="8" t="s">
        <v>106</v>
      </c>
      <c r="P88" s="8" t="s">
        <v>103</v>
      </c>
      <c r="Q88" s="8" t="s">
        <v>107</v>
      </c>
      <c r="R88" s="8" t="s">
        <v>108</v>
      </c>
      <c r="S88" s="208" t="s">
        <v>220</v>
      </c>
      <c r="T88" s="208" t="s">
        <v>220</v>
      </c>
      <c r="U88" s="208">
        <v>99501</v>
      </c>
      <c r="V88" s="208" t="str">
        <f>searchValues!L88</f>
        <v>Alaska</v>
      </c>
      <c r="W88" s="8" t="s">
        <v>109</v>
      </c>
      <c r="X88" s="8" t="s">
        <v>103</v>
      </c>
      <c r="Y88" s="8" t="s">
        <v>103</v>
      </c>
      <c r="Z88" s="8" t="s">
        <v>158</v>
      </c>
      <c r="AA88" s="17"/>
      <c r="AB88" s="17"/>
      <c r="AC88" s="30"/>
      <c r="AD88" s="30"/>
      <c r="AE88" s="30"/>
    </row>
    <row r="89" spans="1:31" x14ac:dyDescent="0.25">
      <c r="A89" s="4" t="s">
        <v>942</v>
      </c>
      <c r="B89" s="4" t="s">
        <v>361</v>
      </c>
      <c r="C89" s="19" t="s">
        <v>103</v>
      </c>
      <c r="D89" s="19" t="s">
        <v>104</v>
      </c>
      <c r="E89" s="19" t="s">
        <v>261</v>
      </c>
      <c r="F89" s="19" t="s">
        <v>261</v>
      </c>
      <c r="G89" s="19"/>
      <c r="H89" s="19">
        <v>2015551002</v>
      </c>
      <c r="I89" s="19">
        <v>2015551003</v>
      </c>
      <c r="J89" s="19">
        <v>2015551004</v>
      </c>
      <c r="K89" s="19">
        <v>2015551005</v>
      </c>
      <c r="L89" s="19" t="s">
        <v>105</v>
      </c>
      <c r="M89" s="8" t="s">
        <v>103</v>
      </c>
      <c r="N89" s="8"/>
      <c r="O89" s="8" t="s">
        <v>106</v>
      </c>
      <c r="P89" s="8" t="s">
        <v>103</v>
      </c>
      <c r="Q89" s="8" t="s">
        <v>107</v>
      </c>
      <c r="R89" s="8" t="s">
        <v>108</v>
      </c>
      <c r="S89" s="208" t="s">
        <v>220</v>
      </c>
      <c r="T89" s="208" t="s">
        <v>220</v>
      </c>
      <c r="U89" s="208">
        <v>99501</v>
      </c>
      <c r="V89" s="208" t="str">
        <f>searchValues!L89</f>
        <v>Alaska</v>
      </c>
      <c r="W89" s="8" t="s">
        <v>109</v>
      </c>
      <c r="X89" s="8" t="s">
        <v>103</v>
      </c>
      <c r="Y89" s="8" t="s">
        <v>103</v>
      </c>
      <c r="Z89" s="8" t="s">
        <v>158</v>
      </c>
      <c r="AA89" s="17"/>
      <c r="AB89" s="17"/>
      <c r="AC89" s="30"/>
      <c r="AD89" s="30"/>
      <c r="AE89" s="30"/>
    </row>
    <row r="90" spans="1:31" x14ac:dyDescent="0.25">
      <c r="A90" s="4" t="s">
        <v>943</v>
      </c>
      <c r="B90" s="4" t="s">
        <v>361</v>
      </c>
      <c r="C90" s="19" t="s">
        <v>103</v>
      </c>
      <c r="D90" s="19" t="s">
        <v>104</v>
      </c>
      <c r="E90" s="19" t="s">
        <v>261</v>
      </c>
      <c r="F90" s="19" t="s">
        <v>261</v>
      </c>
      <c r="G90" s="19"/>
      <c r="H90" s="19">
        <v>2015551002</v>
      </c>
      <c r="I90" s="19">
        <v>2015551003</v>
      </c>
      <c r="J90" s="19">
        <v>2015551004</v>
      </c>
      <c r="K90" s="19">
        <v>2015551005</v>
      </c>
      <c r="L90" s="19" t="s">
        <v>105</v>
      </c>
      <c r="M90" s="8" t="s">
        <v>103</v>
      </c>
      <c r="N90" s="8"/>
      <c r="O90" s="8" t="s">
        <v>106</v>
      </c>
      <c r="P90" s="8" t="s">
        <v>103</v>
      </c>
      <c r="Q90" s="8" t="s">
        <v>107</v>
      </c>
      <c r="R90" s="8" t="s">
        <v>108</v>
      </c>
      <c r="S90" s="208" t="s">
        <v>220</v>
      </c>
      <c r="T90" s="208" t="s">
        <v>220</v>
      </c>
      <c r="U90" s="208">
        <v>99501</v>
      </c>
      <c r="V90" s="208" t="str">
        <f>searchValues!L90</f>
        <v>Alaska</v>
      </c>
      <c r="W90" s="8" t="s">
        <v>109</v>
      </c>
      <c r="X90" s="8" t="s">
        <v>103</v>
      </c>
      <c r="Y90" s="8" t="s">
        <v>103</v>
      </c>
      <c r="Z90" s="8" t="s">
        <v>158</v>
      </c>
      <c r="AA90" s="17"/>
      <c r="AB90" s="17"/>
      <c r="AC90" s="30"/>
      <c r="AD90" s="30"/>
      <c r="AE90" s="30"/>
    </row>
    <row r="91" spans="1:31" x14ac:dyDescent="0.25">
      <c r="A91" s="4" t="s">
        <v>944</v>
      </c>
      <c r="B91" s="4" t="s">
        <v>361</v>
      </c>
      <c r="C91" s="19" t="s">
        <v>103</v>
      </c>
      <c r="D91" s="19" t="s">
        <v>104</v>
      </c>
      <c r="E91" s="19" t="s">
        <v>261</v>
      </c>
      <c r="F91" s="19" t="s">
        <v>261</v>
      </c>
      <c r="G91" s="19"/>
      <c r="H91" s="19">
        <v>2015551002</v>
      </c>
      <c r="I91" s="19">
        <v>2015551003</v>
      </c>
      <c r="J91" s="19">
        <v>2015551004</v>
      </c>
      <c r="K91" s="19">
        <v>2015551005</v>
      </c>
      <c r="L91" s="19" t="s">
        <v>105</v>
      </c>
      <c r="M91" s="8" t="s">
        <v>103</v>
      </c>
      <c r="N91" s="8"/>
      <c r="O91" s="8" t="s">
        <v>106</v>
      </c>
      <c r="P91" s="8" t="s">
        <v>103</v>
      </c>
      <c r="Q91" s="8" t="s">
        <v>107</v>
      </c>
      <c r="R91" s="8" t="s">
        <v>108</v>
      </c>
      <c r="S91" s="208" t="s">
        <v>220</v>
      </c>
      <c r="T91" s="208" t="s">
        <v>220</v>
      </c>
      <c r="U91" s="208">
        <v>99501</v>
      </c>
      <c r="V91" s="208" t="str">
        <f>searchValues!L91</f>
        <v>Alaska</v>
      </c>
      <c r="W91" s="8" t="s">
        <v>109</v>
      </c>
      <c r="X91" s="8" t="s">
        <v>103</v>
      </c>
      <c r="Y91" s="8" t="s">
        <v>103</v>
      </c>
      <c r="Z91" s="8" t="s">
        <v>158</v>
      </c>
      <c r="AA91" s="17"/>
      <c r="AB91" s="17"/>
      <c r="AC91" s="30"/>
      <c r="AD91" s="30"/>
      <c r="AE91" s="30"/>
    </row>
    <row r="92" spans="1:31" x14ac:dyDescent="0.25">
      <c r="A92" s="4" t="s">
        <v>945</v>
      </c>
      <c r="B92" s="4" t="s">
        <v>361</v>
      </c>
      <c r="C92" s="19" t="s">
        <v>103</v>
      </c>
      <c r="D92" s="19" t="s">
        <v>104</v>
      </c>
      <c r="E92" s="19" t="s">
        <v>261</v>
      </c>
      <c r="F92" s="19" t="s">
        <v>261</v>
      </c>
      <c r="G92" s="19"/>
      <c r="H92" s="19">
        <v>2015551002</v>
      </c>
      <c r="I92" s="19">
        <v>2015551003</v>
      </c>
      <c r="J92" s="19">
        <v>2015551004</v>
      </c>
      <c r="K92" s="19">
        <v>2015551005</v>
      </c>
      <c r="L92" s="19" t="s">
        <v>105</v>
      </c>
      <c r="M92" s="8" t="s">
        <v>103</v>
      </c>
      <c r="N92" s="8"/>
      <c r="O92" s="8" t="s">
        <v>106</v>
      </c>
      <c r="P92" s="8" t="s">
        <v>103</v>
      </c>
      <c r="Q92" s="8" t="s">
        <v>107</v>
      </c>
      <c r="R92" s="8" t="s">
        <v>108</v>
      </c>
      <c r="S92" s="208" t="s">
        <v>220</v>
      </c>
      <c r="T92" s="208" t="s">
        <v>220</v>
      </c>
      <c r="U92" s="208">
        <v>99501</v>
      </c>
      <c r="V92" s="208" t="str">
        <f>searchValues!L92</f>
        <v>Alaska</v>
      </c>
      <c r="W92" s="8" t="s">
        <v>109</v>
      </c>
      <c r="X92" s="8" t="s">
        <v>103</v>
      </c>
      <c r="Y92" s="8" t="s">
        <v>103</v>
      </c>
      <c r="Z92" s="8" t="s">
        <v>158</v>
      </c>
      <c r="AA92" s="17"/>
      <c r="AB92" s="17"/>
      <c r="AC92" s="30"/>
      <c r="AD92" s="30"/>
      <c r="AE92" s="30"/>
    </row>
    <row r="93" spans="1:31" x14ac:dyDescent="0.25">
      <c r="A93" s="4" t="s">
        <v>946</v>
      </c>
      <c r="B93" s="4" t="s">
        <v>361</v>
      </c>
      <c r="C93" s="19" t="s">
        <v>103</v>
      </c>
      <c r="D93" s="19" t="s">
        <v>104</v>
      </c>
      <c r="E93" s="19" t="s">
        <v>261</v>
      </c>
      <c r="F93" s="19" t="s">
        <v>261</v>
      </c>
      <c r="G93" s="19"/>
      <c r="H93" s="19">
        <v>2015551002</v>
      </c>
      <c r="I93" s="19">
        <v>2015551003</v>
      </c>
      <c r="J93" s="19">
        <v>2015551004</v>
      </c>
      <c r="K93" s="19">
        <v>2015551005</v>
      </c>
      <c r="L93" s="19" t="s">
        <v>105</v>
      </c>
      <c r="M93" s="8" t="s">
        <v>103</v>
      </c>
      <c r="N93" s="8"/>
      <c r="O93" s="8" t="s">
        <v>106</v>
      </c>
      <c r="P93" s="8" t="s">
        <v>103</v>
      </c>
      <c r="Q93" s="8" t="s">
        <v>107</v>
      </c>
      <c r="R93" s="8" t="s">
        <v>108</v>
      </c>
      <c r="S93" s="208" t="s">
        <v>220</v>
      </c>
      <c r="T93" s="208" t="s">
        <v>220</v>
      </c>
      <c r="U93" s="208">
        <v>99501</v>
      </c>
      <c r="V93" s="208" t="str">
        <f>searchValues!L93</f>
        <v>Alaska</v>
      </c>
      <c r="W93" s="8" t="s">
        <v>109</v>
      </c>
      <c r="X93" s="8" t="s">
        <v>103</v>
      </c>
      <c r="Y93" s="8" t="s">
        <v>103</v>
      </c>
      <c r="Z93" s="8" t="s">
        <v>158</v>
      </c>
      <c r="AA93" s="17"/>
      <c r="AB93" s="17"/>
      <c r="AC93" s="30"/>
      <c r="AD93" s="30"/>
      <c r="AE93" s="30"/>
    </row>
    <row r="94" spans="1:31" x14ac:dyDescent="0.25">
      <c r="A94" s="4" t="s">
        <v>947</v>
      </c>
      <c r="B94" s="4" t="s">
        <v>361</v>
      </c>
      <c r="C94" s="19" t="s">
        <v>103</v>
      </c>
      <c r="D94" s="19" t="s">
        <v>104</v>
      </c>
      <c r="E94" s="19" t="s">
        <v>261</v>
      </c>
      <c r="F94" s="19" t="s">
        <v>261</v>
      </c>
      <c r="G94" s="19"/>
      <c r="H94" s="19">
        <v>2015551002</v>
      </c>
      <c r="I94" s="19">
        <v>2015551003</v>
      </c>
      <c r="J94" s="19">
        <v>2015551004</v>
      </c>
      <c r="K94" s="19">
        <v>2015551005</v>
      </c>
      <c r="L94" s="19" t="s">
        <v>105</v>
      </c>
      <c r="M94" s="8" t="s">
        <v>103</v>
      </c>
      <c r="N94" s="8"/>
      <c r="O94" s="8" t="s">
        <v>106</v>
      </c>
      <c r="P94" s="8" t="s">
        <v>103</v>
      </c>
      <c r="Q94" s="8" t="s">
        <v>107</v>
      </c>
      <c r="R94" s="8" t="s">
        <v>108</v>
      </c>
      <c r="S94" s="208" t="s">
        <v>220</v>
      </c>
      <c r="T94" s="208" t="s">
        <v>220</v>
      </c>
      <c r="U94" s="208">
        <v>99501</v>
      </c>
      <c r="V94" s="208" t="str">
        <f>searchValues!L94</f>
        <v>Alaska</v>
      </c>
      <c r="W94" s="8" t="s">
        <v>109</v>
      </c>
      <c r="X94" s="8" t="s">
        <v>103</v>
      </c>
      <c r="Y94" s="8" t="s">
        <v>103</v>
      </c>
      <c r="Z94" s="8" t="s">
        <v>158</v>
      </c>
      <c r="AA94" s="17"/>
      <c r="AB94" s="17"/>
      <c r="AC94" s="30"/>
      <c r="AD94" s="30"/>
      <c r="AE94" s="30"/>
    </row>
    <row r="95" spans="1:31" x14ac:dyDescent="0.25">
      <c r="A95" s="4" t="s">
        <v>948</v>
      </c>
      <c r="B95" s="4" t="s">
        <v>361</v>
      </c>
      <c r="C95" s="19" t="s">
        <v>103</v>
      </c>
      <c r="D95" s="19" t="s">
        <v>104</v>
      </c>
      <c r="E95" s="19" t="s">
        <v>261</v>
      </c>
      <c r="F95" s="19" t="s">
        <v>261</v>
      </c>
      <c r="G95" s="19"/>
      <c r="H95" s="19">
        <v>2015551002</v>
      </c>
      <c r="I95" s="19">
        <v>2015551003</v>
      </c>
      <c r="J95" s="19">
        <v>2015551004</v>
      </c>
      <c r="K95" s="19">
        <v>2015551005</v>
      </c>
      <c r="L95" s="19" t="s">
        <v>105</v>
      </c>
      <c r="M95" s="8" t="s">
        <v>103</v>
      </c>
      <c r="N95" s="8"/>
      <c r="O95" s="8" t="s">
        <v>106</v>
      </c>
      <c r="P95" s="8" t="s">
        <v>103</v>
      </c>
      <c r="Q95" s="8" t="s">
        <v>107</v>
      </c>
      <c r="R95" s="8" t="s">
        <v>108</v>
      </c>
      <c r="S95" s="208" t="s">
        <v>220</v>
      </c>
      <c r="T95" s="208" t="s">
        <v>220</v>
      </c>
      <c r="U95" s="208">
        <v>99501</v>
      </c>
      <c r="V95" s="208" t="str">
        <f>searchValues!L95</f>
        <v>Alaska</v>
      </c>
      <c r="W95" s="8" t="s">
        <v>109</v>
      </c>
      <c r="X95" s="8" t="s">
        <v>103</v>
      </c>
      <c r="Y95" s="8" t="s">
        <v>103</v>
      </c>
      <c r="Z95" s="8" t="s">
        <v>158</v>
      </c>
      <c r="AA95" s="17"/>
      <c r="AB95" s="17"/>
      <c r="AC95" s="30"/>
      <c r="AD95" s="30"/>
      <c r="AE95" s="30"/>
    </row>
    <row r="96" spans="1:31" x14ac:dyDescent="0.25">
      <c r="A96" s="4" t="s">
        <v>949</v>
      </c>
      <c r="B96" s="4" t="s">
        <v>361</v>
      </c>
      <c r="C96" s="19" t="s">
        <v>103</v>
      </c>
      <c r="D96" s="19" t="s">
        <v>104</v>
      </c>
      <c r="E96" s="19" t="s">
        <v>261</v>
      </c>
      <c r="F96" s="19" t="s">
        <v>261</v>
      </c>
      <c r="G96" s="19"/>
      <c r="H96" s="19">
        <v>2015551002</v>
      </c>
      <c r="I96" s="19">
        <v>2015551003</v>
      </c>
      <c r="J96" s="19">
        <v>2015551004</v>
      </c>
      <c r="K96" s="19">
        <v>2015551005</v>
      </c>
      <c r="L96" s="19" t="s">
        <v>105</v>
      </c>
      <c r="M96" s="8" t="s">
        <v>103</v>
      </c>
      <c r="N96" s="8"/>
      <c r="O96" s="8" t="s">
        <v>106</v>
      </c>
      <c r="P96" s="8" t="s">
        <v>103</v>
      </c>
      <c r="Q96" s="8" t="s">
        <v>107</v>
      </c>
      <c r="R96" s="8" t="s">
        <v>108</v>
      </c>
      <c r="S96" s="208" t="s">
        <v>220</v>
      </c>
      <c r="T96" s="208" t="s">
        <v>220</v>
      </c>
      <c r="U96" s="208">
        <v>99501</v>
      </c>
      <c r="V96" s="208" t="str">
        <f>searchValues!L96</f>
        <v>Alaska</v>
      </c>
      <c r="W96" s="8" t="s">
        <v>109</v>
      </c>
      <c r="X96" s="8" t="s">
        <v>103</v>
      </c>
      <c r="Y96" s="8" t="s">
        <v>103</v>
      </c>
      <c r="Z96" s="8" t="s">
        <v>158</v>
      </c>
      <c r="AA96" s="17"/>
      <c r="AB96" s="17"/>
      <c r="AC96" s="30"/>
      <c r="AD96" s="30"/>
      <c r="AE96" s="30"/>
    </row>
    <row r="97" spans="1:31" x14ac:dyDescent="0.25">
      <c r="A97" s="4" t="s">
        <v>950</v>
      </c>
      <c r="B97" s="4" t="s">
        <v>361</v>
      </c>
      <c r="C97" s="19" t="s">
        <v>103</v>
      </c>
      <c r="D97" s="19" t="s">
        <v>104</v>
      </c>
      <c r="E97" s="19" t="s">
        <v>261</v>
      </c>
      <c r="F97" s="19" t="s">
        <v>261</v>
      </c>
      <c r="G97" s="19"/>
      <c r="H97" s="19">
        <v>2015551002</v>
      </c>
      <c r="I97" s="19">
        <v>2015551003</v>
      </c>
      <c r="J97" s="19">
        <v>2015551004</v>
      </c>
      <c r="K97" s="19">
        <v>2015551005</v>
      </c>
      <c r="L97" s="19" t="s">
        <v>105</v>
      </c>
      <c r="M97" s="8" t="s">
        <v>103</v>
      </c>
      <c r="N97" s="8"/>
      <c r="O97" s="8" t="s">
        <v>106</v>
      </c>
      <c r="P97" s="8" t="s">
        <v>103</v>
      </c>
      <c r="Q97" s="8" t="s">
        <v>107</v>
      </c>
      <c r="R97" s="8" t="s">
        <v>108</v>
      </c>
      <c r="S97" s="208" t="s">
        <v>220</v>
      </c>
      <c r="T97" s="208" t="s">
        <v>220</v>
      </c>
      <c r="U97" s="208">
        <v>99501</v>
      </c>
      <c r="V97" s="208" t="str">
        <f>searchValues!L97</f>
        <v>Alaska</v>
      </c>
      <c r="W97" s="8" t="s">
        <v>109</v>
      </c>
      <c r="X97" s="8" t="s">
        <v>103</v>
      </c>
      <c r="Y97" s="8" t="s">
        <v>103</v>
      </c>
      <c r="Z97" s="8" t="s">
        <v>158</v>
      </c>
      <c r="AA97" s="17"/>
      <c r="AB97" s="17"/>
      <c r="AC97" s="30"/>
      <c r="AD97" s="30"/>
      <c r="AE97" s="30"/>
    </row>
    <row r="98" spans="1:31" x14ac:dyDescent="0.25">
      <c r="A98" s="4" t="s">
        <v>951</v>
      </c>
      <c r="B98" s="4" t="s">
        <v>361</v>
      </c>
      <c r="C98" s="19" t="s">
        <v>103</v>
      </c>
      <c r="D98" s="19" t="s">
        <v>104</v>
      </c>
      <c r="E98" s="19" t="s">
        <v>261</v>
      </c>
      <c r="F98" s="19" t="s">
        <v>261</v>
      </c>
      <c r="G98" s="19"/>
      <c r="H98" s="19">
        <v>2015551002</v>
      </c>
      <c r="I98" s="19">
        <v>2015551003</v>
      </c>
      <c r="J98" s="19">
        <v>2015551004</v>
      </c>
      <c r="K98" s="19">
        <v>2015551005</v>
      </c>
      <c r="L98" s="19" t="s">
        <v>105</v>
      </c>
      <c r="M98" s="8" t="s">
        <v>103</v>
      </c>
      <c r="N98" s="8"/>
      <c r="O98" s="8" t="s">
        <v>106</v>
      </c>
      <c r="P98" s="8" t="s">
        <v>103</v>
      </c>
      <c r="Q98" s="8" t="s">
        <v>107</v>
      </c>
      <c r="R98" s="8" t="s">
        <v>108</v>
      </c>
      <c r="S98" s="208" t="s">
        <v>220</v>
      </c>
      <c r="T98" s="208" t="s">
        <v>220</v>
      </c>
      <c r="U98" s="208">
        <v>99501</v>
      </c>
      <c r="V98" s="208" t="str">
        <f>searchValues!L98</f>
        <v>Alaska</v>
      </c>
      <c r="W98" s="8" t="s">
        <v>109</v>
      </c>
      <c r="X98" s="8" t="s">
        <v>103</v>
      </c>
      <c r="Y98" s="8" t="s">
        <v>103</v>
      </c>
      <c r="Z98" s="8" t="s">
        <v>158</v>
      </c>
      <c r="AA98" s="17"/>
      <c r="AB98" s="17"/>
      <c r="AC98" s="30"/>
      <c r="AD98" s="30"/>
      <c r="AE98" s="30"/>
    </row>
    <row r="99" spans="1:31" x14ac:dyDescent="0.25">
      <c r="A99" s="4" t="s">
        <v>952</v>
      </c>
      <c r="B99" s="4" t="s">
        <v>361</v>
      </c>
      <c r="C99" s="19" t="s">
        <v>103</v>
      </c>
      <c r="D99" s="19" t="s">
        <v>104</v>
      </c>
      <c r="E99" s="19" t="s">
        <v>261</v>
      </c>
      <c r="F99" s="19" t="s">
        <v>261</v>
      </c>
      <c r="G99" s="19"/>
      <c r="H99" s="19">
        <v>2015551002</v>
      </c>
      <c r="I99" s="19">
        <v>2015551003</v>
      </c>
      <c r="J99" s="19">
        <v>2015551004</v>
      </c>
      <c r="K99" s="19">
        <v>2015551005</v>
      </c>
      <c r="L99" s="19" t="s">
        <v>105</v>
      </c>
      <c r="M99" s="8" t="s">
        <v>103</v>
      </c>
      <c r="N99" s="8"/>
      <c r="O99" s="8" t="s">
        <v>106</v>
      </c>
      <c r="P99" s="8" t="s">
        <v>103</v>
      </c>
      <c r="Q99" s="8" t="s">
        <v>107</v>
      </c>
      <c r="R99" s="8" t="s">
        <v>108</v>
      </c>
      <c r="S99" s="208" t="s">
        <v>220</v>
      </c>
      <c r="T99" s="208" t="s">
        <v>220</v>
      </c>
      <c r="U99" s="208">
        <v>99501</v>
      </c>
      <c r="V99" s="208" t="str">
        <f>searchValues!L99</f>
        <v>Alaska</v>
      </c>
      <c r="W99" s="8" t="s">
        <v>109</v>
      </c>
      <c r="X99" s="8" t="s">
        <v>103</v>
      </c>
      <c r="Y99" s="8" t="s">
        <v>103</v>
      </c>
      <c r="Z99" s="8" t="s">
        <v>158</v>
      </c>
      <c r="AA99" s="17"/>
      <c r="AB99" s="17"/>
      <c r="AC99" s="30"/>
      <c r="AD99" s="30"/>
      <c r="AE99" s="30"/>
    </row>
    <row r="100" spans="1:31" x14ac:dyDescent="0.25">
      <c r="A100" s="4" t="s">
        <v>953</v>
      </c>
      <c r="B100" s="4" t="s">
        <v>361</v>
      </c>
      <c r="C100" s="19" t="s">
        <v>103</v>
      </c>
      <c r="D100" s="19" t="s">
        <v>104</v>
      </c>
      <c r="E100" s="19" t="s">
        <v>261</v>
      </c>
      <c r="F100" s="19" t="s">
        <v>261</v>
      </c>
      <c r="G100" s="19"/>
      <c r="H100" s="19">
        <v>2015551002</v>
      </c>
      <c r="I100" s="19">
        <v>2015551003</v>
      </c>
      <c r="J100" s="19">
        <v>2015551004</v>
      </c>
      <c r="K100" s="19">
        <v>2015551005</v>
      </c>
      <c r="L100" s="19" t="s">
        <v>105</v>
      </c>
      <c r="M100" s="8" t="s">
        <v>103</v>
      </c>
      <c r="N100" s="8"/>
      <c r="O100" s="8" t="s">
        <v>106</v>
      </c>
      <c r="P100" s="8" t="s">
        <v>103</v>
      </c>
      <c r="Q100" s="8" t="s">
        <v>107</v>
      </c>
      <c r="R100" s="8" t="s">
        <v>108</v>
      </c>
      <c r="S100" s="208" t="s">
        <v>220</v>
      </c>
      <c r="T100" s="208" t="s">
        <v>220</v>
      </c>
      <c r="U100" s="208">
        <v>99501</v>
      </c>
      <c r="V100" s="208" t="str">
        <f>searchValues!L100</f>
        <v>Alaska</v>
      </c>
      <c r="W100" s="8" t="s">
        <v>109</v>
      </c>
      <c r="X100" s="8" t="s">
        <v>103</v>
      </c>
      <c r="Y100" s="8" t="s">
        <v>103</v>
      </c>
      <c r="Z100" s="8" t="s">
        <v>158</v>
      </c>
      <c r="AA100" s="17"/>
      <c r="AB100" s="17"/>
      <c r="AC100" s="30"/>
      <c r="AD100" s="30"/>
      <c r="AE100" s="30"/>
    </row>
    <row r="101" spans="1:31" x14ac:dyDescent="0.25">
      <c r="A101" s="4" t="s">
        <v>954</v>
      </c>
      <c r="B101" s="4" t="s">
        <v>361</v>
      </c>
      <c r="C101" s="19" t="s">
        <v>103</v>
      </c>
      <c r="D101" s="19" t="s">
        <v>104</v>
      </c>
      <c r="E101" s="19" t="s">
        <v>261</v>
      </c>
      <c r="F101" s="19" t="s">
        <v>261</v>
      </c>
      <c r="G101" s="19"/>
      <c r="H101" s="19">
        <v>2015551002</v>
      </c>
      <c r="I101" s="19">
        <v>2015551003</v>
      </c>
      <c r="J101" s="19">
        <v>2015551004</v>
      </c>
      <c r="K101" s="19">
        <v>2015551005</v>
      </c>
      <c r="L101" s="19" t="s">
        <v>105</v>
      </c>
      <c r="M101" s="8" t="s">
        <v>103</v>
      </c>
      <c r="N101" s="8"/>
      <c r="O101" s="8" t="s">
        <v>106</v>
      </c>
      <c r="P101" s="8" t="s">
        <v>103</v>
      </c>
      <c r="Q101" s="8" t="s">
        <v>107</v>
      </c>
      <c r="R101" s="8" t="s">
        <v>108</v>
      </c>
      <c r="S101" s="208" t="s">
        <v>220</v>
      </c>
      <c r="T101" s="208" t="s">
        <v>220</v>
      </c>
      <c r="U101" s="208">
        <v>99501</v>
      </c>
      <c r="V101" s="208" t="str">
        <f>searchValues!L101</f>
        <v>Alaska</v>
      </c>
      <c r="W101" s="8" t="s">
        <v>109</v>
      </c>
      <c r="X101" s="8" t="s">
        <v>103</v>
      </c>
      <c r="Y101" s="8" t="s">
        <v>103</v>
      </c>
      <c r="Z101" s="8" t="s">
        <v>158</v>
      </c>
      <c r="AA101" s="17"/>
      <c r="AB101" s="17"/>
      <c r="AC101" s="30"/>
      <c r="AD101" s="30"/>
      <c r="AE101" s="30"/>
    </row>
    <row r="102" spans="1:31" x14ac:dyDescent="0.25">
      <c r="A102" s="4" t="s">
        <v>955</v>
      </c>
      <c r="B102" s="4" t="s">
        <v>361</v>
      </c>
      <c r="C102" s="19" t="s">
        <v>103</v>
      </c>
      <c r="D102" s="19" t="s">
        <v>104</v>
      </c>
      <c r="E102" s="19" t="s">
        <v>261</v>
      </c>
      <c r="F102" s="19" t="s">
        <v>261</v>
      </c>
      <c r="G102" s="19"/>
      <c r="H102" s="19">
        <v>2015551002</v>
      </c>
      <c r="I102" s="19">
        <v>2015551003</v>
      </c>
      <c r="J102" s="19">
        <v>2015551004</v>
      </c>
      <c r="K102" s="19">
        <v>2015551005</v>
      </c>
      <c r="L102" s="19" t="s">
        <v>105</v>
      </c>
      <c r="M102" s="8" t="s">
        <v>103</v>
      </c>
      <c r="N102" s="8"/>
      <c r="O102" s="8" t="s">
        <v>106</v>
      </c>
      <c r="P102" s="8" t="s">
        <v>103</v>
      </c>
      <c r="Q102" s="8" t="s">
        <v>107</v>
      </c>
      <c r="R102" s="8" t="s">
        <v>108</v>
      </c>
      <c r="S102" s="208" t="s">
        <v>220</v>
      </c>
      <c r="T102" s="208" t="s">
        <v>220</v>
      </c>
      <c r="U102" s="208">
        <v>99501</v>
      </c>
      <c r="V102" s="208" t="str">
        <f>searchValues!L102</f>
        <v>Alaska</v>
      </c>
      <c r="W102" s="8" t="s">
        <v>109</v>
      </c>
      <c r="X102" s="8" t="s">
        <v>103</v>
      </c>
      <c r="Y102" s="8" t="s">
        <v>103</v>
      </c>
      <c r="Z102" s="8" t="s">
        <v>158</v>
      </c>
      <c r="AA102" s="17"/>
      <c r="AB102" s="17"/>
      <c r="AC102" s="30"/>
      <c r="AD102" s="30"/>
      <c r="AE102" s="30"/>
    </row>
    <row r="103" spans="1:31" x14ac:dyDescent="0.25">
      <c r="A103" s="4" t="s">
        <v>956</v>
      </c>
      <c r="B103" s="4" t="s">
        <v>361</v>
      </c>
      <c r="C103" s="19" t="s">
        <v>103</v>
      </c>
      <c r="D103" s="19" t="s">
        <v>104</v>
      </c>
      <c r="E103" s="19" t="s">
        <v>261</v>
      </c>
      <c r="F103" s="19" t="s">
        <v>261</v>
      </c>
      <c r="G103" s="19"/>
      <c r="H103" s="19">
        <v>2015551002</v>
      </c>
      <c r="I103" s="19">
        <v>2015551003</v>
      </c>
      <c r="J103" s="19">
        <v>2015551004</v>
      </c>
      <c r="K103" s="19">
        <v>2015551005</v>
      </c>
      <c r="L103" s="19" t="s">
        <v>105</v>
      </c>
      <c r="M103" s="8" t="s">
        <v>103</v>
      </c>
      <c r="N103" s="8"/>
      <c r="O103" s="8" t="s">
        <v>106</v>
      </c>
      <c r="P103" s="8" t="s">
        <v>103</v>
      </c>
      <c r="Q103" s="8" t="s">
        <v>107</v>
      </c>
      <c r="R103" s="8" t="s">
        <v>108</v>
      </c>
      <c r="S103" s="208" t="s">
        <v>220</v>
      </c>
      <c r="T103" s="208" t="s">
        <v>220</v>
      </c>
      <c r="U103" s="208">
        <v>99501</v>
      </c>
      <c r="V103" s="208" t="str">
        <f>searchValues!L103</f>
        <v>Alaska</v>
      </c>
      <c r="W103" s="8" t="s">
        <v>109</v>
      </c>
      <c r="X103" s="8" t="s">
        <v>103</v>
      </c>
      <c r="Y103" s="8" t="s">
        <v>103</v>
      </c>
      <c r="Z103" s="8" t="s">
        <v>158</v>
      </c>
      <c r="AA103" s="17"/>
      <c r="AB103" s="17"/>
      <c r="AC103" s="30"/>
      <c r="AD103" s="30"/>
      <c r="AE103" s="30"/>
    </row>
    <row r="104" spans="1:31" x14ac:dyDescent="0.25">
      <c r="A104" s="4" t="s">
        <v>957</v>
      </c>
      <c r="B104" s="4" t="s">
        <v>361</v>
      </c>
      <c r="C104" s="19" t="s">
        <v>103</v>
      </c>
      <c r="D104" s="19" t="s">
        <v>104</v>
      </c>
      <c r="E104" s="19" t="s">
        <v>261</v>
      </c>
      <c r="F104" s="19" t="s">
        <v>261</v>
      </c>
      <c r="G104" s="19"/>
      <c r="H104" s="19">
        <v>2015551002</v>
      </c>
      <c r="I104" s="19">
        <v>2015551003</v>
      </c>
      <c r="J104" s="19">
        <v>2015551004</v>
      </c>
      <c r="K104" s="19">
        <v>2015551005</v>
      </c>
      <c r="L104" s="19" t="s">
        <v>105</v>
      </c>
      <c r="M104" s="8" t="s">
        <v>103</v>
      </c>
      <c r="N104" s="8"/>
      <c r="O104" s="8" t="s">
        <v>106</v>
      </c>
      <c r="P104" s="8" t="s">
        <v>103</v>
      </c>
      <c r="Q104" s="8" t="s">
        <v>107</v>
      </c>
      <c r="R104" s="8" t="s">
        <v>108</v>
      </c>
      <c r="S104" s="208" t="s">
        <v>220</v>
      </c>
      <c r="T104" s="208" t="s">
        <v>220</v>
      </c>
      <c r="U104" s="208">
        <v>99501</v>
      </c>
      <c r="V104" s="208" t="str">
        <f>searchValues!L104</f>
        <v>Alaska</v>
      </c>
      <c r="W104" s="8" t="s">
        <v>109</v>
      </c>
      <c r="X104" s="8" t="s">
        <v>103</v>
      </c>
      <c r="Y104" s="8" t="s">
        <v>103</v>
      </c>
      <c r="Z104" s="8" t="s">
        <v>158</v>
      </c>
      <c r="AA104" s="17"/>
      <c r="AB104" s="17"/>
      <c r="AC104" s="30"/>
      <c r="AD104" s="30"/>
      <c r="AE104" s="30"/>
    </row>
    <row r="105" spans="1:31" x14ac:dyDescent="0.25">
      <c r="A105" s="4" t="s">
        <v>958</v>
      </c>
      <c r="B105" s="4" t="s">
        <v>361</v>
      </c>
      <c r="C105" s="19" t="s">
        <v>103</v>
      </c>
      <c r="D105" s="19" t="s">
        <v>104</v>
      </c>
      <c r="E105" s="19" t="s">
        <v>261</v>
      </c>
      <c r="F105" s="19" t="s">
        <v>261</v>
      </c>
      <c r="G105" s="19"/>
      <c r="H105" s="19">
        <v>2015551002</v>
      </c>
      <c r="I105" s="19">
        <v>2015551003</v>
      </c>
      <c r="J105" s="19">
        <v>2015551004</v>
      </c>
      <c r="K105" s="19">
        <v>2015551005</v>
      </c>
      <c r="L105" s="19" t="s">
        <v>105</v>
      </c>
      <c r="M105" s="8" t="s">
        <v>103</v>
      </c>
      <c r="N105" s="8"/>
      <c r="O105" s="8" t="s">
        <v>106</v>
      </c>
      <c r="P105" s="8" t="s">
        <v>103</v>
      </c>
      <c r="Q105" s="8" t="s">
        <v>107</v>
      </c>
      <c r="R105" s="8" t="s">
        <v>108</v>
      </c>
      <c r="S105" s="208" t="s">
        <v>220</v>
      </c>
      <c r="T105" s="208" t="s">
        <v>220</v>
      </c>
      <c r="U105" s="208">
        <v>99501</v>
      </c>
      <c r="V105" s="208" t="str">
        <f>searchValues!L105</f>
        <v>Alaska</v>
      </c>
      <c r="W105" s="8" t="s">
        <v>109</v>
      </c>
      <c r="X105" s="8" t="s">
        <v>103</v>
      </c>
      <c r="Y105" s="8" t="s">
        <v>103</v>
      </c>
      <c r="Z105" s="8" t="s">
        <v>158</v>
      </c>
      <c r="AA105" s="17"/>
      <c r="AB105" s="17"/>
      <c r="AC105" s="30"/>
      <c r="AD105" s="30"/>
      <c r="AE105" s="30"/>
    </row>
    <row r="106" spans="1:31" x14ac:dyDescent="0.25">
      <c r="A106" s="4" t="s">
        <v>959</v>
      </c>
      <c r="B106" s="4" t="s">
        <v>361</v>
      </c>
      <c r="C106" s="19" t="s">
        <v>103</v>
      </c>
      <c r="D106" s="19" t="s">
        <v>104</v>
      </c>
      <c r="E106" s="19" t="s">
        <v>261</v>
      </c>
      <c r="F106" s="19" t="s">
        <v>261</v>
      </c>
      <c r="G106" s="19"/>
      <c r="H106" s="19">
        <v>2015551002</v>
      </c>
      <c r="I106" s="19">
        <v>2015551003</v>
      </c>
      <c r="J106" s="19">
        <v>2015551004</v>
      </c>
      <c r="K106" s="19">
        <v>2015551005</v>
      </c>
      <c r="L106" s="19" t="s">
        <v>105</v>
      </c>
      <c r="M106" s="8" t="s">
        <v>103</v>
      </c>
      <c r="N106" s="8"/>
      <c r="O106" s="8" t="s">
        <v>106</v>
      </c>
      <c r="P106" s="8" t="s">
        <v>103</v>
      </c>
      <c r="Q106" s="8" t="s">
        <v>107</v>
      </c>
      <c r="R106" s="8" t="s">
        <v>108</v>
      </c>
      <c r="S106" s="208" t="s">
        <v>220</v>
      </c>
      <c r="T106" s="208" t="s">
        <v>220</v>
      </c>
      <c r="U106" s="208">
        <v>99501</v>
      </c>
      <c r="V106" s="208" t="str">
        <f>searchValues!L106</f>
        <v>Alaska</v>
      </c>
      <c r="W106" s="8" t="s">
        <v>109</v>
      </c>
      <c r="X106" s="8" t="s">
        <v>103</v>
      </c>
      <c r="Y106" s="8" t="s">
        <v>103</v>
      </c>
      <c r="Z106" s="8" t="s">
        <v>158</v>
      </c>
      <c r="AA106" s="17"/>
      <c r="AB106" s="17"/>
      <c r="AC106" s="30"/>
      <c r="AD106" s="30"/>
      <c r="AE106" s="30"/>
    </row>
    <row r="107" spans="1:31" x14ac:dyDescent="0.25">
      <c r="A107" s="4" t="s">
        <v>960</v>
      </c>
      <c r="B107" s="4" t="s">
        <v>361</v>
      </c>
      <c r="C107" s="19" t="s">
        <v>103</v>
      </c>
      <c r="D107" s="19" t="s">
        <v>104</v>
      </c>
      <c r="E107" s="19" t="s">
        <v>261</v>
      </c>
      <c r="F107" s="19" t="s">
        <v>261</v>
      </c>
      <c r="G107" s="19"/>
      <c r="H107" s="19">
        <v>2015551002</v>
      </c>
      <c r="I107" s="19">
        <v>2015551003</v>
      </c>
      <c r="J107" s="19">
        <v>2015551004</v>
      </c>
      <c r="K107" s="19">
        <v>2015551005</v>
      </c>
      <c r="L107" s="19" t="s">
        <v>105</v>
      </c>
      <c r="M107" s="8" t="s">
        <v>103</v>
      </c>
      <c r="N107" s="8"/>
      <c r="O107" s="8" t="s">
        <v>106</v>
      </c>
      <c r="P107" s="8" t="s">
        <v>103</v>
      </c>
      <c r="Q107" s="8" t="s">
        <v>107</v>
      </c>
      <c r="R107" s="8" t="s">
        <v>108</v>
      </c>
      <c r="S107" s="208" t="s">
        <v>220</v>
      </c>
      <c r="T107" s="208" t="s">
        <v>220</v>
      </c>
      <c r="U107" s="208">
        <v>99501</v>
      </c>
      <c r="V107" s="208" t="str">
        <f>searchValues!L107</f>
        <v>Alaska</v>
      </c>
      <c r="W107" s="8" t="s">
        <v>109</v>
      </c>
      <c r="X107" s="8" t="s">
        <v>103</v>
      </c>
      <c r="Y107" s="8" t="s">
        <v>103</v>
      </c>
      <c r="Z107" s="8" t="s">
        <v>158</v>
      </c>
      <c r="AA107" s="17"/>
      <c r="AB107" s="17"/>
      <c r="AC107" s="30"/>
      <c r="AD107" s="30"/>
      <c r="AE107" s="30"/>
    </row>
    <row r="108" spans="1:31" x14ac:dyDescent="0.25">
      <c r="A108" s="4" t="s">
        <v>961</v>
      </c>
      <c r="B108" s="4" t="s">
        <v>361</v>
      </c>
      <c r="C108" s="19" t="s">
        <v>103</v>
      </c>
      <c r="D108" s="19" t="s">
        <v>104</v>
      </c>
      <c r="E108" s="19" t="s">
        <v>261</v>
      </c>
      <c r="F108" s="19" t="s">
        <v>261</v>
      </c>
      <c r="G108" s="19"/>
      <c r="H108" s="19">
        <v>2015551002</v>
      </c>
      <c r="I108" s="19">
        <v>2015551003</v>
      </c>
      <c r="J108" s="19">
        <v>2015551004</v>
      </c>
      <c r="K108" s="19">
        <v>2015551005</v>
      </c>
      <c r="L108" s="19" t="s">
        <v>105</v>
      </c>
      <c r="M108" s="8" t="s">
        <v>103</v>
      </c>
      <c r="N108" s="8"/>
      <c r="O108" s="8" t="s">
        <v>106</v>
      </c>
      <c r="P108" s="8" t="s">
        <v>103</v>
      </c>
      <c r="Q108" s="8" t="s">
        <v>107</v>
      </c>
      <c r="R108" s="8" t="s">
        <v>108</v>
      </c>
      <c r="S108" s="208" t="s">
        <v>220</v>
      </c>
      <c r="T108" s="208" t="s">
        <v>220</v>
      </c>
      <c r="U108" s="208">
        <v>99501</v>
      </c>
      <c r="V108" s="208" t="str">
        <f>searchValues!L108</f>
        <v>Alaska</v>
      </c>
      <c r="W108" s="8" t="s">
        <v>109</v>
      </c>
      <c r="X108" s="8" t="s">
        <v>103</v>
      </c>
      <c r="Y108" s="8" t="s">
        <v>103</v>
      </c>
      <c r="Z108" s="8" t="s">
        <v>158</v>
      </c>
      <c r="AA108" s="17"/>
      <c r="AB108" s="17"/>
      <c r="AC108" s="30"/>
      <c r="AD108" s="30"/>
      <c r="AE108" s="30"/>
    </row>
    <row r="109" spans="1:31" x14ac:dyDescent="0.25">
      <c r="A109" s="4" t="s">
        <v>962</v>
      </c>
      <c r="B109" s="4" t="s">
        <v>361</v>
      </c>
      <c r="C109" s="19" t="s">
        <v>103</v>
      </c>
      <c r="D109" s="19" t="s">
        <v>104</v>
      </c>
      <c r="E109" s="19" t="s">
        <v>261</v>
      </c>
      <c r="F109" s="19" t="s">
        <v>261</v>
      </c>
      <c r="G109" s="19"/>
      <c r="H109" s="19">
        <v>2015551002</v>
      </c>
      <c r="I109" s="19">
        <v>2015551003</v>
      </c>
      <c r="J109" s="19">
        <v>2015551004</v>
      </c>
      <c r="K109" s="19">
        <v>2015551005</v>
      </c>
      <c r="L109" s="19" t="s">
        <v>105</v>
      </c>
      <c r="M109" s="8" t="s">
        <v>103</v>
      </c>
      <c r="N109" s="8"/>
      <c r="O109" s="8" t="s">
        <v>106</v>
      </c>
      <c r="P109" s="8" t="s">
        <v>103</v>
      </c>
      <c r="Q109" s="8" t="s">
        <v>107</v>
      </c>
      <c r="R109" s="8" t="s">
        <v>108</v>
      </c>
      <c r="S109" s="208" t="s">
        <v>220</v>
      </c>
      <c r="T109" s="208" t="s">
        <v>220</v>
      </c>
      <c r="U109" s="208">
        <v>99501</v>
      </c>
      <c r="V109" s="208" t="str">
        <f>searchValues!L109</f>
        <v>Alaska</v>
      </c>
      <c r="W109" s="8" t="s">
        <v>109</v>
      </c>
      <c r="X109" s="8" t="s">
        <v>103</v>
      </c>
      <c r="Y109" s="8" t="s">
        <v>103</v>
      </c>
      <c r="Z109" s="8" t="s">
        <v>158</v>
      </c>
      <c r="AA109" s="17"/>
      <c r="AB109" s="17"/>
      <c r="AC109" s="30"/>
      <c r="AD109" s="30"/>
      <c r="AE109" s="30"/>
    </row>
    <row r="110" spans="1:31" x14ac:dyDescent="0.25">
      <c r="A110" s="4" t="s">
        <v>963</v>
      </c>
      <c r="B110" s="4" t="s">
        <v>361</v>
      </c>
      <c r="C110" s="19" t="s">
        <v>103</v>
      </c>
      <c r="D110" s="19" t="s">
        <v>104</v>
      </c>
      <c r="E110" s="19" t="s">
        <v>261</v>
      </c>
      <c r="F110" s="19" t="s">
        <v>261</v>
      </c>
      <c r="G110" s="19"/>
      <c r="H110" s="19">
        <v>2015551002</v>
      </c>
      <c r="I110" s="19">
        <v>2015551003</v>
      </c>
      <c r="J110" s="19">
        <v>2015551004</v>
      </c>
      <c r="K110" s="19">
        <v>2015551005</v>
      </c>
      <c r="L110" s="19" t="s">
        <v>105</v>
      </c>
      <c r="M110" s="8" t="s">
        <v>103</v>
      </c>
      <c r="N110" s="8"/>
      <c r="O110" s="8" t="s">
        <v>106</v>
      </c>
      <c r="P110" s="8" t="s">
        <v>103</v>
      </c>
      <c r="Q110" s="8" t="s">
        <v>107</v>
      </c>
      <c r="R110" s="8" t="s">
        <v>108</v>
      </c>
      <c r="S110" s="208" t="s">
        <v>220</v>
      </c>
      <c r="T110" s="208" t="s">
        <v>220</v>
      </c>
      <c r="U110" s="208">
        <v>99501</v>
      </c>
      <c r="V110" s="208" t="str">
        <f>searchValues!L110</f>
        <v>Alaska</v>
      </c>
      <c r="W110" s="8" t="s">
        <v>109</v>
      </c>
      <c r="X110" s="8" t="s">
        <v>103</v>
      </c>
      <c r="Y110" s="8" t="s">
        <v>103</v>
      </c>
      <c r="Z110" s="8" t="s">
        <v>158</v>
      </c>
      <c r="AA110" s="17"/>
      <c r="AB110" s="17"/>
      <c r="AC110" s="30"/>
      <c r="AD110" s="30"/>
      <c r="AE110" s="30"/>
    </row>
    <row r="111" spans="1:31" x14ac:dyDescent="0.25">
      <c r="A111" s="4" t="s">
        <v>964</v>
      </c>
      <c r="B111" s="4" t="s">
        <v>361</v>
      </c>
      <c r="C111" s="19" t="s">
        <v>103</v>
      </c>
      <c r="D111" s="19" t="s">
        <v>104</v>
      </c>
      <c r="E111" s="19" t="s">
        <v>261</v>
      </c>
      <c r="F111" s="19" t="s">
        <v>261</v>
      </c>
      <c r="G111" s="19"/>
      <c r="H111" s="19">
        <v>2015551002</v>
      </c>
      <c r="I111" s="19">
        <v>2015551003</v>
      </c>
      <c r="J111" s="19">
        <v>2015551004</v>
      </c>
      <c r="K111" s="19">
        <v>2015551005</v>
      </c>
      <c r="L111" s="19" t="s">
        <v>105</v>
      </c>
      <c r="M111" s="8" t="s">
        <v>103</v>
      </c>
      <c r="N111" s="8"/>
      <c r="O111" s="8" t="s">
        <v>106</v>
      </c>
      <c r="P111" s="8" t="s">
        <v>103</v>
      </c>
      <c r="Q111" s="8" t="s">
        <v>107</v>
      </c>
      <c r="R111" s="8" t="s">
        <v>108</v>
      </c>
      <c r="S111" s="208" t="s">
        <v>220</v>
      </c>
      <c r="T111" s="208" t="s">
        <v>220</v>
      </c>
      <c r="U111" s="208">
        <v>99501</v>
      </c>
      <c r="V111" s="208" t="str">
        <f>searchValues!L111</f>
        <v>Alaska</v>
      </c>
      <c r="W111" s="8" t="s">
        <v>109</v>
      </c>
      <c r="X111" s="8" t="s">
        <v>103</v>
      </c>
      <c r="Y111" s="8" t="s">
        <v>103</v>
      </c>
      <c r="Z111" s="8" t="s">
        <v>158</v>
      </c>
      <c r="AA111" s="17"/>
      <c r="AB111" s="17"/>
      <c r="AC111" s="30"/>
      <c r="AD111" s="30"/>
      <c r="AE111" s="30"/>
    </row>
    <row r="112" spans="1:31" x14ac:dyDescent="0.25">
      <c r="A112" s="4" t="s">
        <v>965</v>
      </c>
      <c r="B112" s="4" t="s">
        <v>361</v>
      </c>
      <c r="C112" s="19" t="s">
        <v>103</v>
      </c>
      <c r="D112" s="19" t="s">
        <v>104</v>
      </c>
      <c r="E112" s="19" t="s">
        <v>261</v>
      </c>
      <c r="F112" s="19" t="s">
        <v>261</v>
      </c>
      <c r="G112" s="19"/>
      <c r="H112" s="19">
        <v>2015551002</v>
      </c>
      <c r="I112" s="19">
        <v>2015551003</v>
      </c>
      <c r="J112" s="19">
        <v>2015551004</v>
      </c>
      <c r="K112" s="19">
        <v>2015551005</v>
      </c>
      <c r="L112" s="19" t="s">
        <v>105</v>
      </c>
      <c r="M112" s="8" t="s">
        <v>103</v>
      </c>
      <c r="N112" s="8"/>
      <c r="O112" s="8" t="s">
        <v>106</v>
      </c>
      <c r="P112" s="8" t="s">
        <v>103</v>
      </c>
      <c r="Q112" s="8" t="s">
        <v>107</v>
      </c>
      <c r="R112" s="8" t="s">
        <v>108</v>
      </c>
      <c r="S112" s="208" t="s">
        <v>220</v>
      </c>
      <c r="T112" s="208" t="s">
        <v>220</v>
      </c>
      <c r="U112" s="208">
        <v>99501</v>
      </c>
      <c r="V112" s="208" t="str">
        <f>searchValues!L112</f>
        <v>Alaska</v>
      </c>
      <c r="W112" s="8" t="s">
        <v>109</v>
      </c>
      <c r="X112" s="8" t="s">
        <v>103</v>
      </c>
      <c r="Y112" s="8" t="s">
        <v>103</v>
      </c>
      <c r="Z112" s="8" t="s">
        <v>158</v>
      </c>
      <c r="AA112" s="17"/>
      <c r="AB112" s="17"/>
      <c r="AC112" s="30"/>
      <c r="AD112" s="30"/>
      <c r="AE112" s="30"/>
    </row>
    <row r="113" spans="1:31" x14ac:dyDescent="0.25">
      <c r="A113" s="4" t="s">
        <v>966</v>
      </c>
      <c r="B113" s="4" t="s">
        <v>361</v>
      </c>
      <c r="C113" s="19" t="s">
        <v>103</v>
      </c>
      <c r="D113" s="19" t="s">
        <v>104</v>
      </c>
      <c r="E113" s="19" t="s">
        <v>261</v>
      </c>
      <c r="F113" s="19" t="s">
        <v>261</v>
      </c>
      <c r="G113" s="19"/>
      <c r="H113" s="19">
        <v>2015551002</v>
      </c>
      <c r="I113" s="19">
        <v>2015551003</v>
      </c>
      <c r="J113" s="19">
        <v>2015551004</v>
      </c>
      <c r="K113" s="19">
        <v>2015551005</v>
      </c>
      <c r="L113" s="19" t="s">
        <v>105</v>
      </c>
      <c r="M113" s="8" t="s">
        <v>103</v>
      </c>
      <c r="N113" s="8"/>
      <c r="O113" s="8" t="s">
        <v>106</v>
      </c>
      <c r="P113" s="8" t="s">
        <v>103</v>
      </c>
      <c r="Q113" s="8" t="s">
        <v>107</v>
      </c>
      <c r="R113" s="8" t="s">
        <v>108</v>
      </c>
      <c r="S113" s="208" t="s">
        <v>220</v>
      </c>
      <c r="T113" s="208" t="s">
        <v>220</v>
      </c>
      <c r="U113" s="208">
        <v>99501</v>
      </c>
      <c r="V113" s="208" t="str">
        <f>searchValues!L113</f>
        <v>Alaska</v>
      </c>
      <c r="W113" s="8" t="s">
        <v>109</v>
      </c>
      <c r="X113" s="8" t="s">
        <v>103</v>
      </c>
      <c r="Y113" s="8" t="s">
        <v>103</v>
      </c>
      <c r="Z113" s="8" t="s">
        <v>158</v>
      </c>
      <c r="AA113" s="17"/>
      <c r="AB113" s="17"/>
      <c r="AC113" s="30"/>
      <c r="AD113" s="30"/>
      <c r="AE113" s="30"/>
    </row>
    <row r="114" spans="1:31" x14ac:dyDescent="0.25">
      <c r="A114" s="4" t="s">
        <v>967</v>
      </c>
      <c r="B114" s="4" t="s">
        <v>361</v>
      </c>
      <c r="C114" s="19" t="s">
        <v>103</v>
      </c>
      <c r="D114" s="19" t="s">
        <v>104</v>
      </c>
      <c r="E114" s="19" t="s">
        <v>261</v>
      </c>
      <c r="F114" s="19" t="s">
        <v>261</v>
      </c>
      <c r="G114" s="19"/>
      <c r="H114" s="19">
        <v>2015551002</v>
      </c>
      <c r="I114" s="19">
        <v>2015551003</v>
      </c>
      <c r="J114" s="19">
        <v>2015551004</v>
      </c>
      <c r="K114" s="19">
        <v>2015551005</v>
      </c>
      <c r="L114" s="19" t="s">
        <v>105</v>
      </c>
      <c r="M114" s="8" t="s">
        <v>103</v>
      </c>
      <c r="N114" s="8"/>
      <c r="O114" s="8" t="s">
        <v>106</v>
      </c>
      <c r="P114" s="8" t="s">
        <v>103</v>
      </c>
      <c r="Q114" s="8" t="s">
        <v>107</v>
      </c>
      <c r="R114" s="8" t="s">
        <v>108</v>
      </c>
      <c r="S114" s="208" t="s">
        <v>220</v>
      </c>
      <c r="T114" s="208" t="s">
        <v>220</v>
      </c>
      <c r="U114" s="208">
        <v>99501</v>
      </c>
      <c r="V114" s="208" t="str">
        <f>searchValues!L114</f>
        <v>Alaska</v>
      </c>
      <c r="W114" s="8" t="s">
        <v>109</v>
      </c>
      <c r="X114" s="8" t="s">
        <v>103</v>
      </c>
      <c r="Y114" s="8" t="s">
        <v>103</v>
      </c>
      <c r="Z114" s="8" t="s">
        <v>158</v>
      </c>
      <c r="AA114" s="17"/>
      <c r="AB114" s="17"/>
      <c r="AC114" s="30"/>
      <c r="AD114" s="30"/>
      <c r="AE114" s="30"/>
    </row>
    <row r="115" spans="1:31" x14ac:dyDescent="0.25">
      <c r="A115" s="4" t="s">
        <v>968</v>
      </c>
      <c r="B115" s="4" t="s">
        <v>361</v>
      </c>
      <c r="C115" s="19" t="s">
        <v>103</v>
      </c>
      <c r="D115" s="19" t="s">
        <v>104</v>
      </c>
      <c r="E115" s="19" t="s">
        <v>261</v>
      </c>
      <c r="F115" s="19" t="s">
        <v>261</v>
      </c>
      <c r="G115" s="19"/>
      <c r="H115" s="19">
        <v>2015551002</v>
      </c>
      <c r="I115" s="19">
        <v>2015551003</v>
      </c>
      <c r="J115" s="19">
        <v>2015551004</v>
      </c>
      <c r="K115" s="19">
        <v>2015551005</v>
      </c>
      <c r="L115" s="19" t="s">
        <v>105</v>
      </c>
      <c r="M115" s="8" t="s">
        <v>103</v>
      </c>
      <c r="N115" s="8"/>
      <c r="O115" s="8" t="s">
        <v>106</v>
      </c>
      <c r="P115" s="8" t="s">
        <v>103</v>
      </c>
      <c r="Q115" s="8" t="s">
        <v>107</v>
      </c>
      <c r="R115" s="8" t="s">
        <v>108</v>
      </c>
      <c r="S115" s="208" t="s">
        <v>220</v>
      </c>
      <c r="T115" s="208" t="s">
        <v>220</v>
      </c>
      <c r="U115" s="208">
        <v>99501</v>
      </c>
      <c r="V115" s="208" t="str">
        <f>searchValues!L115</f>
        <v>Alaska</v>
      </c>
      <c r="W115" s="8" t="s">
        <v>109</v>
      </c>
      <c r="X115" s="8" t="s">
        <v>103</v>
      </c>
      <c r="Y115" s="8" t="s">
        <v>103</v>
      </c>
      <c r="Z115" s="8" t="s">
        <v>158</v>
      </c>
      <c r="AA115" s="17"/>
      <c r="AB115" s="17"/>
      <c r="AC115" s="30"/>
      <c r="AD115" s="30"/>
      <c r="AE115" s="30"/>
    </row>
    <row r="116" spans="1:31" x14ac:dyDescent="0.25">
      <c r="A116" s="4" t="s">
        <v>969</v>
      </c>
      <c r="B116" s="4" t="s">
        <v>361</v>
      </c>
      <c r="C116" s="19" t="s">
        <v>103</v>
      </c>
      <c r="D116" s="19" t="s">
        <v>104</v>
      </c>
      <c r="E116" s="19" t="s">
        <v>261</v>
      </c>
      <c r="F116" s="19" t="s">
        <v>261</v>
      </c>
      <c r="G116" s="19"/>
      <c r="H116" s="19">
        <v>2015551002</v>
      </c>
      <c r="I116" s="19">
        <v>2015551003</v>
      </c>
      <c r="J116" s="19">
        <v>2015551004</v>
      </c>
      <c r="K116" s="19">
        <v>2015551005</v>
      </c>
      <c r="L116" s="19" t="s">
        <v>105</v>
      </c>
      <c r="M116" s="8" t="s">
        <v>103</v>
      </c>
      <c r="N116" s="8"/>
      <c r="O116" s="8" t="s">
        <v>106</v>
      </c>
      <c r="P116" s="8" t="s">
        <v>103</v>
      </c>
      <c r="Q116" s="8" t="s">
        <v>107</v>
      </c>
      <c r="R116" s="8" t="s">
        <v>108</v>
      </c>
      <c r="S116" s="208" t="s">
        <v>220</v>
      </c>
      <c r="T116" s="208" t="s">
        <v>220</v>
      </c>
      <c r="U116" s="208">
        <v>99501</v>
      </c>
      <c r="V116" s="208" t="str">
        <f>searchValues!L116</f>
        <v>Alaska</v>
      </c>
      <c r="W116" s="8" t="s">
        <v>109</v>
      </c>
      <c r="X116" s="8" t="s">
        <v>103</v>
      </c>
      <c r="Y116" s="8" t="s">
        <v>103</v>
      </c>
      <c r="Z116" s="8" t="s">
        <v>158</v>
      </c>
      <c r="AA116" s="17"/>
      <c r="AB116" s="17"/>
      <c r="AC116" s="30"/>
      <c r="AD116" s="30"/>
      <c r="AE116" s="30"/>
    </row>
    <row r="117" spans="1:31" x14ac:dyDescent="0.25">
      <c r="A117" s="4" t="s">
        <v>970</v>
      </c>
      <c r="B117" s="4" t="s">
        <v>361</v>
      </c>
      <c r="C117" s="19" t="s">
        <v>103</v>
      </c>
      <c r="D117" s="19" t="s">
        <v>104</v>
      </c>
      <c r="E117" s="19" t="s">
        <v>261</v>
      </c>
      <c r="F117" s="19" t="s">
        <v>261</v>
      </c>
      <c r="G117" s="19"/>
      <c r="H117" s="19">
        <v>2015551002</v>
      </c>
      <c r="I117" s="19">
        <v>2015551003</v>
      </c>
      <c r="J117" s="19">
        <v>2015551004</v>
      </c>
      <c r="K117" s="19">
        <v>2015551005</v>
      </c>
      <c r="L117" s="19" t="s">
        <v>105</v>
      </c>
      <c r="M117" s="8" t="s">
        <v>103</v>
      </c>
      <c r="N117" s="8"/>
      <c r="O117" s="8" t="s">
        <v>106</v>
      </c>
      <c r="P117" s="8" t="s">
        <v>103</v>
      </c>
      <c r="Q117" s="8" t="s">
        <v>107</v>
      </c>
      <c r="R117" s="8" t="s">
        <v>108</v>
      </c>
      <c r="S117" s="208" t="s">
        <v>220</v>
      </c>
      <c r="T117" s="208" t="s">
        <v>220</v>
      </c>
      <c r="U117" s="208">
        <v>99501</v>
      </c>
      <c r="V117" s="208" t="str">
        <f>searchValues!L117</f>
        <v>Alaska</v>
      </c>
      <c r="W117" s="8" t="s">
        <v>109</v>
      </c>
      <c r="X117" s="8" t="s">
        <v>103</v>
      </c>
      <c r="Y117" s="8" t="s">
        <v>103</v>
      </c>
      <c r="Z117" s="8" t="s">
        <v>158</v>
      </c>
      <c r="AA117" s="17"/>
      <c r="AB117" s="17"/>
      <c r="AC117" s="30"/>
      <c r="AD117" s="30"/>
      <c r="AE117" s="30"/>
    </row>
    <row r="118" spans="1:31" x14ac:dyDescent="0.25">
      <c r="A118" s="4" t="s">
        <v>971</v>
      </c>
      <c r="B118" s="4" t="s">
        <v>361</v>
      </c>
      <c r="C118" s="19" t="s">
        <v>103</v>
      </c>
      <c r="D118" s="19" t="s">
        <v>104</v>
      </c>
      <c r="E118" s="19" t="s">
        <v>261</v>
      </c>
      <c r="F118" s="19" t="s">
        <v>261</v>
      </c>
      <c r="G118" s="19"/>
      <c r="H118" s="19">
        <v>2015551002</v>
      </c>
      <c r="I118" s="19">
        <v>2015551003</v>
      </c>
      <c r="J118" s="19">
        <v>2015551004</v>
      </c>
      <c r="K118" s="19">
        <v>2015551005</v>
      </c>
      <c r="L118" s="19" t="s">
        <v>105</v>
      </c>
      <c r="M118" s="8" t="s">
        <v>103</v>
      </c>
      <c r="N118" s="8"/>
      <c r="O118" s="8" t="s">
        <v>106</v>
      </c>
      <c r="P118" s="8" t="s">
        <v>103</v>
      </c>
      <c r="Q118" s="8" t="s">
        <v>107</v>
      </c>
      <c r="R118" s="8" t="s">
        <v>108</v>
      </c>
      <c r="S118" s="208" t="s">
        <v>220</v>
      </c>
      <c r="T118" s="208" t="s">
        <v>220</v>
      </c>
      <c r="U118" s="208">
        <v>99501</v>
      </c>
      <c r="V118" s="208" t="str">
        <f>searchValues!L118</f>
        <v>Alaska</v>
      </c>
      <c r="W118" s="8" t="s">
        <v>109</v>
      </c>
      <c r="X118" s="8" t="s">
        <v>103</v>
      </c>
      <c r="Y118" s="8" t="s">
        <v>103</v>
      </c>
      <c r="Z118" s="8" t="s">
        <v>158</v>
      </c>
      <c r="AA118" s="17"/>
      <c r="AB118" s="17"/>
      <c r="AC118" s="30"/>
      <c r="AD118" s="30"/>
      <c r="AE118" s="30"/>
    </row>
    <row r="119" spans="1:31" x14ac:dyDescent="0.25">
      <c r="A119" s="4" t="s">
        <v>972</v>
      </c>
      <c r="B119" s="4" t="s">
        <v>361</v>
      </c>
      <c r="C119" s="19" t="s">
        <v>103</v>
      </c>
      <c r="D119" s="19" t="s">
        <v>104</v>
      </c>
      <c r="E119" s="19" t="s">
        <v>261</v>
      </c>
      <c r="F119" s="19" t="s">
        <v>261</v>
      </c>
      <c r="G119" s="19"/>
      <c r="H119" s="19">
        <v>2015551002</v>
      </c>
      <c r="I119" s="19">
        <v>2015551003</v>
      </c>
      <c r="J119" s="19">
        <v>2015551004</v>
      </c>
      <c r="K119" s="19">
        <v>2015551005</v>
      </c>
      <c r="L119" s="19" t="s">
        <v>105</v>
      </c>
      <c r="M119" s="8" t="s">
        <v>103</v>
      </c>
      <c r="N119" s="8"/>
      <c r="O119" s="8" t="s">
        <v>106</v>
      </c>
      <c r="P119" s="8" t="s">
        <v>103</v>
      </c>
      <c r="Q119" s="8" t="s">
        <v>107</v>
      </c>
      <c r="R119" s="8" t="s">
        <v>108</v>
      </c>
      <c r="S119" s="208" t="s">
        <v>220</v>
      </c>
      <c r="T119" s="208" t="s">
        <v>220</v>
      </c>
      <c r="U119" s="208">
        <v>99501</v>
      </c>
      <c r="V119" s="208" t="str">
        <f>searchValues!L119</f>
        <v>Alaska</v>
      </c>
      <c r="W119" s="8" t="s">
        <v>109</v>
      </c>
      <c r="X119" s="8" t="s">
        <v>103</v>
      </c>
      <c r="Y119" s="8" t="s">
        <v>103</v>
      </c>
      <c r="Z119" s="8" t="s">
        <v>158</v>
      </c>
      <c r="AA119" s="17"/>
      <c r="AB119" s="17"/>
      <c r="AC119" s="30"/>
      <c r="AD119" s="30"/>
      <c r="AE119" s="30"/>
    </row>
    <row r="120" spans="1:31" x14ac:dyDescent="0.25">
      <c r="A120" s="4" t="s">
        <v>973</v>
      </c>
      <c r="B120" s="4" t="s">
        <v>361</v>
      </c>
      <c r="C120" s="19" t="s">
        <v>103</v>
      </c>
      <c r="D120" s="19" t="s">
        <v>104</v>
      </c>
      <c r="E120" s="19" t="s">
        <v>261</v>
      </c>
      <c r="F120" s="19" t="s">
        <v>261</v>
      </c>
      <c r="G120" s="19"/>
      <c r="H120" s="19">
        <v>2015551002</v>
      </c>
      <c r="I120" s="19">
        <v>2015551003</v>
      </c>
      <c r="J120" s="19">
        <v>2015551004</v>
      </c>
      <c r="K120" s="19">
        <v>2015551005</v>
      </c>
      <c r="L120" s="19" t="s">
        <v>105</v>
      </c>
      <c r="M120" s="8" t="s">
        <v>103</v>
      </c>
      <c r="N120" s="8"/>
      <c r="O120" s="8" t="s">
        <v>106</v>
      </c>
      <c r="P120" s="8" t="s">
        <v>103</v>
      </c>
      <c r="Q120" s="8" t="s">
        <v>107</v>
      </c>
      <c r="R120" s="8" t="s">
        <v>108</v>
      </c>
      <c r="S120" s="208" t="s">
        <v>220</v>
      </c>
      <c r="T120" s="208" t="s">
        <v>220</v>
      </c>
      <c r="U120" s="208">
        <v>99501</v>
      </c>
      <c r="V120" s="208" t="str">
        <f>searchValues!L120</f>
        <v>Alaska</v>
      </c>
      <c r="W120" s="8" t="s">
        <v>109</v>
      </c>
      <c r="X120" s="8" t="s">
        <v>103</v>
      </c>
      <c r="Y120" s="8" t="s">
        <v>103</v>
      </c>
      <c r="Z120" s="8" t="s">
        <v>158</v>
      </c>
      <c r="AA120" s="17"/>
      <c r="AB120" s="17"/>
      <c r="AC120" s="30"/>
      <c r="AD120" s="30"/>
      <c r="AE120" s="30"/>
    </row>
    <row r="121" spans="1:31" x14ac:dyDescent="0.25">
      <c r="A121" s="4" t="s">
        <v>974</v>
      </c>
      <c r="B121" s="4" t="s">
        <v>361</v>
      </c>
      <c r="C121" s="19" t="s">
        <v>103</v>
      </c>
      <c r="D121" s="19" t="s">
        <v>104</v>
      </c>
      <c r="E121" s="19" t="s">
        <v>261</v>
      </c>
      <c r="F121" s="19" t="s">
        <v>261</v>
      </c>
      <c r="G121" s="19"/>
      <c r="H121" s="19">
        <v>2015551002</v>
      </c>
      <c r="I121" s="19">
        <v>2015551003</v>
      </c>
      <c r="J121" s="19">
        <v>2015551004</v>
      </c>
      <c r="K121" s="19">
        <v>2015551005</v>
      </c>
      <c r="L121" s="19" t="s">
        <v>105</v>
      </c>
      <c r="M121" s="8" t="s">
        <v>103</v>
      </c>
      <c r="N121" s="8"/>
      <c r="O121" s="8" t="s">
        <v>106</v>
      </c>
      <c r="P121" s="8" t="s">
        <v>103</v>
      </c>
      <c r="Q121" s="8" t="s">
        <v>107</v>
      </c>
      <c r="R121" s="8" t="s">
        <v>108</v>
      </c>
      <c r="S121" s="208" t="s">
        <v>220</v>
      </c>
      <c r="T121" s="208" t="s">
        <v>220</v>
      </c>
      <c r="U121" s="208">
        <v>99501</v>
      </c>
      <c r="V121" s="208" t="str">
        <f>searchValues!L121</f>
        <v>Alaska</v>
      </c>
      <c r="W121" s="8" t="s">
        <v>109</v>
      </c>
      <c r="X121" s="8" t="s">
        <v>103</v>
      </c>
      <c r="Y121" s="8" t="s">
        <v>103</v>
      </c>
      <c r="Z121" s="8" t="s">
        <v>158</v>
      </c>
      <c r="AA121" s="17"/>
      <c r="AB121" s="17"/>
      <c r="AC121" s="30"/>
      <c r="AD121" s="30"/>
      <c r="AE121" s="30"/>
    </row>
    <row r="122" spans="1:31" x14ac:dyDescent="0.25">
      <c r="A122" s="4" t="s">
        <v>975</v>
      </c>
      <c r="B122" s="4" t="s">
        <v>361</v>
      </c>
      <c r="C122" s="19" t="s">
        <v>103</v>
      </c>
      <c r="D122" s="19" t="s">
        <v>104</v>
      </c>
      <c r="E122" s="19" t="s">
        <v>261</v>
      </c>
      <c r="F122" s="19" t="s">
        <v>261</v>
      </c>
      <c r="G122" s="19"/>
      <c r="H122" s="19">
        <v>2015551002</v>
      </c>
      <c r="I122" s="19">
        <v>2015551003</v>
      </c>
      <c r="J122" s="19">
        <v>2015551004</v>
      </c>
      <c r="K122" s="19">
        <v>2015551005</v>
      </c>
      <c r="L122" s="19" t="s">
        <v>105</v>
      </c>
      <c r="M122" s="8" t="s">
        <v>103</v>
      </c>
      <c r="N122" s="8"/>
      <c r="O122" s="8" t="s">
        <v>106</v>
      </c>
      <c r="P122" s="8" t="s">
        <v>103</v>
      </c>
      <c r="Q122" s="8" t="s">
        <v>107</v>
      </c>
      <c r="R122" s="8" t="s">
        <v>108</v>
      </c>
      <c r="S122" s="208" t="s">
        <v>220</v>
      </c>
      <c r="T122" s="208" t="s">
        <v>220</v>
      </c>
      <c r="U122" s="208">
        <v>99501</v>
      </c>
      <c r="V122" s="208" t="str">
        <f>searchValues!L122</f>
        <v>Alaska</v>
      </c>
      <c r="W122" s="8" t="s">
        <v>109</v>
      </c>
      <c r="X122" s="8" t="s">
        <v>103</v>
      </c>
      <c r="Y122" s="8" t="s">
        <v>103</v>
      </c>
      <c r="Z122" s="8" t="s">
        <v>158</v>
      </c>
      <c r="AA122" s="17"/>
      <c r="AB122" s="17"/>
      <c r="AC122" s="30"/>
      <c r="AD122" s="30"/>
      <c r="AE122" s="30"/>
    </row>
    <row r="123" spans="1:31" x14ac:dyDescent="0.25">
      <c r="A123" s="4" t="s">
        <v>976</v>
      </c>
      <c r="B123" s="4" t="s">
        <v>361</v>
      </c>
      <c r="C123" s="19" t="s">
        <v>103</v>
      </c>
      <c r="D123" s="19" t="s">
        <v>104</v>
      </c>
      <c r="E123" s="19" t="s">
        <v>261</v>
      </c>
      <c r="F123" s="19" t="s">
        <v>261</v>
      </c>
      <c r="G123" s="19"/>
      <c r="H123" s="19">
        <v>2015551002</v>
      </c>
      <c r="I123" s="19">
        <v>2015551003</v>
      </c>
      <c r="J123" s="19">
        <v>2015551004</v>
      </c>
      <c r="K123" s="19">
        <v>2015551005</v>
      </c>
      <c r="L123" s="19" t="s">
        <v>105</v>
      </c>
      <c r="M123" s="8" t="s">
        <v>103</v>
      </c>
      <c r="N123" s="8"/>
      <c r="O123" s="8" t="s">
        <v>106</v>
      </c>
      <c r="P123" s="8" t="s">
        <v>103</v>
      </c>
      <c r="Q123" s="8" t="s">
        <v>107</v>
      </c>
      <c r="R123" s="8" t="s">
        <v>108</v>
      </c>
      <c r="S123" s="208" t="s">
        <v>220</v>
      </c>
      <c r="T123" s="208" t="s">
        <v>220</v>
      </c>
      <c r="U123" s="208">
        <v>99501</v>
      </c>
      <c r="V123" s="208" t="str">
        <f>searchValues!L123</f>
        <v>Alaska</v>
      </c>
      <c r="W123" s="8" t="s">
        <v>109</v>
      </c>
      <c r="X123" s="8" t="s">
        <v>103</v>
      </c>
      <c r="Y123" s="8" t="s">
        <v>103</v>
      </c>
      <c r="Z123" s="8" t="s">
        <v>158</v>
      </c>
      <c r="AA123" s="17"/>
      <c r="AB123" s="17"/>
      <c r="AC123" s="30"/>
      <c r="AD123" s="30"/>
      <c r="AE123" s="30"/>
    </row>
    <row r="124" spans="1:31" x14ac:dyDescent="0.25">
      <c r="A124" s="4" t="s">
        <v>977</v>
      </c>
      <c r="B124" s="4" t="s">
        <v>361</v>
      </c>
      <c r="C124" s="19" t="s">
        <v>103</v>
      </c>
      <c r="D124" s="19" t="s">
        <v>104</v>
      </c>
      <c r="E124" s="19" t="s">
        <v>261</v>
      </c>
      <c r="F124" s="19" t="s">
        <v>261</v>
      </c>
      <c r="G124" s="19"/>
      <c r="H124" s="19">
        <v>2015551002</v>
      </c>
      <c r="I124" s="19">
        <v>2015551003</v>
      </c>
      <c r="J124" s="19">
        <v>2015551004</v>
      </c>
      <c r="K124" s="19">
        <v>2015551005</v>
      </c>
      <c r="L124" s="19" t="s">
        <v>105</v>
      </c>
      <c r="M124" s="8" t="s">
        <v>103</v>
      </c>
      <c r="N124" s="8"/>
      <c r="O124" s="8" t="s">
        <v>106</v>
      </c>
      <c r="P124" s="8" t="s">
        <v>103</v>
      </c>
      <c r="Q124" s="8" t="s">
        <v>107</v>
      </c>
      <c r="R124" s="8" t="s">
        <v>108</v>
      </c>
      <c r="S124" s="208" t="s">
        <v>220</v>
      </c>
      <c r="T124" s="208" t="s">
        <v>220</v>
      </c>
      <c r="U124" s="208">
        <v>99501</v>
      </c>
      <c r="V124" s="208" t="str">
        <f>searchValues!L124</f>
        <v>Alaska</v>
      </c>
      <c r="W124" s="8" t="s">
        <v>109</v>
      </c>
      <c r="X124" s="8" t="s">
        <v>103</v>
      </c>
      <c r="Y124" s="8" t="s">
        <v>103</v>
      </c>
      <c r="Z124" s="8" t="s">
        <v>158</v>
      </c>
      <c r="AA124" s="17"/>
      <c r="AB124" s="17"/>
      <c r="AC124" s="30"/>
      <c r="AD124" s="30"/>
      <c r="AE124" s="30"/>
    </row>
    <row r="125" spans="1:31" x14ac:dyDescent="0.25">
      <c r="A125" s="4" t="s">
        <v>978</v>
      </c>
      <c r="B125" s="4" t="s">
        <v>361</v>
      </c>
      <c r="C125" s="19" t="s">
        <v>103</v>
      </c>
      <c r="D125" s="19" t="s">
        <v>104</v>
      </c>
      <c r="E125" s="19" t="s">
        <v>261</v>
      </c>
      <c r="F125" s="19" t="s">
        <v>261</v>
      </c>
      <c r="G125" s="19"/>
      <c r="H125" s="19">
        <v>2015551002</v>
      </c>
      <c r="I125" s="19">
        <v>2015551003</v>
      </c>
      <c r="J125" s="19">
        <v>2015551004</v>
      </c>
      <c r="K125" s="19">
        <v>2015551005</v>
      </c>
      <c r="L125" s="19" t="s">
        <v>105</v>
      </c>
      <c r="M125" s="8" t="s">
        <v>103</v>
      </c>
      <c r="N125" s="8"/>
      <c r="O125" s="8" t="s">
        <v>106</v>
      </c>
      <c r="P125" s="8" t="s">
        <v>103</v>
      </c>
      <c r="Q125" s="8" t="s">
        <v>107</v>
      </c>
      <c r="R125" s="8" t="s">
        <v>108</v>
      </c>
      <c r="S125" s="208" t="s">
        <v>220</v>
      </c>
      <c r="T125" s="208" t="s">
        <v>220</v>
      </c>
      <c r="U125" s="208">
        <v>99501</v>
      </c>
      <c r="V125" s="208" t="str">
        <f>searchValues!L125</f>
        <v>Alaska</v>
      </c>
      <c r="W125" s="8" t="s">
        <v>109</v>
      </c>
      <c r="X125" s="8" t="s">
        <v>103</v>
      </c>
      <c r="Y125" s="8" t="s">
        <v>103</v>
      </c>
      <c r="Z125" s="8" t="s">
        <v>158</v>
      </c>
      <c r="AA125" s="17"/>
      <c r="AB125" s="17"/>
      <c r="AC125" s="30"/>
      <c r="AD125" s="30"/>
      <c r="AE125" s="30"/>
    </row>
    <row r="126" spans="1:31" x14ac:dyDescent="0.25">
      <c r="A126" s="4" t="s">
        <v>979</v>
      </c>
      <c r="B126" s="4" t="s">
        <v>361</v>
      </c>
      <c r="C126" s="19" t="s">
        <v>103</v>
      </c>
      <c r="D126" s="19" t="s">
        <v>104</v>
      </c>
      <c r="E126" s="19" t="s">
        <v>261</v>
      </c>
      <c r="F126" s="19" t="s">
        <v>261</v>
      </c>
      <c r="G126" s="19"/>
      <c r="H126" s="19">
        <v>2015551002</v>
      </c>
      <c r="I126" s="19">
        <v>2015551003</v>
      </c>
      <c r="J126" s="19">
        <v>2015551004</v>
      </c>
      <c r="K126" s="19">
        <v>2015551005</v>
      </c>
      <c r="L126" s="19" t="s">
        <v>105</v>
      </c>
      <c r="M126" s="8" t="s">
        <v>103</v>
      </c>
      <c r="N126" s="8"/>
      <c r="O126" s="8" t="s">
        <v>106</v>
      </c>
      <c r="P126" s="8" t="s">
        <v>103</v>
      </c>
      <c r="Q126" s="8" t="s">
        <v>107</v>
      </c>
      <c r="R126" s="8" t="s">
        <v>108</v>
      </c>
      <c r="S126" s="208" t="s">
        <v>220</v>
      </c>
      <c r="T126" s="208" t="s">
        <v>220</v>
      </c>
      <c r="U126" s="208">
        <v>99501</v>
      </c>
      <c r="V126" s="208" t="str">
        <f>searchValues!L126</f>
        <v>Alaska</v>
      </c>
      <c r="W126" s="8" t="s">
        <v>109</v>
      </c>
      <c r="X126" s="8" t="s">
        <v>103</v>
      </c>
      <c r="Y126" s="8" t="s">
        <v>103</v>
      </c>
      <c r="Z126" s="8" t="s">
        <v>158</v>
      </c>
      <c r="AA126" s="17"/>
      <c r="AB126" s="17"/>
      <c r="AC126" s="30"/>
      <c r="AD126" s="30"/>
      <c r="AE126" s="30"/>
    </row>
    <row r="127" spans="1:31" x14ac:dyDescent="0.25">
      <c r="A127" s="4" t="s">
        <v>980</v>
      </c>
      <c r="B127" s="4" t="s">
        <v>361</v>
      </c>
      <c r="C127" s="19" t="s">
        <v>103</v>
      </c>
      <c r="D127" s="19" t="s">
        <v>104</v>
      </c>
      <c r="E127" s="19" t="s">
        <v>261</v>
      </c>
      <c r="F127" s="19" t="s">
        <v>261</v>
      </c>
      <c r="G127" s="19"/>
      <c r="H127" s="19">
        <v>2015551002</v>
      </c>
      <c r="I127" s="19">
        <v>2015551003</v>
      </c>
      <c r="J127" s="19">
        <v>2015551004</v>
      </c>
      <c r="K127" s="19">
        <v>2015551005</v>
      </c>
      <c r="L127" s="19" t="s">
        <v>105</v>
      </c>
      <c r="M127" s="8" t="s">
        <v>103</v>
      </c>
      <c r="N127" s="8"/>
      <c r="O127" s="8" t="s">
        <v>106</v>
      </c>
      <c r="P127" s="8" t="s">
        <v>103</v>
      </c>
      <c r="Q127" s="8" t="s">
        <v>107</v>
      </c>
      <c r="R127" s="8" t="s">
        <v>108</v>
      </c>
      <c r="S127" s="208" t="s">
        <v>220</v>
      </c>
      <c r="T127" s="208" t="s">
        <v>220</v>
      </c>
      <c r="U127" s="208">
        <v>99501</v>
      </c>
      <c r="V127" s="208" t="str">
        <f>searchValues!L127</f>
        <v>Alaska</v>
      </c>
      <c r="W127" s="8" t="s">
        <v>109</v>
      </c>
      <c r="X127" s="8" t="s">
        <v>103</v>
      </c>
      <c r="Y127" s="8" t="s">
        <v>103</v>
      </c>
      <c r="Z127" s="8" t="s">
        <v>158</v>
      </c>
      <c r="AA127" s="17"/>
      <c r="AB127" s="17"/>
      <c r="AC127" s="30"/>
      <c r="AD127" s="30"/>
      <c r="AE127" s="30"/>
    </row>
    <row r="128" spans="1:31" x14ac:dyDescent="0.25">
      <c r="A128" s="4" t="s">
        <v>981</v>
      </c>
      <c r="B128" s="4" t="s">
        <v>361</v>
      </c>
      <c r="C128" s="19" t="s">
        <v>103</v>
      </c>
      <c r="D128" s="19" t="s">
        <v>104</v>
      </c>
      <c r="E128" s="19" t="s">
        <v>261</v>
      </c>
      <c r="F128" s="19" t="s">
        <v>261</v>
      </c>
      <c r="G128" s="19"/>
      <c r="H128" s="19">
        <v>2015551002</v>
      </c>
      <c r="I128" s="19">
        <v>2015551003</v>
      </c>
      <c r="J128" s="19">
        <v>2015551004</v>
      </c>
      <c r="K128" s="19">
        <v>2015551005</v>
      </c>
      <c r="L128" s="19" t="s">
        <v>105</v>
      </c>
      <c r="M128" s="8" t="s">
        <v>103</v>
      </c>
      <c r="N128" s="8"/>
      <c r="O128" s="8" t="s">
        <v>106</v>
      </c>
      <c r="P128" s="8" t="s">
        <v>103</v>
      </c>
      <c r="Q128" s="8" t="s">
        <v>107</v>
      </c>
      <c r="R128" s="8" t="s">
        <v>108</v>
      </c>
      <c r="S128" s="208" t="s">
        <v>220</v>
      </c>
      <c r="T128" s="208" t="s">
        <v>220</v>
      </c>
      <c r="U128" s="208">
        <v>99501</v>
      </c>
      <c r="V128" s="208" t="str">
        <f>searchValues!L128</f>
        <v>Alaska</v>
      </c>
      <c r="W128" s="8" t="s">
        <v>109</v>
      </c>
      <c r="X128" s="8" t="s">
        <v>103</v>
      </c>
      <c r="Y128" s="8" t="s">
        <v>103</v>
      </c>
      <c r="Z128" s="8" t="s">
        <v>158</v>
      </c>
      <c r="AA128" s="17"/>
      <c r="AB128" s="17"/>
      <c r="AC128" s="30"/>
      <c r="AD128" s="30"/>
      <c r="AE128" s="30"/>
    </row>
    <row r="129" spans="1:31" x14ac:dyDescent="0.25">
      <c r="A129" s="4" t="s">
        <v>982</v>
      </c>
      <c r="B129" s="4" t="s">
        <v>361</v>
      </c>
      <c r="C129" s="19" t="s">
        <v>103</v>
      </c>
      <c r="D129" s="19" t="s">
        <v>104</v>
      </c>
      <c r="E129" s="19" t="s">
        <v>261</v>
      </c>
      <c r="F129" s="19" t="s">
        <v>261</v>
      </c>
      <c r="G129" s="19"/>
      <c r="H129" s="19">
        <v>2015551002</v>
      </c>
      <c r="I129" s="19">
        <v>2015551003</v>
      </c>
      <c r="J129" s="19">
        <v>2015551004</v>
      </c>
      <c r="K129" s="19">
        <v>2015551005</v>
      </c>
      <c r="L129" s="19" t="s">
        <v>105</v>
      </c>
      <c r="M129" s="8" t="s">
        <v>103</v>
      </c>
      <c r="N129" s="8"/>
      <c r="O129" s="8" t="s">
        <v>106</v>
      </c>
      <c r="P129" s="8" t="s">
        <v>103</v>
      </c>
      <c r="Q129" s="8" t="s">
        <v>107</v>
      </c>
      <c r="R129" s="8" t="s">
        <v>108</v>
      </c>
      <c r="S129" s="208" t="s">
        <v>220</v>
      </c>
      <c r="T129" s="208" t="s">
        <v>220</v>
      </c>
      <c r="U129" s="208">
        <v>99501</v>
      </c>
      <c r="V129" s="208" t="str">
        <f>searchValues!L129</f>
        <v>Alaska</v>
      </c>
      <c r="W129" s="8" t="s">
        <v>109</v>
      </c>
      <c r="X129" s="8" t="s">
        <v>103</v>
      </c>
      <c r="Y129" s="8" t="s">
        <v>103</v>
      </c>
      <c r="Z129" s="8" t="s">
        <v>158</v>
      </c>
      <c r="AA129" s="17"/>
      <c r="AB129" s="17"/>
      <c r="AC129" s="30"/>
      <c r="AD129" s="30"/>
      <c r="AE129" s="30"/>
    </row>
    <row r="130" spans="1:31" x14ac:dyDescent="0.25">
      <c r="A130" s="4" t="s">
        <v>983</v>
      </c>
      <c r="B130" s="4" t="s">
        <v>361</v>
      </c>
      <c r="C130" s="19" t="s">
        <v>103</v>
      </c>
      <c r="D130" s="19" t="s">
        <v>104</v>
      </c>
      <c r="E130" s="19" t="s">
        <v>261</v>
      </c>
      <c r="F130" s="19" t="s">
        <v>261</v>
      </c>
      <c r="G130" s="19"/>
      <c r="H130" s="19">
        <v>2015551002</v>
      </c>
      <c r="I130" s="19">
        <v>2015551003</v>
      </c>
      <c r="J130" s="19">
        <v>2015551004</v>
      </c>
      <c r="K130" s="19">
        <v>2015551005</v>
      </c>
      <c r="L130" s="19" t="s">
        <v>105</v>
      </c>
      <c r="M130" s="8" t="s">
        <v>103</v>
      </c>
      <c r="N130" s="8"/>
      <c r="O130" s="8" t="s">
        <v>106</v>
      </c>
      <c r="P130" s="8" t="s">
        <v>103</v>
      </c>
      <c r="Q130" s="8" t="s">
        <v>107</v>
      </c>
      <c r="R130" s="8" t="s">
        <v>108</v>
      </c>
      <c r="S130" s="208" t="s">
        <v>220</v>
      </c>
      <c r="T130" s="208" t="s">
        <v>220</v>
      </c>
      <c r="U130" s="208">
        <v>99501</v>
      </c>
      <c r="V130" s="208" t="str">
        <f>searchValues!L130</f>
        <v>Alaska</v>
      </c>
      <c r="W130" s="8" t="s">
        <v>109</v>
      </c>
      <c r="X130" s="8" t="s">
        <v>103</v>
      </c>
      <c r="Y130" s="8" t="s">
        <v>103</v>
      </c>
      <c r="Z130" s="8" t="s">
        <v>158</v>
      </c>
      <c r="AA130" s="17"/>
      <c r="AB130" s="17"/>
      <c r="AC130" s="30"/>
      <c r="AD130" s="30"/>
      <c r="AE130" s="30"/>
    </row>
    <row r="131" spans="1:31" x14ac:dyDescent="0.25">
      <c r="A131" s="4" t="s">
        <v>984</v>
      </c>
      <c r="B131" s="4" t="s">
        <v>361</v>
      </c>
      <c r="C131" s="19" t="s">
        <v>103</v>
      </c>
      <c r="D131" s="19" t="s">
        <v>104</v>
      </c>
      <c r="E131" s="19" t="s">
        <v>261</v>
      </c>
      <c r="F131" s="19" t="s">
        <v>261</v>
      </c>
      <c r="G131" s="19"/>
      <c r="H131" s="19">
        <v>2015551002</v>
      </c>
      <c r="I131" s="19">
        <v>2015551003</v>
      </c>
      <c r="J131" s="19">
        <v>2015551004</v>
      </c>
      <c r="K131" s="19">
        <v>2015551005</v>
      </c>
      <c r="L131" s="19" t="s">
        <v>105</v>
      </c>
      <c r="M131" s="8" t="s">
        <v>103</v>
      </c>
      <c r="N131" s="8"/>
      <c r="O131" s="8" t="s">
        <v>106</v>
      </c>
      <c r="P131" s="8" t="s">
        <v>103</v>
      </c>
      <c r="Q131" s="8" t="s">
        <v>107</v>
      </c>
      <c r="R131" s="8" t="s">
        <v>108</v>
      </c>
      <c r="S131" s="208" t="s">
        <v>220</v>
      </c>
      <c r="T131" s="208" t="s">
        <v>220</v>
      </c>
      <c r="U131" s="208">
        <v>99501</v>
      </c>
      <c r="V131" s="208" t="str">
        <f>searchValues!L131</f>
        <v>Alaska</v>
      </c>
      <c r="W131" s="8" t="s">
        <v>109</v>
      </c>
      <c r="X131" s="8" t="s">
        <v>103</v>
      </c>
      <c r="Y131" s="8" t="s">
        <v>103</v>
      </c>
      <c r="Z131" s="8" t="s">
        <v>158</v>
      </c>
      <c r="AA131" s="17"/>
      <c r="AB131" s="17"/>
      <c r="AC131" s="30"/>
      <c r="AD131" s="30"/>
      <c r="AE131" s="30"/>
    </row>
    <row r="132" spans="1:31" x14ac:dyDescent="0.25">
      <c r="A132" s="4" t="s">
        <v>985</v>
      </c>
      <c r="B132" s="4" t="s">
        <v>361</v>
      </c>
      <c r="C132" s="19" t="s">
        <v>103</v>
      </c>
      <c r="D132" s="19" t="s">
        <v>104</v>
      </c>
      <c r="E132" s="19" t="s">
        <v>261</v>
      </c>
      <c r="F132" s="19" t="s">
        <v>261</v>
      </c>
      <c r="G132" s="19"/>
      <c r="H132" s="19">
        <v>2015551002</v>
      </c>
      <c r="I132" s="19">
        <v>2015551003</v>
      </c>
      <c r="J132" s="19">
        <v>2015551004</v>
      </c>
      <c r="K132" s="19">
        <v>2015551005</v>
      </c>
      <c r="L132" s="19" t="s">
        <v>105</v>
      </c>
      <c r="M132" s="8" t="s">
        <v>103</v>
      </c>
      <c r="N132" s="8"/>
      <c r="O132" s="8" t="s">
        <v>106</v>
      </c>
      <c r="P132" s="8" t="s">
        <v>103</v>
      </c>
      <c r="Q132" s="8" t="s">
        <v>107</v>
      </c>
      <c r="R132" s="8" t="s">
        <v>108</v>
      </c>
      <c r="S132" s="208" t="s">
        <v>220</v>
      </c>
      <c r="T132" s="208" t="s">
        <v>220</v>
      </c>
      <c r="U132" s="208">
        <v>99501</v>
      </c>
      <c r="V132" s="208" t="str">
        <f>searchValues!L132</f>
        <v>Alaska</v>
      </c>
      <c r="W132" s="8" t="s">
        <v>109</v>
      </c>
      <c r="X132" s="8" t="s">
        <v>103</v>
      </c>
      <c r="Y132" s="8" t="s">
        <v>103</v>
      </c>
      <c r="Z132" s="8" t="s">
        <v>158</v>
      </c>
      <c r="AA132" s="17"/>
      <c r="AB132" s="17"/>
      <c r="AC132" s="30"/>
      <c r="AD132" s="30"/>
      <c r="AE132" s="30"/>
    </row>
    <row r="133" spans="1:31" x14ac:dyDescent="0.25">
      <c r="A133" s="4" t="s">
        <v>986</v>
      </c>
      <c r="B133" s="4" t="s">
        <v>361</v>
      </c>
      <c r="C133" s="19" t="s">
        <v>103</v>
      </c>
      <c r="D133" s="19" t="s">
        <v>104</v>
      </c>
      <c r="E133" s="19" t="s">
        <v>261</v>
      </c>
      <c r="F133" s="19" t="s">
        <v>261</v>
      </c>
      <c r="G133" s="19"/>
      <c r="H133" s="19">
        <v>2015551002</v>
      </c>
      <c r="I133" s="19">
        <v>2015551003</v>
      </c>
      <c r="J133" s="19">
        <v>2015551004</v>
      </c>
      <c r="K133" s="19">
        <v>2015551005</v>
      </c>
      <c r="L133" s="19" t="s">
        <v>105</v>
      </c>
      <c r="M133" s="8" t="s">
        <v>103</v>
      </c>
      <c r="N133" s="8"/>
      <c r="O133" s="8" t="s">
        <v>106</v>
      </c>
      <c r="P133" s="8" t="s">
        <v>103</v>
      </c>
      <c r="Q133" s="8" t="s">
        <v>107</v>
      </c>
      <c r="R133" s="8" t="s">
        <v>108</v>
      </c>
      <c r="S133" s="208" t="s">
        <v>220</v>
      </c>
      <c r="T133" s="208" t="s">
        <v>220</v>
      </c>
      <c r="U133" s="208">
        <v>99501</v>
      </c>
      <c r="V133" s="208" t="str">
        <f>searchValues!L133</f>
        <v>Alaska</v>
      </c>
      <c r="W133" s="8" t="s">
        <v>109</v>
      </c>
      <c r="X133" s="8" t="s">
        <v>103</v>
      </c>
      <c r="Y133" s="8" t="s">
        <v>103</v>
      </c>
      <c r="Z133" s="8" t="s">
        <v>158</v>
      </c>
      <c r="AA133" s="17"/>
      <c r="AB133" s="17"/>
      <c r="AC133" s="30"/>
      <c r="AD133" s="30"/>
      <c r="AE133" s="30"/>
    </row>
    <row r="134" spans="1:31" x14ac:dyDescent="0.25">
      <c r="A134" s="4" t="s">
        <v>987</v>
      </c>
      <c r="B134" s="4" t="s">
        <v>361</v>
      </c>
      <c r="C134" s="19" t="s">
        <v>103</v>
      </c>
      <c r="D134" s="19" t="s">
        <v>104</v>
      </c>
      <c r="E134" s="19" t="s">
        <v>261</v>
      </c>
      <c r="F134" s="19" t="s">
        <v>261</v>
      </c>
      <c r="G134" s="19"/>
      <c r="H134" s="19">
        <v>2015551002</v>
      </c>
      <c r="I134" s="19">
        <v>2015551003</v>
      </c>
      <c r="J134" s="19">
        <v>2015551004</v>
      </c>
      <c r="K134" s="19">
        <v>2015551005</v>
      </c>
      <c r="L134" s="19" t="s">
        <v>105</v>
      </c>
      <c r="M134" s="8" t="s">
        <v>103</v>
      </c>
      <c r="N134" s="8"/>
      <c r="O134" s="8" t="s">
        <v>106</v>
      </c>
      <c r="P134" s="8" t="s">
        <v>103</v>
      </c>
      <c r="Q134" s="8" t="s">
        <v>107</v>
      </c>
      <c r="R134" s="8" t="s">
        <v>108</v>
      </c>
      <c r="S134" s="208" t="s">
        <v>220</v>
      </c>
      <c r="T134" s="208" t="s">
        <v>220</v>
      </c>
      <c r="U134" s="208">
        <v>99501</v>
      </c>
      <c r="V134" s="208" t="str">
        <f>searchValues!L134</f>
        <v>Alaska</v>
      </c>
      <c r="W134" s="8" t="s">
        <v>109</v>
      </c>
      <c r="X134" s="8" t="s">
        <v>103</v>
      </c>
      <c r="Y134" s="8" t="s">
        <v>103</v>
      </c>
      <c r="Z134" s="8" t="s">
        <v>158</v>
      </c>
      <c r="AA134" s="17"/>
      <c r="AB134" s="17"/>
      <c r="AC134" s="30"/>
      <c r="AD134" s="30"/>
      <c r="AE134" s="30"/>
    </row>
    <row r="135" spans="1:31" x14ac:dyDescent="0.25">
      <c r="A135" s="4" t="s">
        <v>988</v>
      </c>
      <c r="B135" s="4" t="s">
        <v>361</v>
      </c>
      <c r="C135" s="19" t="s">
        <v>103</v>
      </c>
      <c r="D135" s="19" t="s">
        <v>104</v>
      </c>
      <c r="E135" s="19" t="s">
        <v>261</v>
      </c>
      <c r="F135" s="19" t="s">
        <v>261</v>
      </c>
      <c r="G135" s="19"/>
      <c r="H135" s="19">
        <v>2015551002</v>
      </c>
      <c r="I135" s="19">
        <v>2015551003</v>
      </c>
      <c r="J135" s="19">
        <v>2015551004</v>
      </c>
      <c r="K135" s="19">
        <v>2015551005</v>
      </c>
      <c r="L135" s="19" t="s">
        <v>105</v>
      </c>
      <c r="M135" s="8" t="s">
        <v>103</v>
      </c>
      <c r="N135" s="8"/>
      <c r="O135" s="8" t="s">
        <v>106</v>
      </c>
      <c r="P135" s="8" t="s">
        <v>103</v>
      </c>
      <c r="Q135" s="8" t="s">
        <v>107</v>
      </c>
      <c r="R135" s="8" t="s">
        <v>108</v>
      </c>
      <c r="S135" s="208" t="s">
        <v>220</v>
      </c>
      <c r="T135" s="208" t="s">
        <v>220</v>
      </c>
      <c r="U135" s="208">
        <v>99501</v>
      </c>
      <c r="V135" s="208" t="str">
        <f>searchValues!L135</f>
        <v>Alaska</v>
      </c>
      <c r="W135" s="8" t="s">
        <v>109</v>
      </c>
      <c r="X135" s="8" t="s">
        <v>103</v>
      </c>
      <c r="Y135" s="8" t="s">
        <v>103</v>
      </c>
      <c r="Z135" s="8" t="s">
        <v>158</v>
      </c>
      <c r="AA135" s="17"/>
      <c r="AB135" s="17"/>
      <c r="AC135" s="30"/>
      <c r="AD135" s="30"/>
      <c r="AE135" s="30"/>
    </row>
    <row r="136" spans="1:31" x14ac:dyDescent="0.25">
      <c r="A136" s="4" t="s">
        <v>989</v>
      </c>
      <c r="B136" s="4" t="s">
        <v>361</v>
      </c>
      <c r="C136" s="19" t="s">
        <v>103</v>
      </c>
      <c r="D136" s="19" t="s">
        <v>104</v>
      </c>
      <c r="E136" s="19" t="s">
        <v>261</v>
      </c>
      <c r="F136" s="19" t="s">
        <v>261</v>
      </c>
      <c r="G136" s="19"/>
      <c r="H136" s="19">
        <v>2015551002</v>
      </c>
      <c r="I136" s="19">
        <v>2015551003</v>
      </c>
      <c r="J136" s="19">
        <v>2015551004</v>
      </c>
      <c r="K136" s="19">
        <v>2015551005</v>
      </c>
      <c r="L136" s="19" t="s">
        <v>105</v>
      </c>
      <c r="M136" s="8" t="s">
        <v>103</v>
      </c>
      <c r="N136" s="8"/>
      <c r="O136" s="8" t="s">
        <v>106</v>
      </c>
      <c r="P136" s="8" t="s">
        <v>103</v>
      </c>
      <c r="Q136" s="8" t="s">
        <v>107</v>
      </c>
      <c r="R136" s="8" t="s">
        <v>108</v>
      </c>
      <c r="S136" s="208" t="s">
        <v>220</v>
      </c>
      <c r="T136" s="208" t="s">
        <v>220</v>
      </c>
      <c r="U136" s="208">
        <v>99501</v>
      </c>
      <c r="V136" s="208" t="str">
        <f>searchValues!L136</f>
        <v>Alaska</v>
      </c>
      <c r="W136" s="8" t="s">
        <v>109</v>
      </c>
      <c r="X136" s="8" t="s">
        <v>103</v>
      </c>
      <c r="Y136" s="8" t="s">
        <v>103</v>
      </c>
      <c r="Z136" s="8" t="s">
        <v>158</v>
      </c>
      <c r="AA136" s="17"/>
      <c r="AB136" s="17"/>
      <c r="AC136" s="30"/>
      <c r="AD136" s="30"/>
      <c r="AE136" s="30"/>
    </row>
    <row r="137" spans="1:31" x14ac:dyDescent="0.25">
      <c r="A137" s="4" t="s">
        <v>990</v>
      </c>
      <c r="B137" s="4" t="s">
        <v>361</v>
      </c>
      <c r="C137" s="19" t="s">
        <v>103</v>
      </c>
      <c r="D137" s="19" t="s">
        <v>104</v>
      </c>
      <c r="E137" s="19" t="s">
        <v>261</v>
      </c>
      <c r="F137" s="19" t="s">
        <v>261</v>
      </c>
      <c r="G137" s="19"/>
      <c r="H137" s="19">
        <v>2015551002</v>
      </c>
      <c r="I137" s="19">
        <v>2015551003</v>
      </c>
      <c r="J137" s="19">
        <v>2015551004</v>
      </c>
      <c r="K137" s="19">
        <v>2015551005</v>
      </c>
      <c r="L137" s="19" t="s">
        <v>105</v>
      </c>
      <c r="M137" s="8" t="s">
        <v>103</v>
      </c>
      <c r="N137" s="8"/>
      <c r="O137" s="8" t="s">
        <v>106</v>
      </c>
      <c r="P137" s="8" t="s">
        <v>103</v>
      </c>
      <c r="Q137" s="8" t="s">
        <v>107</v>
      </c>
      <c r="R137" s="8" t="s">
        <v>108</v>
      </c>
      <c r="S137" s="208" t="s">
        <v>220</v>
      </c>
      <c r="T137" s="208" t="s">
        <v>220</v>
      </c>
      <c r="U137" s="208">
        <v>99501</v>
      </c>
      <c r="V137" s="208" t="str">
        <f>searchValues!L137</f>
        <v>Alaska</v>
      </c>
      <c r="W137" s="8" t="s">
        <v>109</v>
      </c>
      <c r="X137" s="8" t="s">
        <v>103</v>
      </c>
      <c r="Y137" s="8" t="s">
        <v>103</v>
      </c>
      <c r="Z137" s="8" t="s">
        <v>158</v>
      </c>
      <c r="AA137" s="17"/>
      <c r="AB137" s="17"/>
      <c r="AC137" s="30"/>
      <c r="AD137" s="30"/>
      <c r="AE137" s="30"/>
    </row>
    <row r="138" spans="1:31" x14ac:dyDescent="0.25">
      <c r="A138" s="4" t="s">
        <v>991</v>
      </c>
      <c r="B138" s="4" t="s">
        <v>361</v>
      </c>
      <c r="C138" s="19" t="s">
        <v>103</v>
      </c>
      <c r="D138" s="19" t="s">
        <v>104</v>
      </c>
      <c r="E138" s="19" t="s">
        <v>261</v>
      </c>
      <c r="F138" s="19" t="s">
        <v>261</v>
      </c>
      <c r="G138" s="19"/>
      <c r="H138" s="19">
        <v>2015551002</v>
      </c>
      <c r="I138" s="19">
        <v>2015551003</v>
      </c>
      <c r="J138" s="19">
        <v>2015551004</v>
      </c>
      <c r="K138" s="19">
        <v>2015551005</v>
      </c>
      <c r="L138" s="19" t="s">
        <v>105</v>
      </c>
      <c r="M138" s="8" t="s">
        <v>103</v>
      </c>
      <c r="N138" s="8"/>
      <c r="O138" s="8" t="s">
        <v>106</v>
      </c>
      <c r="P138" s="8" t="s">
        <v>103</v>
      </c>
      <c r="Q138" s="8" t="s">
        <v>107</v>
      </c>
      <c r="R138" s="8" t="s">
        <v>108</v>
      </c>
      <c r="S138" s="208" t="s">
        <v>220</v>
      </c>
      <c r="T138" s="208" t="s">
        <v>220</v>
      </c>
      <c r="U138" s="208">
        <v>99501</v>
      </c>
      <c r="V138" s="208" t="str">
        <f>searchValues!L138</f>
        <v>Alaska</v>
      </c>
      <c r="W138" s="8" t="s">
        <v>109</v>
      </c>
      <c r="X138" s="8" t="s">
        <v>103</v>
      </c>
      <c r="Y138" s="8" t="s">
        <v>103</v>
      </c>
      <c r="Z138" s="8" t="s">
        <v>158</v>
      </c>
      <c r="AA138" s="17"/>
      <c r="AB138" s="17"/>
      <c r="AC138" s="30"/>
      <c r="AD138" s="30"/>
      <c r="AE138" s="30"/>
    </row>
    <row r="139" spans="1:31" x14ac:dyDescent="0.25">
      <c r="A139" s="4" t="s">
        <v>992</v>
      </c>
      <c r="B139" s="4" t="s">
        <v>361</v>
      </c>
      <c r="C139" s="19" t="s">
        <v>103</v>
      </c>
      <c r="D139" s="19" t="s">
        <v>104</v>
      </c>
      <c r="E139" s="19" t="s">
        <v>261</v>
      </c>
      <c r="F139" s="19" t="s">
        <v>261</v>
      </c>
      <c r="G139" s="19"/>
      <c r="H139" s="19">
        <v>2015551002</v>
      </c>
      <c r="I139" s="19">
        <v>2015551003</v>
      </c>
      <c r="J139" s="19">
        <v>2015551004</v>
      </c>
      <c r="K139" s="19">
        <v>2015551005</v>
      </c>
      <c r="L139" s="19" t="s">
        <v>105</v>
      </c>
      <c r="M139" s="8" t="s">
        <v>103</v>
      </c>
      <c r="N139" s="8"/>
      <c r="O139" s="8" t="s">
        <v>106</v>
      </c>
      <c r="P139" s="8" t="s">
        <v>103</v>
      </c>
      <c r="Q139" s="8" t="s">
        <v>107</v>
      </c>
      <c r="R139" s="8" t="s">
        <v>108</v>
      </c>
      <c r="S139" s="208" t="s">
        <v>220</v>
      </c>
      <c r="T139" s="208" t="s">
        <v>220</v>
      </c>
      <c r="U139" s="208">
        <v>99501</v>
      </c>
      <c r="V139" s="208" t="str">
        <f>searchValues!L139</f>
        <v>Alaska</v>
      </c>
      <c r="W139" s="8" t="s">
        <v>109</v>
      </c>
      <c r="X139" s="8" t="s">
        <v>103</v>
      </c>
      <c r="Y139" s="8" t="s">
        <v>103</v>
      </c>
      <c r="Z139" s="8" t="s">
        <v>158</v>
      </c>
      <c r="AA139" s="17"/>
      <c r="AB139" s="17"/>
      <c r="AC139" s="30"/>
      <c r="AD139" s="30"/>
      <c r="AE139" s="30"/>
    </row>
    <row r="140" spans="1:31" x14ac:dyDescent="0.25">
      <c r="A140" s="4" t="s">
        <v>993</v>
      </c>
      <c r="B140" s="4" t="s">
        <v>361</v>
      </c>
      <c r="C140" s="19" t="s">
        <v>103</v>
      </c>
      <c r="D140" s="19" t="s">
        <v>104</v>
      </c>
      <c r="E140" s="19" t="s">
        <v>261</v>
      </c>
      <c r="F140" s="19" t="s">
        <v>261</v>
      </c>
      <c r="G140" s="19"/>
      <c r="H140" s="19">
        <v>2015551002</v>
      </c>
      <c r="I140" s="19">
        <v>2015551003</v>
      </c>
      <c r="J140" s="19">
        <v>2015551004</v>
      </c>
      <c r="K140" s="19">
        <v>2015551005</v>
      </c>
      <c r="L140" s="19" t="s">
        <v>105</v>
      </c>
      <c r="M140" s="8" t="s">
        <v>103</v>
      </c>
      <c r="N140" s="8"/>
      <c r="O140" s="8" t="s">
        <v>106</v>
      </c>
      <c r="P140" s="8" t="s">
        <v>103</v>
      </c>
      <c r="Q140" s="8" t="s">
        <v>107</v>
      </c>
      <c r="R140" s="8" t="s">
        <v>108</v>
      </c>
      <c r="S140" s="208" t="s">
        <v>220</v>
      </c>
      <c r="T140" s="208" t="s">
        <v>220</v>
      </c>
      <c r="U140" s="208">
        <v>99501</v>
      </c>
      <c r="V140" s="208" t="str">
        <f>searchValues!L140</f>
        <v>Alaska</v>
      </c>
      <c r="W140" s="8" t="s">
        <v>109</v>
      </c>
      <c r="X140" s="8" t="s">
        <v>103</v>
      </c>
      <c r="Y140" s="8" t="s">
        <v>103</v>
      </c>
      <c r="Z140" s="8" t="s">
        <v>158</v>
      </c>
      <c r="AA140" s="17"/>
      <c r="AB140" s="17"/>
      <c r="AC140" s="30"/>
      <c r="AD140" s="30"/>
      <c r="AE140" s="30"/>
    </row>
    <row r="141" spans="1:31" x14ac:dyDescent="0.25">
      <c r="A141" s="4" t="s">
        <v>994</v>
      </c>
      <c r="B141" s="4" t="s">
        <v>361</v>
      </c>
      <c r="C141" s="19" t="s">
        <v>103</v>
      </c>
      <c r="D141" s="19" t="s">
        <v>104</v>
      </c>
      <c r="E141" s="19" t="s">
        <v>261</v>
      </c>
      <c r="F141" s="19" t="s">
        <v>261</v>
      </c>
      <c r="G141" s="19"/>
      <c r="H141" s="19">
        <v>2015551002</v>
      </c>
      <c r="I141" s="19">
        <v>2015551003</v>
      </c>
      <c r="J141" s="19">
        <v>2015551004</v>
      </c>
      <c r="K141" s="19">
        <v>2015551005</v>
      </c>
      <c r="L141" s="19" t="s">
        <v>105</v>
      </c>
      <c r="M141" s="8" t="s">
        <v>103</v>
      </c>
      <c r="N141" s="8"/>
      <c r="O141" s="8" t="s">
        <v>106</v>
      </c>
      <c r="P141" s="8" t="s">
        <v>103</v>
      </c>
      <c r="Q141" s="8" t="s">
        <v>107</v>
      </c>
      <c r="R141" s="8" t="s">
        <v>108</v>
      </c>
      <c r="S141" s="208" t="s">
        <v>220</v>
      </c>
      <c r="T141" s="208" t="s">
        <v>220</v>
      </c>
      <c r="U141" s="208">
        <v>99501</v>
      </c>
      <c r="V141" s="208" t="str">
        <f>searchValues!L141</f>
        <v>Alaska</v>
      </c>
      <c r="W141" s="8" t="s">
        <v>109</v>
      </c>
      <c r="X141" s="8" t="s">
        <v>103</v>
      </c>
      <c r="Y141" s="8" t="s">
        <v>103</v>
      </c>
      <c r="Z141" s="8" t="s">
        <v>158</v>
      </c>
      <c r="AA141" s="17"/>
      <c r="AB141" s="17"/>
      <c r="AC141" s="30"/>
      <c r="AD141" s="30"/>
      <c r="AE141" s="30"/>
    </row>
    <row r="142" spans="1:31" x14ac:dyDescent="0.25">
      <c r="A142" s="4" t="s">
        <v>995</v>
      </c>
      <c r="B142" s="4" t="s">
        <v>361</v>
      </c>
      <c r="C142" s="19" t="s">
        <v>103</v>
      </c>
      <c r="D142" s="19" t="s">
        <v>104</v>
      </c>
      <c r="E142" s="19" t="s">
        <v>261</v>
      </c>
      <c r="F142" s="19" t="s">
        <v>261</v>
      </c>
      <c r="G142" s="19"/>
      <c r="H142" s="19">
        <v>2015551002</v>
      </c>
      <c r="I142" s="19">
        <v>2015551003</v>
      </c>
      <c r="J142" s="19">
        <v>2015551004</v>
      </c>
      <c r="K142" s="19">
        <v>2015551005</v>
      </c>
      <c r="L142" s="19" t="s">
        <v>105</v>
      </c>
      <c r="M142" s="8" t="s">
        <v>103</v>
      </c>
      <c r="N142" s="8"/>
      <c r="O142" s="8" t="s">
        <v>106</v>
      </c>
      <c r="P142" s="8" t="s">
        <v>103</v>
      </c>
      <c r="Q142" s="8" t="s">
        <v>107</v>
      </c>
      <c r="R142" s="8" t="s">
        <v>108</v>
      </c>
      <c r="S142" s="208" t="s">
        <v>220</v>
      </c>
      <c r="T142" s="208" t="s">
        <v>220</v>
      </c>
      <c r="U142" s="208">
        <v>99501</v>
      </c>
      <c r="V142" s="208" t="str">
        <f>searchValues!L142</f>
        <v>Alaska</v>
      </c>
      <c r="W142" s="8" t="s">
        <v>109</v>
      </c>
      <c r="X142" s="8" t="s">
        <v>103</v>
      </c>
      <c r="Y142" s="8" t="s">
        <v>103</v>
      </c>
      <c r="Z142" s="8" t="s">
        <v>158</v>
      </c>
      <c r="AA142" s="17"/>
      <c r="AB142" s="17"/>
      <c r="AC142" s="30"/>
      <c r="AD142" s="30"/>
      <c r="AE142" s="30"/>
    </row>
    <row r="143" spans="1:31" x14ac:dyDescent="0.25">
      <c r="A143" s="4" t="s">
        <v>996</v>
      </c>
      <c r="B143" s="4" t="s">
        <v>361</v>
      </c>
      <c r="C143" s="19" t="s">
        <v>103</v>
      </c>
      <c r="D143" s="19" t="s">
        <v>104</v>
      </c>
      <c r="E143" s="19" t="s">
        <v>261</v>
      </c>
      <c r="F143" s="19" t="s">
        <v>261</v>
      </c>
      <c r="G143" s="19"/>
      <c r="H143" s="19">
        <v>2015551002</v>
      </c>
      <c r="I143" s="19">
        <v>2015551003</v>
      </c>
      <c r="J143" s="19">
        <v>2015551004</v>
      </c>
      <c r="K143" s="19">
        <v>2015551005</v>
      </c>
      <c r="L143" s="19" t="s">
        <v>105</v>
      </c>
      <c r="M143" s="8" t="s">
        <v>103</v>
      </c>
      <c r="N143" s="8"/>
      <c r="O143" s="8" t="s">
        <v>106</v>
      </c>
      <c r="P143" s="8" t="s">
        <v>103</v>
      </c>
      <c r="Q143" s="8" t="s">
        <v>107</v>
      </c>
      <c r="R143" s="8" t="s">
        <v>108</v>
      </c>
      <c r="S143" s="208" t="s">
        <v>220</v>
      </c>
      <c r="T143" s="208" t="s">
        <v>220</v>
      </c>
      <c r="U143" s="208">
        <v>99501</v>
      </c>
      <c r="V143" s="208" t="str">
        <f>searchValues!L143</f>
        <v>Alaska</v>
      </c>
      <c r="W143" s="8" t="s">
        <v>109</v>
      </c>
      <c r="X143" s="8" t="s">
        <v>103</v>
      </c>
      <c r="Y143" s="8" t="s">
        <v>103</v>
      </c>
      <c r="Z143" s="8" t="s">
        <v>158</v>
      </c>
      <c r="AA143" s="17"/>
      <c r="AB143" s="17"/>
      <c r="AC143" s="30"/>
      <c r="AD143" s="30"/>
      <c r="AE143" s="30"/>
    </row>
    <row r="144" spans="1:31" x14ac:dyDescent="0.25">
      <c r="A144" s="4" t="s">
        <v>997</v>
      </c>
      <c r="B144" s="4" t="s">
        <v>361</v>
      </c>
      <c r="C144" s="19" t="s">
        <v>103</v>
      </c>
      <c r="D144" s="19" t="s">
        <v>104</v>
      </c>
      <c r="E144" s="19" t="s">
        <v>261</v>
      </c>
      <c r="F144" s="19" t="s">
        <v>261</v>
      </c>
      <c r="G144" s="19"/>
      <c r="H144" s="19">
        <v>2015551002</v>
      </c>
      <c r="I144" s="19">
        <v>2015551003</v>
      </c>
      <c r="J144" s="19">
        <v>2015551004</v>
      </c>
      <c r="K144" s="19">
        <v>2015551005</v>
      </c>
      <c r="L144" s="19" t="s">
        <v>105</v>
      </c>
      <c r="M144" s="8" t="s">
        <v>103</v>
      </c>
      <c r="N144" s="8"/>
      <c r="O144" s="8" t="s">
        <v>106</v>
      </c>
      <c r="P144" s="8" t="s">
        <v>103</v>
      </c>
      <c r="Q144" s="8" t="s">
        <v>107</v>
      </c>
      <c r="R144" s="8" t="s">
        <v>108</v>
      </c>
      <c r="S144" s="208" t="s">
        <v>220</v>
      </c>
      <c r="T144" s="208" t="s">
        <v>220</v>
      </c>
      <c r="U144" s="208">
        <v>99501</v>
      </c>
      <c r="V144" s="208" t="str">
        <f>searchValues!L144</f>
        <v>Alaska</v>
      </c>
      <c r="W144" s="8" t="s">
        <v>109</v>
      </c>
      <c r="X144" s="8" t="s">
        <v>103</v>
      </c>
      <c r="Y144" s="8" t="s">
        <v>103</v>
      </c>
      <c r="Z144" s="8" t="s">
        <v>158</v>
      </c>
      <c r="AA144" s="17"/>
      <c r="AB144" s="17"/>
      <c r="AC144" s="30"/>
      <c r="AD144" s="30"/>
      <c r="AE144" s="30"/>
    </row>
    <row r="145" spans="1:31" x14ac:dyDescent="0.25">
      <c r="A145" s="4" t="s">
        <v>998</v>
      </c>
      <c r="B145" s="4" t="s">
        <v>361</v>
      </c>
      <c r="C145" s="19" t="s">
        <v>103</v>
      </c>
      <c r="D145" s="19" t="s">
        <v>104</v>
      </c>
      <c r="E145" s="19" t="s">
        <v>261</v>
      </c>
      <c r="F145" s="19" t="s">
        <v>261</v>
      </c>
      <c r="G145" s="19"/>
      <c r="H145" s="19">
        <v>2015551002</v>
      </c>
      <c r="I145" s="19">
        <v>2015551003</v>
      </c>
      <c r="J145" s="19">
        <v>2015551004</v>
      </c>
      <c r="K145" s="19">
        <v>2015551005</v>
      </c>
      <c r="L145" s="19" t="s">
        <v>105</v>
      </c>
      <c r="M145" s="8" t="s">
        <v>103</v>
      </c>
      <c r="N145" s="8"/>
      <c r="O145" s="8" t="s">
        <v>106</v>
      </c>
      <c r="P145" s="8" t="s">
        <v>103</v>
      </c>
      <c r="Q145" s="8" t="s">
        <v>107</v>
      </c>
      <c r="R145" s="8" t="s">
        <v>108</v>
      </c>
      <c r="S145" s="208" t="s">
        <v>220</v>
      </c>
      <c r="T145" s="208" t="s">
        <v>220</v>
      </c>
      <c r="U145" s="208">
        <v>99501</v>
      </c>
      <c r="V145" s="208" t="str">
        <f>searchValues!L145</f>
        <v>Alaska</v>
      </c>
      <c r="W145" s="8" t="s">
        <v>109</v>
      </c>
      <c r="X145" s="8" t="s">
        <v>103</v>
      </c>
      <c r="Y145" s="8" t="s">
        <v>103</v>
      </c>
      <c r="Z145" s="8" t="s">
        <v>158</v>
      </c>
      <c r="AA145" s="17"/>
      <c r="AB145" s="17"/>
      <c r="AC145" s="30"/>
      <c r="AD145" s="30"/>
      <c r="AE145" s="30"/>
    </row>
    <row r="146" spans="1:31" x14ac:dyDescent="0.25">
      <c r="A146" s="4" t="s">
        <v>999</v>
      </c>
      <c r="B146" s="4" t="s">
        <v>361</v>
      </c>
      <c r="C146" s="19" t="s">
        <v>103</v>
      </c>
      <c r="D146" s="19" t="s">
        <v>104</v>
      </c>
      <c r="E146" s="19" t="s">
        <v>261</v>
      </c>
      <c r="F146" s="19" t="s">
        <v>261</v>
      </c>
      <c r="G146" s="19"/>
      <c r="H146" s="19">
        <v>2015551002</v>
      </c>
      <c r="I146" s="19">
        <v>2015551003</v>
      </c>
      <c r="J146" s="19">
        <v>2015551004</v>
      </c>
      <c r="K146" s="19">
        <v>2015551005</v>
      </c>
      <c r="L146" s="19" t="s">
        <v>105</v>
      </c>
      <c r="M146" s="8" t="s">
        <v>103</v>
      </c>
      <c r="N146" s="8"/>
      <c r="O146" s="8" t="s">
        <v>106</v>
      </c>
      <c r="P146" s="8" t="s">
        <v>103</v>
      </c>
      <c r="Q146" s="8" t="s">
        <v>107</v>
      </c>
      <c r="R146" s="8" t="s">
        <v>108</v>
      </c>
      <c r="S146" s="208" t="s">
        <v>220</v>
      </c>
      <c r="T146" s="208" t="s">
        <v>220</v>
      </c>
      <c r="U146" s="208">
        <v>99501</v>
      </c>
      <c r="V146" s="208" t="str">
        <f>searchValues!L146</f>
        <v>Alaska</v>
      </c>
      <c r="W146" s="8" t="s">
        <v>109</v>
      </c>
      <c r="X146" s="8" t="s">
        <v>103</v>
      </c>
      <c r="Y146" s="8" t="s">
        <v>103</v>
      </c>
      <c r="Z146" s="8" t="s">
        <v>158</v>
      </c>
      <c r="AA146" s="17"/>
      <c r="AB146" s="17"/>
      <c r="AC146" s="30"/>
      <c r="AD146" s="30"/>
      <c r="AE146" s="30"/>
    </row>
    <row r="147" spans="1:31" x14ac:dyDescent="0.25">
      <c r="A147" s="4" t="s">
        <v>1000</v>
      </c>
      <c r="B147" s="4" t="s">
        <v>361</v>
      </c>
      <c r="C147" s="19" t="s">
        <v>103</v>
      </c>
      <c r="D147" s="19" t="s">
        <v>104</v>
      </c>
      <c r="E147" s="19" t="s">
        <v>261</v>
      </c>
      <c r="F147" s="19" t="s">
        <v>261</v>
      </c>
      <c r="G147" s="19"/>
      <c r="H147" s="19">
        <v>2015551002</v>
      </c>
      <c r="I147" s="19">
        <v>2015551003</v>
      </c>
      <c r="J147" s="19">
        <v>2015551004</v>
      </c>
      <c r="K147" s="19">
        <v>2015551005</v>
      </c>
      <c r="L147" s="19" t="s">
        <v>105</v>
      </c>
      <c r="M147" s="8" t="s">
        <v>103</v>
      </c>
      <c r="N147" s="8"/>
      <c r="O147" s="8" t="s">
        <v>106</v>
      </c>
      <c r="P147" s="8" t="s">
        <v>103</v>
      </c>
      <c r="Q147" s="8" t="s">
        <v>107</v>
      </c>
      <c r="R147" s="8" t="s">
        <v>108</v>
      </c>
      <c r="S147" s="208" t="s">
        <v>220</v>
      </c>
      <c r="T147" s="208" t="s">
        <v>220</v>
      </c>
      <c r="U147" s="208">
        <v>99501</v>
      </c>
      <c r="V147" s="208" t="str">
        <f>searchValues!L147</f>
        <v>Alaska</v>
      </c>
      <c r="W147" s="8" t="s">
        <v>109</v>
      </c>
      <c r="X147" s="8" t="s">
        <v>103</v>
      </c>
      <c r="Y147" s="8" t="s">
        <v>103</v>
      </c>
      <c r="Z147" s="8" t="s">
        <v>158</v>
      </c>
      <c r="AA147" s="17"/>
      <c r="AB147" s="17"/>
      <c r="AC147" s="30"/>
      <c r="AD147" s="30"/>
      <c r="AE147" s="30"/>
    </row>
    <row r="148" spans="1:31" x14ac:dyDescent="0.25">
      <c r="A148" s="4" t="s">
        <v>1001</v>
      </c>
      <c r="B148" s="4" t="s">
        <v>361</v>
      </c>
      <c r="C148" s="19" t="s">
        <v>103</v>
      </c>
      <c r="D148" s="19" t="s">
        <v>104</v>
      </c>
      <c r="E148" s="19" t="s">
        <v>261</v>
      </c>
      <c r="F148" s="19" t="s">
        <v>261</v>
      </c>
      <c r="G148" s="19"/>
      <c r="H148" s="19">
        <v>2015551002</v>
      </c>
      <c r="I148" s="19">
        <v>2015551003</v>
      </c>
      <c r="J148" s="19">
        <v>2015551004</v>
      </c>
      <c r="K148" s="19">
        <v>2015551005</v>
      </c>
      <c r="L148" s="19" t="s">
        <v>105</v>
      </c>
      <c r="M148" s="8" t="s">
        <v>103</v>
      </c>
      <c r="N148" s="8"/>
      <c r="O148" s="8" t="s">
        <v>106</v>
      </c>
      <c r="P148" s="8" t="s">
        <v>103</v>
      </c>
      <c r="Q148" s="8" t="s">
        <v>107</v>
      </c>
      <c r="R148" s="8" t="s">
        <v>108</v>
      </c>
      <c r="S148" s="208" t="s">
        <v>220</v>
      </c>
      <c r="T148" s="208" t="s">
        <v>220</v>
      </c>
      <c r="U148" s="208">
        <v>99501</v>
      </c>
      <c r="V148" s="208" t="str">
        <f>searchValues!L148</f>
        <v>Alaska</v>
      </c>
      <c r="W148" s="8" t="s">
        <v>109</v>
      </c>
      <c r="X148" s="8" t="s">
        <v>103</v>
      </c>
      <c r="Y148" s="8" t="s">
        <v>103</v>
      </c>
      <c r="Z148" s="8" t="s">
        <v>158</v>
      </c>
      <c r="AA148" s="17"/>
      <c r="AB148" s="17"/>
      <c r="AC148" s="30"/>
      <c r="AD148" s="30"/>
      <c r="AE148" s="30"/>
    </row>
    <row r="149" spans="1:31" x14ac:dyDescent="0.25">
      <c r="A149" s="4" t="s">
        <v>1002</v>
      </c>
      <c r="B149" s="4" t="s">
        <v>361</v>
      </c>
      <c r="C149" s="19" t="s">
        <v>103</v>
      </c>
      <c r="D149" s="19" t="s">
        <v>104</v>
      </c>
      <c r="E149" s="19" t="s">
        <v>261</v>
      </c>
      <c r="F149" s="19" t="s">
        <v>261</v>
      </c>
      <c r="G149" s="19"/>
      <c r="H149" s="19">
        <v>2015551002</v>
      </c>
      <c r="I149" s="19">
        <v>2015551003</v>
      </c>
      <c r="J149" s="19">
        <v>2015551004</v>
      </c>
      <c r="K149" s="19">
        <v>2015551005</v>
      </c>
      <c r="L149" s="19" t="s">
        <v>105</v>
      </c>
      <c r="M149" s="8" t="s">
        <v>103</v>
      </c>
      <c r="N149" s="8"/>
      <c r="O149" s="8" t="s">
        <v>106</v>
      </c>
      <c r="P149" s="8" t="s">
        <v>103</v>
      </c>
      <c r="Q149" s="8" t="s">
        <v>107</v>
      </c>
      <c r="R149" s="8" t="s">
        <v>108</v>
      </c>
      <c r="S149" s="208" t="s">
        <v>220</v>
      </c>
      <c r="T149" s="208" t="s">
        <v>220</v>
      </c>
      <c r="U149" s="208">
        <v>99501</v>
      </c>
      <c r="V149" s="208" t="str">
        <f>searchValues!L149</f>
        <v>Alaska</v>
      </c>
      <c r="W149" s="8" t="s">
        <v>109</v>
      </c>
      <c r="X149" s="8" t="s">
        <v>103</v>
      </c>
      <c r="Y149" s="8" t="s">
        <v>103</v>
      </c>
      <c r="Z149" s="8" t="s">
        <v>158</v>
      </c>
      <c r="AA149" s="17"/>
      <c r="AB149" s="17"/>
      <c r="AC149" s="30"/>
      <c r="AD149" s="30"/>
      <c r="AE149" s="30"/>
    </row>
    <row r="150" spans="1:31" x14ac:dyDescent="0.25">
      <c r="A150" s="4" t="s">
        <v>1003</v>
      </c>
      <c r="B150" s="4" t="s">
        <v>361</v>
      </c>
      <c r="C150" s="19" t="s">
        <v>103</v>
      </c>
      <c r="D150" s="19" t="s">
        <v>104</v>
      </c>
      <c r="E150" s="19" t="s">
        <v>261</v>
      </c>
      <c r="F150" s="19" t="s">
        <v>261</v>
      </c>
      <c r="G150" s="19"/>
      <c r="H150" s="19">
        <v>2015551002</v>
      </c>
      <c r="I150" s="19">
        <v>2015551003</v>
      </c>
      <c r="J150" s="19">
        <v>2015551004</v>
      </c>
      <c r="K150" s="19">
        <v>2015551005</v>
      </c>
      <c r="L150" s="19" t="s">
        <v>105</v>
      </c>
      <c r="M150" s="8" t="s">
        <v>103</v>
      </c>
      <c r="N150" s="8"/>
      <c r="O150" s="8" t="s">
        <v>106</v>
      </c>
      <c r="P150" s="8" t="s">
        <v>103</v>
      </c>
      <c r="Q150" s="8" t="s">
        <v>107</v>
      </c>
      <c r="R150" s="8" t="s">
        <v>108</v>
      </c>
      <c r="S150" s="208" t="s">
        <v>220</v>
      </c>
      <c r="T150" s="208" t="s">
        <v>220</v>
      </c>
      <c r="U150" s="208">
        <v>99501</v>
      </c>
      <c r="V150" s="208" t="str">
        <f>searchValues!L150</f>
        <v>Alaska</v>
      </c>
      <c r="W150" s="8" t="s">
        <v>109</v>
      </c>
      <c r="X150" s="8" t="s">
        <v>103</v>
      </c>
      <c r="Y150" s="8" t="s">
        <v>103</v>
      </c>
      <c r="Z150" s="8" t="s">
        <v>158</v>
      </c>
      <c r="AA150" s="17"/>
      <c r="AB150" s="17"/>
      <c r="AC150" s="30"/>
      <c r="AD150" s="30"/>
      <c r="AE150" s="30"/>
    </row>
    <row r="151" spans="1:31" x14ac:dyDescent="0.25">
      <c r="A151" s="4" t="s">
        <v>1004</v>
      </c>
      <c r="B151" s="4" t="s">
        <v>361</v>
      </c>
      <c r="C151" s="19" t="s">
        <v>103</v>
      </c>
      <c r="D151" s="19" t="s">
        <v>104</v>
      </c>
      <c r="E151" s="19" t="s">
        <v>261</v>
      </c>
      <c r="F151" s="19" t="s">
        <v>261</v>
      </c>
      <c r="G151" s="19"/>
      <c r="H151" s="19">
        <v>2015551002</v>
      </c>
      <c r="I151" s="19">
        <v>2015551003</v>
      </c>
      <c r="J151" s="19">
        <v>2015551004</v>
      </c>
      <c r="K151" s="19">
        <v>2015551005</v>
      </c>
      <c r="L151" s="19" t="s">
        <v>105</v>
      </c>
      <c r="M151" s="8" t="s">
        <v>103</v>
      </c>
      <c r="N151" s="8"/>
      <c r="O151" s="8" t="s">
        <v>106</v>
      </c>
      <c r="P151" s="8" t="s">
        <v>103</v>
      </c>
      <c r="Q151" s="8" t="s">
        <v>107</v>
      </c>
      <c r="R151" s="8" t="s">
        <v>108</v>
      </c>
      <c r="S151" s="208" t="s">
        <v>220</v>
      </c>
      <c r="T151" s="208" t="s">
        <v>220</v>
      </c>
      <c r="U151" s="208">
        <v>99501</v>
      </c>
      <c r="V151" s="208" t="str">
        <f>searchValues!L151</f>
        <v>Alaska</v>
      </c>
      <c r="W151" s="8" t="s">
        <v>109</v>
      </c>
      <c r="X151" s="8" t="s">
        <v>103</v>
      </c>
      <c r="Y151" s="8" t="s">
        <v>103</v>
      </c>
      <c r="Z151" s="8" t="s">
        <v>158</v>
      </c>
      <c r="AA151" s="17"/>
      <c r="AB151" s="17"/>
      <c r="AC151" s="30"/>
      <c r="AD151" s="30"/>
      <c r="AE151" s="30"/>
    </row>
    <row r="152" spans="1:31" x14ac:dyDescent="0.25">
      <c r="A152" s="4" t="s">
        <v>1005</v>
      </c>
      <c r="B152" s="4" t="s">
        <v>361</v>
      </c>
      <c r="C152" s="19" t="s">
        <v>103</v>
      </c>
      <c r="D152" s="19" t="s">
        <v>104</v>
      </c>
      <c r="E152" s="19" t="s">
        <v>261</v>
      </c>
      <c r="F152" s="19" t="s">
        <v>261</v>
      </c>
      <c r="G152" s="19"/>
      <c r="H152" s="19">
        <v>2015551002</v>
      </c>
      <c r="I152" s="19">
        <v>2015551003</v>
      </c>
      <c r="J152" s="19">
        <v>2015551004</v>
      </c>
      <c r="K152" s="19">
        <v>2015551005</v>
      </c>
      <c r="L152" s="19" t="s">
        <v>105</v>
      </c>
      <c r="M152" s="8" t="s">
        <v>103</v>
      </c>
      <c r="N152" s="8"/>
      <c r="O152" s="8" t="s">
        <v>106</v>
      </c>
      <c r="P152" s="8" t="s">
        <v>103</v>
      </c>
      <c r="Q152" s="8" t="s">
        <v>107</v>
      </c>
      <c r="R152" s="8" t="s">
        <v>108</v>
      </c>
      <c r="S152" s="208" t="s">
        <v>220</v>
      </c>
      <c r="T152" s="208" t="s">
        <v>220</v>
      </c>
      <c r="U152" s="208">
        <v>99501</v>
      </c>
      <c r="V152" s="208" t="str">
        <f>searchValues!L152</f>
        <v>Alaska</v>
      </c>
      <c r="W152" s="8" t="s">
        <v>109</v>
      </c>
      <c r="X152" s="8" t="s">
        <v>103</v>
      </c>
      <c r="Y152" s="8" t="s">
        <v>103</v>
      </c>
      <c r="Z152" s="8" t="s">
        <v>158</v>
      </c>
      <c r="AA152" s="17"/>
      <c r="AB152" s="17"/>
      <c r="AC152" s="30"/>
      <c r="AD152" s="30"/>
      <c r="AE152" s="30"/>
    </row>
    <row r="153" spans="1:31" x14ac:dyDescent="0.25">
      <c r="A153" s="4" t="s">
        <v>1006</v>
      </c>
      <c r="B153" s="4" t="s">
        <v>361</v>
      </c>
      <c r="C153" s="19" t="s">
        <v>103</v>
      </c>
      <c r="D153" s="19" t="s">
        <v>104</v>
      </c>
      <c r="E153" s="19" t="s">
        <v>261</v>
      </c>
      <c r="F153" s="19" t="s">
        <v>261</v>
      </c>
      <c r="G153" s="19"/>
      <c r="H153" s="19">
        <v>2015551002</v>
      </c>
      <c r="I153" s="19">
        <v>2015551003</v>
      </c>
      <c r="J153" s="19">
        <v>2015551004</v>
      </c>
      <c r="K153" s="19">
        <v>2015551005</v>
      </c>
      <c r="L153" s="19" t="s">
        <v>105</v>
      </c>
      <c r="M153" s="8" t="s">
        <v>103</v>
      </c>
      <c r="N153" s="8"/>
      <c r="O153" s="8" t="s">
        <v>106</v>
      </c>
      <c r="P153" s="8" t="s">
        <v>103</v>
      </c>
      <c r="Q153" s="8" t="s">
        <v>107</v>
      </c>
      <c r="R153" s="8" t="s">
        <v>108</v>
      </c>
      <c r="S153" s="208" t="s">
        <v>220</v>
      </c>
      <c r="T153" s="208" t="s">
        <v>220</v>
      </c>
      <c r="U153" s="208">
        <v>99501</v>
      </c>
      <c r="V153" s="208" t="str">
        <f>searchValues!L153</f>
        <v>Alaska</v>
      </c>
      <c r="W153" s="8" t="s">
        <v>109</v>
      </c>
      <c r="X153" s="8" t="s">
        <v>103</v>
      </c>
      <c r="Y153" s="8" t="s">
        <v>103</v>
      </c>
      <c r="Z153" s="8" t="s">
        <v>158</v>
      </c>
      <c r="AA153" s="17"/>
      <c r="AB153" s="17"/>
      <c r="AC153" s="30"/>
      <c r="AD153" s="30"/>
      <c r="AE153" s="30"/>
    </row>
    <row r="154" spans="1:31" x14ac:dyDescent="0.25">
      <c r="A154" s="4" t="s">
        <v>1007</v>
      </c>
      <c r="B154" s="4" t="s">
        <v>361</v>
      </c>
      <c r="C154" s="19" t="s">
        <v>103</v>
      </c>
      <c r="D154" s="19" t="s">
        <v>104</v>
      </c>
      <c r="E154" s="19" t="s">
        <v>261</v>
      </c>
      <c r="F154" s="19" t="s">
        <v>261</v>
      </c>
      <c r="G154" s="19"/>
      <c r="H154" s="19">
        <v>2015551002</v>
      </c>
      <c r="I154" s="19">
        <v>2015551003</v>
      </c>
      <c r="J154" s="19">
        <v>2015551004</v>
      </c>
      <c r="K154" s="19">
        <v>2015551005</v>
      </c>
      <c r="L154" s="19" t="s">
        <v>105</v>
      </c>
      <c r="M154" s="8" t="s">
        <v>103</v>
      </c>
      <c r="N154" s="8"/>
      <c r="O154" s="8" t="s">
        <v>106</v>
      </c>
      <c r="P154" s="8" t="s">
        <v>103</v>
      </c>
      <c r="Q154" s="8" t="s">
        <v>107</v>
      </c>
      <c r="R154" s="8" t="s">
        <v>108</v>
      </c>
      <c r="S154" s="208" t="s">
        <v>220</v>
      </c>
      <c r="T154" s="208" t="s">
        <v>220</v>
      </c>
      <c r="U154" s="208">
        <v>99501</v>
      </c>
      <c r="V154" s="208" t="str">
        <f>searchValues!L154</f>
        <v>Alaska</v>
      </c>
      <c r="W154" s="8" t="s">
        <v>109</v>
      </c>
      <c r="X154" s="8" t="s">
        <v>103</v>
      </c>
      <c r="Y154" s="8" t="s">
        <v>103</v>
      </c>
      <c r="Z154" s="8" t="s">
        <v>158</v>
      </c>
      <c r="AA154" s="17"/>
      <c r="AB154" s="17"/>
      <c r="AC154" s="30"/>
      <c r="AD154" s="30"/>
      <c r="AE154" s="30"/>
    </row>
    <row r="155" spans="1:31" x14ac:dyDescent="0.25">
      <c r="A155" s="4" t="s">
        <v>1008</v>
      </c>
      <c r="B155" s="4" t="s">
        <v>361</v>
      </c>
      <c r="C155" s="19" t="s">
        <v>103</v>
      </c>
      <c r="D155" s="19" t="s">
        <v>104</v>
      </c>
      <c r="E155" s="19" t="s">
        <v>261</v>
      </c>
      <c r="F155" s="19" t="s">
        <v>261</v>
      </c>
      <c r="G155" s="19"/>
      <c r="H155" s="19">
        <v>2015551002</v>
      </c>
      <c r="I155" s="19">
        <v>2015551003</v>
      </c>
      <c r="J155" s="19">
        <v>2015551004</v>
      </c>
      <c r="K155" s="19">
        <v>2015551005</v>
      </c>
      <c r="L155" s="19" t="s">
        <v>105</v>
      </c>
      <c r="M155" s="8" t="s">
        <v>103</v>
      </c>
      <c r="N155" s="8"/>
      <c r="O155" s="8" t="s">
        <v>106</v>
      </c>
      <c r="P155" s="8" t="s">
        <v>103</v>
      </c>
      <c r="Q155" s="8" t="s">
        <v>107</v>
      </c>
      <c r="R155" s="8" t="s">
        <v>108</v>
      </c>
      <c r="S155" s="208" t="s">
        <v>220</v>
      </c>
      <c r="T155" s="208" t="s">
        <v>220</v>
      </c>
      <c r="U155" s="208">
        <v>99501</v>
      </c>
      <c r="V155" s="208" t="str">
        <f>searchValues!L155</f>
        <v>Alaska</v>
      </c>
      <c r="W155" s="8" t="s">
        <v>109</v>
      </c>
      <c r="X155" s="8" t="s">
        <v>103</v>
      </c>
      <c r="Y155" s="8" t="s">
        <v>103</v>
      </c>
      <c r="Z155" s="8" t="s">
        <v>158</v>
      </c>
      <c r="AA155" s="17"/>
      <c r="AB155" s="17"/>
      <c r="AC155" s="30"/>
      <c r="AD155" s="30"/>
      <c r="AE155" s="30"/>
    </row>
    <row r="156" spans="1:31" x14ac:dyDescent="0.25">
      <c r="A156" s="4" t="s">
        <v>1009</v>
      </c>
      <c r="B156" s="4" t="s">
        <v>361</v>
      </c>
      <c r="C156" s="19" t="s">
        <v>103</v>
      </c>
      <c r="D156" s="19" t="s">
        <v>104</v>
      </c>
      <c r="E156" s="19" t="s">
        <v>261</v>
      </c>
      <c r="F156" s="19" t="s">
        <v>261</v>
      </c>
      <c r="G156" s="19"/>
      <c r="H156" s="19">
        <v>2015551002</v>
      </c>
      <c r="I156" s="19">
        <v>2015551003</v>
      </c>
      <c r="J156" s="19">
        <v>2015551004</v>
      </c>
      <c r="K156" s="19">
        <v>2015551005</v>
      </c>
      <c r="L156" s="19" t="s">
        <v>105</v>
      </c>
      <c r="M156" s="8" t="s">
        <v>103</v>
      </c>
      <c r="N156" s="8"/>
      <c r="O156" s="8" t="s">
        <v>106</v>
      </c>
      <c r="P156" s="8" t="s">
        <v>103</v>
      </c>
      <c r="Q156" s="8" t="s">
        <v>107</v>
      </c>
      <c r="R156" s="8" t="s">
        <v>108</v>
      </c>
      <c r="S156" s="208" t="s">
        <v>220</v>
      </c>
      <c r="T156" s="208" t="s">
        <v>220</v>
      </c>
      <c r="U156" s="208">
        <v>99501</v>
      </c>
      <c r="V156" s="208" t="str">
        <f>searchValues!L156</f>
        <v>Alaska</v>
      </c>
      <c r="W156" s="8" t="s">
        <v>109</v>
      </c>
      <c r="X156" s="8" t="s">
        <v>103</v>
      </c>
      <c r="Y156" s="8" t="s">
        <v>103</v>
      </c>
      <c r="Z156" s="8" t="s">
        <v>158</v>
      </c>
      <c r="AA156" s="17"/>
      <c r="AB156" s="17"/>
      <c r="AC156" s="30"/>
      <c r="AD156" s="30"/>
      <c r="AE156" s="30"/>
    </row>
    <row r="157" spans="1:31" x14ac:dyDescent="0.25">
      <c r="A157" s="4" t="s">
        <v>1010</v>
      </c>
      <c r="B157" s="4" t="s">
        <v>361</v>
      </c>
      <c r="C157" s="19" t="s">
        <v>103</v>
      </c>
      <c r="D157" s="19" t="s">
        <v>104</v>
      </c>
      <c r="E157" s="19" t="s">
        <v>261</v>
      </c>
      <c r="F157" s="19" t="s">
        <v>261</v>
      </c>
      <c r="G157" s="19"/>
      <c r="H157" s="19">
        <v>2015551002</v>
      </c>
      <c r="I157" s="19">
        <v>2015551003</v>
      </c>
      <c r="J157" s="19">
        <v>2015551004</v>
      </c>
      <c r="K157" s="19">
        <v>2015551005</v>
      </c>
      <c r="L157" s="19" t="s">
        <v>105</v>
      </c>
      <c r="M157" s="8" t="s">
        <v>103</v>
      </c>
      <c r="N157" s="8"/>
      <c r="O157" s="8" t="s">
        <v>106</v>
      </c>
      <c r="P157" s="8" t="s">
        <v>103</v>
      </c>
      <c r="Q157" s="8" t="s">
        <v>107</v>
      </c>
      <c r="R157" s="8" t="s">
        <v>108</v>
      </c>
      <c r="S157" s="208" t="s">
        <v>220</v>
      </c>
      <c r="T157" s="208" t="s">
        <v>220</v>
      </c>
      <c r="U157" s="208">
        <v>99501</v>
      </c>
      <c r="V157" s="208" t="str">
        <f>searchValues!L157</f>
        <v>Alaska</v>
      </c>
      <c r="W157" s="8" t="s">
        <v>109</v>
      </c>
      <c r="X157" s="8" t="s">
        <v>103</v>
      </c>
      <c r="Y157" s="8" t="s">
        <v>103</v>
      </c>
      <c r="Z157" s="8" t="s">
        <v>158</v>
      </c>
      <c r="AA157" s="17"/>
      <c r="AB157" s="17"/>
      <c r="AC157" s="30"/>
      <c r="AD157" s="30"/>
      <c r="AE157" s="30"/>
    </row>
    <row r="158" spans="1:31" x14ac:dyDescent="0.25">
      <c r="A158" s="4" t="s">
        <v>1011</v>
      </c>
      <c r="B158" s="4" t="s">
        <v>361</v>
      </c>
      <c r="C158" s="19" t="s">
        <v>103</v>
      </c>
      <c r="D158" s="19" t="s">
        <v>104</v>
      </c>
      <c r="E158" s="19" t="s">
        <v>261</v>
      </c>
      <c r="F158" s="19" t="s">
        <v>261</v>
      </c>
      <c r="G158" s="19"/>
      <c r="H158" s="19">
        <v>2015551002</v>
      </c>
      <c r="I158" s="19">
        <v>2015551003</v>
      </c>
      <c r="J158" s="19">
        <v>2015551004</v>
      </c>
      <c r="K158" s="19">
        <v>2015551005</v>
      </c>
      <c r="L158" s="19" t="s">
        <v>105</v>
      </c>
      <c r="M158" s="8" t="s">
        <v>103</v>
      </c>
      <c r="N158" s="8"/>
      <c r="O158" s="8" t="s">
        <v>106</v>
      </c>
      <c r="P158" s="8" t="s">
        <v>103</v>
      </c>
      <c r="Q158" s="8" t="s">
        <v>107</v>
      </c>
      <c r="R158" s="8" t="s">
        <v>108</v>
      </c>
      <c r="S158" s="208" t="s">
        <v>220</v>
      </c>
      <c r="T158" s="208" t="s">
        <v>220</v>
      </c>
      <c r="U158" s="208">
        <v>99501</v>
      </c>
      <c r="V158" s="208" t="str">
        <f>searchValues!L158</f>
        <v>Alaska</v>
      </c>
      <c r="W158" s="8" t="s">
        <v>109</v>
      </c>
      <c r="X158" s="8" t="s">
        <v>103</v>
      </c>
      <c r="Y158" s="8" t="s">
        <v>103</v>
      </c>
      <c r="Z158" s="8" t="s">
        <v>158</v>
      </c>
      <c r="AA158" s="17"/>
      <c r="AB158" s="17"/>
      <c r="AC158" s="30"/>
      <c r="AD158" s="30"/>
      <c r="AE158" s="30"/>
    </row>
    <row r="159" spans="1:31" x14ac:dyDescent="0.25">
      <c r="A159" s="4" t="s">
        <v>1012</v>
      </c>
      <c r="B159" s="4" t="s">
        <v>361</v>
      </c>
      <c r="C159" s="19" t="s">
        <v>103</v>
      </c>
      <c r="D159" s="19" t="s">
        <v>104</v>
      </c>
      <c r="E159" s="19" t="s">
        <v>261</v>
      </c>
      <c r="F159" s="19" t="s">
        <v>261</v>
      </c>
      <c r="G159" s="19"/>
      <c r="H159" s="19">
        <v>2015551002</v>
      </c>
      <c r="I159" s="19">
        <v>2015551003</v>
      </c>
      <c r="J159" s="19">
        <v>2015551004</v>
      </c>
      <c r="K159" s="19">
        <v>2015551005</v>
      </c>
      <c r="L159" s="19" t="s">
        <v>105</v>
      </c>
      <c r="M159" s="8" t="s">
        <v>103</v>
      </c>
      <c r="N159" s="8"/>
      <c r="O159" s="8" t="s">
        <v>106</v>
      </c>
      <c r="P159" s="8" t="s">
        <v>103</v>
      </c>
      <c r="Q159" s="8" t="s">
        <v>107</v>
      </c>
      <c r="R159" s="8" t="s">
        <v>108</v>
      </c>
      <c r="S159" s="208" t="s">
        <v>220</v>
      </c>
      <c r="T159" s="208" t="s">
        <v>220</v>
      </c>
      <c r="U159" s="208">
        <v>99501</v>
      </c>
      <c r="V159" s="208" t="str">
        <f>searchValues!L159</f>
        <v>Alaska</v>
      </c>
      <c r="W159" s="8" t="s">
        <v>109</v>
      </c>
      <c r="X159" s="8" t="s">
        <v>103</v>
      </c>
      <c r="Y159" s="8" t="s">
        <v>103</v>
      </c>
      <c r="Z159" s="8" t="s">
        <v>158</v>
      </c>
      <c r="AA159" s="17"/>
      <c r="AB159" s="17"/>
      <c r="AC159" s="30"/>
      <c r="AD159" s="30"/>
      <c r="AE159" s="30"/>
    </row>
    <row r="160" spans="1:31" x14ac:dyDescent="0.25">
      <c r="A160" s="4" t="s">
        <v>1013</v>
      </c>
      <c r="B160" s="4" t="s">
        <v>361</v>
      </c>
      <c r="C160" s="19" t="s">
        <v>103</v>
      </c>
      <c r="D160" s="19" t="s">
        <v>104</v>
      </c>
      <c r="E160" s="19" t="s">
        <v>261</v>
      </c>
      <c r="F160" s="19" t="s">
        <v>261</v>
      </c>
      <c r="G160" s="19"/>
      <c r="H160" s="19">
        <v>2015551002</v>
      </c>
      <c r="I160" s="19">
        <v>2015551003</v>
      </c>
      <c r="J160" s="19">
        <v>2015551004</v>
      </c>
      <c r="K160" s="19">
        <v>2015551005</v>
      </c>
      <c r="L160" s="19" t="s">
        <v>105</v>
      </c>
      <c r="M160" s="8" t="s">
        <v>103</v>
      </c>
      <c r="N160" s="8"/>
      <c r="O160" s="8" t="s">
        <v>106</v>
      </c>
      <c r="P160" s="8" t="s">
        <v>103</v>
      </c>
      <c r="Q160" s="8" t="s">
        <v>107</v>
      </c>
      <c r="R160" s="8" t="s">
        <v>108</v>
      </c>
      <c r="S160" s="208" t="s">
        <v>220</v>
      </c>
      <c r="T160" s="208" t="s">
        <v>220</v>
      </c>
      <c r="U160" s="208">
        <v>99501</v>
      </c>
      <c r="V160" s="208" t="str">
        <f>searchValues!L160</f>
        <v>Alaska</v>
      </c>
      <c r="W160" s="8" t="s">
        <v>109</v>
      </c>
      <c r="X160" s="8" t="s">
        <v>103</v>
      </c>
      <c r="Y160" s="8" t="s">
        <v>103</v>
      </c>
      <c r="Z160" s="8" t="s">
        <v>158</v>
      </c>
      <c r="AA160" s="17"/>
      <c r="AB160" s="17"/>
      <c r="AC160" s="30"/>
      <c r="AD160" s="30"/>
      <c r="AE160" s="30"/>
    </row>
    <row r="161" spans="1:31" x14ac:dyDescent="0.25">
      <c r="A161" s="4" t="s">
        <v>1014</v>
      </c>
      <c r="B161" s="4" t="s">
        <v>361</v>
      </c>
      <c r="C161" s="19" t="s">
        <v>103</v>
      </c>
      <c r="D161" s="19" t="s">
        <v>104</v>
      </c>
      <c r="E161" s="19" t="s">
        <v>261</v>
      </c>
      <c r="F161" s="19" t="s">
        <v>261</v>
      </c>
      <c r="G161" s="19"/>
      <c r="H161" s="19">
        <v>2015551002</v>
      </c>
      <c r="I161" s="19">
        <v>2015551003</v>
      </c>
      <c r="J161" s="19">
        <v>2015551004</v>
      </c>
      <c r="K161" s="19">
        <v>2015551005</v>
      </c>
      <c r="L161" s="19" t="s">
        <v>105</v>
      </c>
      <c r="M161" s="8" t="s">
        <v>103</v>
      </c>
      <c r="N161" s="8"/>
      <c r="O161" s="8" t="s">
        <v>106</v>
      </c>
      <c r="P161" s="8" t="s">
        <v>103</v>
      </c>
      <c r="Q161" s="8" t="s">
        <v>107</v>
      </c>
      <c r="R161" s="8" t="s">
        <v>108</v>
      </c>
      <c r="S161" s="208" t="s">
        <v>220</v>
      </c>
      <c r="T161" s="208" t="s">
        <v>220</v>
      </c>
      <c r="U161" s="208">
        <v>99501</v>
      </c>
      <c r="V161" s="208" t="str">
        <f>searchValues!L161</f>
        <v>Alaska</v>
      </c>
      <c r="W161" s="8" t="s">
        <v>109</v>
      </c>
      <c r="X161" s="8" t="s">
        <v>103</v>
      </c>
      <c r="Y161" s="8" t="s">
        <v>103</v>
      </c>
      <c r="Z161" s="8" t="s">
        <v>158</v>
      </c>
      <c r="AA161" s="17"/>
      <c r="AB161" s="17"/>
      <c r="AC161" s="30"/>
      <c r="AD161" s="30"/>
      <c r="AE161" s="30"/>
    </row>
    <row r="162" spans="1:31" x14ac:dyDescent="0.25">
      <c r="A162" s="4" t="s">
        <v>1015</v>
      </c>
      <c r="B162" s="4" t="s">
        <v>361</v>
      </c>
      <c r="C162" s="19" t="s">
        <v>103</v>
      </c>
      <c r="D162" s="19" t="s">
        <v>104</v>
      </c>
      <c r="E162" s="19" t="s">
        <v>261</v>
      </c>
      <c r="F162" s="19" t="s">
        <v>261</v>
      </c>
      <c r="G162" s="19"/>
      <c r="H162" s="19">
        <v>2015551002</v>
      </c>
      <c r="I162" s="19">
        <v>2015551003</v>
      </c>
      <c r="J162" s="19">
        <v>2015551004</v>
      </c>
      <c r="K162" s="19">
        <v>2015551005</v>
      </c>
      <c r="L162" s="19" t="s">
        <v>105</v>
      </c>
      <c r="M162" s="8" t="s">
        <v>103</v>
      </c>
      <c r="N162" s="8"/>
      <c r="O162" s="8" t="s">
        <v>106</v>
      </c>
      <c r="P162" s="8" t="s">
        <v>103</v>
      </c>
      <c r="Q162" s="8" t="s">
        <v>107</v>
      </c>
      <c r="R162" s="8" t="s">
        <v>108</v>
      </c>
      <c r="S162" s="208" t="s">
        <v>220</v>
      </c>
      <c r="T162" s="208" t="s">
        <v>220</v>
      </c>
      <c r="U162" s="208">
        <v>99501</v>
      </c>
      <c r="V162" s="208" t="str">
        <f>searchValues!L162</f>
        <v>Alaska</v>
      </c>
      <c r="W162" s="8" t="s">
        <v>109</v>
      </c>
      <c r="X162" s="8" t="s">
        <v>103</v>
      </c>
      <c r="Y162" s="8" t="s">
        <v>103</v>
      </c>
      <c r="Z162" s="8" t="s">
        <v>158</v>
      </c>
      <c r="AA162" s="17"/>
      <c r="AB162" s="17"/>
      <c r="AC162" s="30"/>
      <c r="AD162" s="30"/>
      <c r="AE162" s="30"/>
    </row>
    <row r="163" spans="1:31" x14ac:dyDescent="0.25">
      <c r="A163" s="4" t="s">
        <v>1016</v>
      </c>
      <c r="B163" s="4" t="s">
        <v>361</v>
      </c>
      <c r="C163" s="19" t="s">
        <v>103</v>
      </c>
      <c r="D163" s="19" t="s">
        <v>104</v>
      </c>
      <c r="E163" s="19" t="s">
        <v>261</v>
      </c>
      <c r="F163" s="19" t="s">
        <v>261</v>
      </c>
      <c r="G163" s="19"/>
      <c r="H163" s="19">
        <v>2015551002</v>
      </c>
      <c r="I163" s="19">
        <v>2015551003</v>
      </c>
      <c r="J163" s="19">
        <v>2015551004</v>
      </c>
      <c r="K163" s="19">
        <v>2015551005</v>
      </c>
      <c r="L163" s="19" t="s">
        <v>105</v>
      </c>
      <c r="M163" s="8" t="s">
        <v>103</v>
      </c>
      <c r="N163" s="8"/>
      <c r="O163" s="8" t="s">
        <v>106</v>
      </c>
      <c r="P163" s="8" t="s">
        <v>103</v>
      </c>
      <c r="Q163" s="8" t="s">
        <v>107</v>
      </c>
      <c r="R163" s="8" t="s">
        <v>108</v>
      </c>
      <c r="S163" s="208" t="s">
        <v>220</v>
      </c>
      <c r="T163" s="208" t="s">
        <v>220</v>
      </c>
      <c r="U163" s="208">
        <v>99501</v>
      </c>
      <c r="V163" s="208" t="str">
        <f>searchValues!L163</f>
        <v>Alaska</v>
      </c>
      <c r="W163" s="8" t="s">
        <v>109</v>
      </c>
      <c r="X163" s="8" t="s">
        <v>103</v>
      </c>
      <c r="Y163" s="8" t="s">
        <v>103</v>
      </c>
      <c r="Z163" s="8" t="s">
        <v>158</v>
      </c>
      <c r="AA163" s="17"/>
      <c r="AB163" s="17"/>
      <c r="AC163" s="30"/>
      <c r="AD163" s="30"/>
      <c r="AE163" s="30"/>
    </row>
    <row r="164" spans="1:31" x14ac:dyDescent="0.25">
      <c r="A164" s="4" t="s">
        <v>1017</v>
      </c>
      <c r="B164" s="4" t="s">
        <v>361</v>
      </c>
      <c r="C164" s="19" t="s">
        <v>103</v>
      </c>
      <c r="D164" s="19" t="s">
        <v>104</v>
      </c>
      <c r="E164" s="19" t="s">
        <v>261</v>
      </c>
      <c r="F164" s="19" t="s">
        <v>261</v>
      </c>
      <c r="G164" s="19"/>
      <c r="H164" s="19">
        <v>2015551002</v>
      </c>
      <c r="I164" s="19">
        <v>2015551003</v>
      </c>
      <c r="J164" s="19">
        <v>2015551004</v>
      </c>
      <c r="K164" s="19">
        <v>2015551005</v>
      </c>
      <c r="L164" s="19" t="s">
        <v>105</v>
      </c>
      <c r="M164" s="8" t="s">
        <v>103</v>
      </c>
      <c r="N164" s="8"/>
      <c r="O164" s="8" t="s">
        <v>106</v>
      </c>
      <c r="P164" s="8" t="s">
        <v>103</v>
      </c>
      <c r="Q164" s="8" t="s">
        <v>107</v>
      </c>
      <c r="R164" s="8" t="s">
        <v>108</v>
      </c>
      <c r="S164" s="208" t="s">
        <v>220</v>
      </c>
      <c r="T164" s="208" t="s">
        <v>220</v>
      </c>
      <c r="U164" s="208">
        <v>99501</v>
      </c>
      <c r="V164" s="208" t="str">
        <f>searchValues!L164</f>
        <v>Alaska</v>
      </c>
      <c r="W164" s="8" t="s">
        <v>109</v>
      </c>
      <c r="X164" s="8" t="s">
        <v>103</v>
      </c>
      <c r="Y164" s="8" t="s">
        <v>103</v>
      </c>
      <c r="Z164" s="8" t="s">
        <v>158</v>
      </c>
      <c r="AA164" s="17"/>
      <c r="AB164" s="17"/>
      <c r="AC164" s="30"/>
      <c r="AD164" s="30"/>
      <c r="AE164" s="30"/>
    </row>
    <row r="165" spans="1:31" x14ac:dyDescent="0.25">
      <c r="A165" s="4" t="s">
        <v>1018</v>
      </c>
      <c r="B165" s="4" t="s">
        <v>361</v>
      </c>
      <c r="C165" s="19" t="s">
        <v>103</v>
      </c>
      <c r="D165" s="19" t="s">
        <v>104</v>
      </c>
      <c r="E165" s="19" t="s">
        <v>261</v>
      </c>
      <c r="F165" s="19" t="s">
        <v>261</v>
      </c>
      <c r="G165" s="19"/>
      <c r="H165" s="19">
        <v>2015551002</v>
      </c>
      <c r="I165" s="19">
        <v>2015551003</v>
      </c>
      <c r="J165" s="19">
        <v>2015551004</v>
      </c>
      <c r="K165" s="19">
        <v>2015551005</v>
      </c>
      <c r="L165" s="19" t="s">
        <v>105</v>
      </c>
      <c r="M165" s="8" t="s">
        <v>103</v>
      </c>
      <c r="N165" s="8"/>
      <c r="O165" s="8" t="s">
        <v>106</v>
      </c>
      <c r="P165" s="8" t="s">
        <v>103</v>
      </c>
      <c r="Q165" s="8" t="s">
        <v>107</v>
      </c>
      <c r="R165" s="8" t="s">
        <v>108</v>
      </c>
      <c r="S165" s="208" t="s">
        <v>220</v>
      </c>
      <c r="T165" s="208" t="s">
        <v>220</v>
      </c>
      <c r="U165" s="208">
        <v>99501</v>
      </c>
      <c r="V165" s="208" t="str">
        <f>searchValues!L165</f>
        <v>Alaska</v>
      </c>
      <c r="W165" s="8" t="s">
        <v>109</v>
      </c>
      <c r="X165" s="8" t="s">
        <v>103</v>
      </c>
      <c r="Y165" s="8" t="s">
        <v>103</v>
      </c>
      <c r="Z165" s="8" t="s">
        <v>158</v>
      </c>
      <c r="AA165" s="17"/>
      <c r="AB165" s="17"/>
      <c r="AC165" s="30"/>
      <c r="AD165" s="30"/>
      <c r="AE165" s="30"/>
    </row>
    <row r="166" spans="1:31" x14ac:dyDescent="0.25">
      <c r="A166" s="4" t="s">
        <v>1019</v>
      </c>
      <c r="B166" s="4" t="s">
        <v>361</v>
      </c>
      <c r="C166" s="19" t="s">
        <v>103</v>
      </c>
      <c r="D166" s="19" t="s">
        <v>104</v>
      </c>
      <c r="E166" s="19" t="s">
        <v>261</v>
      </c>
      <c r="F166" s="19" t="s">
        <v>261</v>
      </c>
      <c r="G166" s="19"/>
      <c r="H166" s="19">
        <v>2015551002</v>
      </c>
      <c r="I166" s="19">
        <v>2015551003</v>
      </c>
      <c r="J166" s="19">
        <v>2015551004</v>
      </c>
      <c r="K166" s="19">
        <v>2015551005</v>
      </c>
      <c r="L166" s="19" t="s">
        <v>105</v>
      </c>
      <c r="M166" s="8" t="s">
        <v>103</v>
      </c>
      <c r="N166" s="8"/>
      <c r="O166" s="8" t="s">
        <v>106</v>
      </c>
      <c r="P166" s="8" t="s">
        <v>103</v>
      </c>
      <c r="Q166" s="8" t="s">
        <v>107</v>
      </c>
      <c r="R166" s="8" t="s">
        <v>108</v>
      </c>
      <c r="S166" s="208" t="s">
        <v>220</v>
      </c>
      <c r="T166" s="208" t="s">
        <v>220</v>
      </c>
      <c r="U166" s="208">
        <v>99501</v>
      </c>
      <c r="V166" s="208" t="str">
        <f>searchValues!L166</f>
        <v>Alaska</v>
      </c>
      <c r="W166" s="8" t="s">
        <v>109</v>
      </c>
      <c r="X166" s="8" t="s">
        <v>103</v>
      </c>
      <c r="Y166" s="8" t="s">
        <v>103</v>
      </c>
      <c r="Z166" s="8" t="s">
        <v>158</v>
      </c>
      <c r="AA166" s="17"/>
      <c r="AB166" s="17"/>
      <c r="AC166" s="30"/>
      <c r="AD166" s="30"/>
      <c r="AE166" s="30"/>
    </row>
    <row r="167" spans="1:31" x14ac:dyDescent="0.25">
      <c r="A167" s="4" t="s">
        <v>1020</v>
      </c>
      <c r="B167" s="4" t="s">
        <v>361</v>
      </c>
      <c r="C167" s="19" t="s">
        <v>103</v>
      </c>
      <c r="D167" s="19" t="s">
        <v>104</v>
      </c>
      <c r="E167" s="19" t="s">
        <v>261</v>
      </c>
      <c r="F167" s="19" t="s">
        <v>261</v>
      </c>
      <c r="G167" s="19"/>
      <c r="H167" s="19">
        <v>2015551002</v>
      </c>
      <c r="I167" s="19">
        <v>2015551003</v>
      </c>
      <c r="J167" s="19">
        <v>2015551004</v>
      </c>
      <c r="K167" s="19">
        <v>2015551005</v>
      </c>
      <c r="L167" s="19" t="s">
        <v>105</v>
      </c>
      <c r="M167" s="8" t="s">
        <v>103</v>
      </c>
      <c r="N167" s="8"/>
      <c r="O167" s="8" t="s">
        <v>106</v>
      </c>
      <c r="P167" s="8" t="s">
        <v>103</v>
      </c>
      <c r="Q167" s="8" t="s">
        <v>107</v>
      </c>
      <c r="R167" s="8" t="s">
        <v>108</v>
      </c>
      <c r="S167" s="208" t="s">
        <v>220</v>
      </c>
      <c r="T167" s="208" t="s">
        <v>220</v>
      </c>
      <c r="U167" s="208">
        <v>99501</v>
      </c>
      <c r="V167" s="208" t="str">
        <f>searchValues!L167</f>
        <v>Alaska</v>
      </c>
      <c r="W167" s="8" t="s">
        <v>109</v>
      </c>
      <c r="X167" s="8" t="s">
        <v>103</v>
      </c>
      <c r="Y167" s="8" t="s">
        <v>103</v>
      </c>
      <c r="Z167" s="8" t="s">
        <v>158</v>
      </c>
      <c r="AA167" s="17"/>
      <c r="AB167" s="17"/>
      <c r="AC167" s="30"/>
      <c r="AD167" s="30"/>
      <c r="AE167" s="30"/>
    </row>
    <row r="168" spans="1:31" x14ac:dyDescent="0.25">
      <c r="A168" s="4" t="s">
        <v>1157</v>
      </c>
      <c r="B168" s="4" t="s">
        <v>361</v>
      </c>
      <c r="C168" s="19" t="s">
        <v>103</v>
      </c>
      <c r="D168" s="19" t="s">
        <v>104</v>
      </c>
      <c r="E168" s="19" t="s">
        <v>261</v>
      </c>
      <c r="F168" s="19" t="s">
        <v>261</v>
      </c>
      <c r="G168" s="19"/>
      <c r="H168" s="19">
        <v>2015551002</v>
      </c>
      <c r="I168" s="19">
        <v>2015551003</v>
      </c>
      <c r="J168" s="19">
        <v>2015551004</v>
      </c>
      <c r="K168" s="19">
        <v>2015551005</v>
      </c>
      <c r="L168" s="19" t="s">
        <v>105</v>
      </c>
      <c r="M168" s="8" t="s">
        <v>103</v>
      </c>
      <c r="N168" s="8"/>
      <c r="O168" s="8" t="s">
        <v>106</v>
      </c>
      <c r="P168" s="8" t="s">
        <v>103</v>
      </c>
      <c r="Q168" s="8" t="s">
        <v>107</v>
      </c>
      <c r="R168" s="8" t="s">
        <v>108</v>
      </c>
      <c r="S168" s="208" t="s">
        <v>220</v>
      </c>
      <c r="T168" s="208" t="s">
        <v>220</v>
      </c>
      <c r="U168" s="208">
        <v>99501</v>
      </c>
      <c r="V168" s="208" t="str">
        <f>searchValues!L168</f>
        <v>Alaska</v>
      </c>
      <c r="W168" s="8" t="s">
        <v>109</v>
      </c>
      <c r="X168" s="8" t="s">
        <v>103</v>
      </c>
      <c r="Y168" s="8" t="s">
        <v>103</v>
      </c>
      <c r="Z168" s="8" t="s">
        <v>158</v>
      </c>
      <c r="AA168" s="17"/>
      <c r="AB168" s="17"/>
      <c r="AC168" s="30"/>
      <c r="AD168" s="30"/>
      <c r="AE168" s="30"/>
    </row>
    <row r="169" spans="1:31" x14ac:dyDescent="0.25">
      <c r="A169" s="4" t="s">
        <v>1158</v>
      </c>
      <c r="B169" s="4" t="s">
        <v>361</v>
      </c>
      <c r="C169" s="19" t="s">
        <v>103</v>
      </c>
      <c r="D169" s="19" t="s">
        <v>104</v>
      </c>
      <c r="E169" s="19" t="s">
        <v>261</v>
      </c>
      <c r="F169" s="19" t="s">
        <v>261</v>
      </c>
      <c r="G169" s="19"/>
      <c r="H169" s="19">
        <v>2015551002</v>
      </c>
      <c r="I169" s="19">
        <v>2015551003</v>
      </c>
      <c r="J169" s="19">
        <v>2015551004</v>
      </c>
      <c r="K169" s="19">
        <v>2015551005</v>
      </c>
      <c r="L169" s="19" t="s">
        <v>105</v>
      </c>
      <c r="M169" s="8" t="s">
        <v>103</v>
      </c>
      <c r="N169" s="8"/>
      <c r="O169" s="8" t="s">
        <v>106</v>
      </c>
      <c r="P169" s="8" t="s">
        <v>103</v>
      </c>
      <c r="Q169" s="8" t="s">
        <v>107</v>
      </c>
      <c r="R169" s="8" t="s">
        <v>108</v>
      </c>
      <c r="S169" s="208" t="s">
        <v>220</v>
      </c>
      <c r="T169" s="208" t="s">
        <v>220</v>
      </c>
      <c r="U169" s="208">
        <v>99501</v>
      </c>
      <c r="V169" s="208" t="str">
        <f>searchValues!L169</f>
        <v>Alaska</v>
      </c>
      <c r="W169" s="8" t="s">
        <v>109</v>
      </c>
      <c r="X169" s="8" t="s">
        <v>103</v>
      </c>
      <c r="Y169" s="8" t="s">
        <v>103</v>
      </c>
      <c r="Z169" s="8" t="s">
        <v>158</v>
      </c>
      <c r="AA169" s="17"/>
      <c r="AB169" s="17"/>
      <c r="AC169" s="30"/>
      <c r="AD169" s="30"/>
      <c r="AE169" s="30"/>
    </row>
    <row r="170" spans="1:31" x14ac:dyDescent="0.25">
      <c r="A170" s="4" t="s">
        <v>1021</v>
      </c>
      <c r="B170" s="4" t="s">
        <v>361</v>
      </c>
      <c r="C170" s="19" t="s">
        <v>103</v>
      </c>
      <c r="D170" s="19" t="s">
        <v>104</v>
      </c>
      <c r="E170" s="19" t="s">
        <v>261</v>
      </c>
      <c r="F170" s="19" t="s">
        <v>261</v>
      </c>
      <c r="G170" s="19"/>
      <c r="H170" s="19">
        <v>2015551002</v>
      </c>
      <c r="I170" s="19">
        <v>2015551003</v>
      </c>
      <c r="J170" s="19">
        <v>2015551004</v>
      </c>
      <c r="K170" s="19">
        <v>2015551005</v>
      </c>
      <c r="L170" s="19" t="s">
        <v>105</v>
      </c>
      <c r="M170" s="8" t="s">
        <v>103</v>
      </c>
      <c r="N170" s="8"/>
      <c r="O170" s="8" t="s">
        <v>106</v>
      </c>
      <c r="P170" s="8" t="s">
        <v>103</v>
      </c>
      <c r="Q170" s="8" t="s">
        <v>107</v>
      </c>
      <c r="R170" s="8" t="s">
        <v>108</v>
      </c>
      <c r="S170" s="208" t="s">
        <v>220</v>
      </c>
      <c r="T170" s="208" t="s">
        <v>220</v>
      </c>
      <c r="U170" s="208">
        <v>99501</v>
      </c>
      <c r="V170" s="208" t="str">
        <f>searchValues!L170</f>
        <v>Alaska</v>
      </c>
      <c r="W170" s="8" t="s">
        <v>109</v>
      </c>
      <c r="X170" s="8" t="s">
        <v>103</v>
      </c>
      <c r="Y170" s="8" t="s">
        <v>103</v>
      </c>
      <c r="Z170" s="8" t="s">
        <v>158</v>
      </c>
      <c r="AA170" s="17"/>
      <c r="AB170" s="17"/>
      <c r="AC170" s="30"/>
      <c r="AD170" s="30"/>
      <c r="AE170" s="30"/>
    </row>
    <row r="171" spans="1:31" x14ac:dyDescent="0.25">
      <c r="A171" s="4" t="s">
        <v>1022</v>
      </c>
      <c r="B171" s="4" t="s">
        <v>361</v>
      </c>
      <c r="C171" s="19" t="s">
        <v>103</v>
      </c>
      <c r="D171" s="19" t="s">
        <v>104</v>
      </c>
      <c r="E171" s="19" t="s">
        <v>261</v>
      </c>
      <c r="F171" s="19" t="s">
        <v>261</v>
      </c>
      <c r="G171" s="19"/>
      <c r="H171" s="19">
        <v>2015551002</v>
      </c>
      <c r="I171" s="19">
        <v>2015551003</v>
      </c>
      <c r="J171" s="19">
        <v>2015551004</v>
      </c>
      <c r="K171" s="19">
        <v>2015551005</v>
      </c>
      <c r="L171" s="19" t="s">
        <v>105</v>
      </c>
      <c r="M171" s="8" t="s">
        <v>103</v>
      </c>
      <c r="N171" s="8"/>
      <c r="O171" s="8" t="s">
        <v>106</v>
      </c>
      <c r="P171" s="8" t="s">
        <v>103</v>
      </c>
      <c r="Q171" s="8" t="s">
        <v>107</v>
      </c>
      <c r="R171" s="8" t="s">
        <v>108</v>
      </c>
      <c r="S171" s="208" t="s">
        <v>220</v>
      </c>
      <c r="T171" s="208" t="s">
        <v>220</v>
      </c>
      <c r="U171" s="208">
        <v>99501</v>
      </c>
      <c r="V171" s="208" t="str">
        <f>searchValues!L171</f>
        <v>Alaska</v>
      </c>
      <c r="W171" s="8" t="s">
        <v>109</v>
      </c>
      <c r="X171" s="8" t="s">
        <v>103</v>
      </c>
      <c r="Y171" s="8" t="s">
        <v>103</v>
      </c>
      <c r="Z171" s="8" t="s">
        <v>158</v>
      </c>
      <c r="AA171" s="17"/>
      <c r="AB171" s="17"/>
      <c r="AC171" s="30"/>
      <c r="AD171" s="30"/>
      <c r="AE171" s="30"/>
    </row>
    <row r="172" spans="1:31" x14ac:dyDescent="0.25">
      <c r="A172" s="4" t="s">
        <v>1023</v>
      </c>
      <c r="B172" s="4" t="s">
        <v>361</v>
      </c>
      <c r="C172" s="19" t="s">
        <v>103</v>
      </c>
      <c r="D172" s="19" t="s">
        <v>104</v>
      </c>
      <c r="E172" s="19" t="s">
        <v>261</v>
      </c>
      <c r="F172" s="19" t="s">
        <v>261</v>
      </c>
      <c r="G172" s="19"/>
      <c r="H172" s="19">
        <v>2015551002</v>
      </c>
      <c r="I172" s="19">
        <v>2015551003</v>
      </c>
      <c r="J172" s="19">
        <v>2015551004</v>
      </c>
      <c r="K172" s="19">
        <v>2015551005</v>
      </c>
      <c r="L172" s="19" t="s">
        <v>105</v>
      </c>
      <c r="M172" s="8" t="s">
        <v>103</v>
      </c>
      <c r="N172" s="8"/>
      <c r="O172" s="8" t="s">
        <v>106</v>
      </c>
      <c r="P172" s="8" t="s">
        <v>103</v>
      </c>
      <c r="Q172" s="8" t="s">
        <v>107</v>
      </c>
      <c r="R172" s="8" t="s">
        <v>108</v>
      </c>
      <c r="S172" s="208" t="s">
        <v>220</v>
      </c>
      <c r="T172" s="208" t="s">
        <v>220</v>
      </c>
      <c r="U172" s="208">
        <v>99501</v>
      </c>
      <c r="V172" s="208" t="str">
        <f>searchValues!L172</f>
        <v>Alaska</v>
      </c>
      <c r="W172" s="8" t="s">
        <v>109</v>
      </c>
      <c r="X172" s="8" t="s">
        <v>103</v>
      </c>
      <c r="Y172" s="8" t="s">
        <v>103</v>
      </c>
      <c r="Z172" s="8" t="s">
        <v>158</v>
      </c>
      <c r="AA172" s="17"/>
      <c r="AB172" s="17"/>
      <c r="AC172" s="30"/>
      <c r="AD172" s="30"/>
      <c r="AE172" s="30"/>
    </row>
    <row r="173" spans="1:31" x14ac:dyDescent="0.25">
      <c r="A173" s="4" t="s">
        <v>1024</v>
      </c>
      <c r="B173" s="4" t="s">
        <v>361</v>
      </c>
      <c r="C173" s="19" t="s">
        <v>103</v>
      </c>
      <c r="D173" s="19" t="s">
        <v>104</v>
      </c>
      <c r="E173" s="19" t="s">
        <v>261</v>
      </c>
      <c r="F173" s="19" t="s">
        <v>261</v>
      </c>
      <c r="G173" s="19"/>
      <c r="H173" s="19">
        <v>2015551002</v>
      </c>
      <c r="I173" s="19">
        <v>2015551003</v>
      </c>
      <c r="J173" s="19">
        <v>2015551004</v>
      </c>
      <c r="K173" s="19">
        <v>2015551005</v>
      </c>
      <c r="L173" s="19" t="s">
        <v>105</v>
      </c>
      <c r="M173" s="8" t="s">
        <v>103</v>
      </c>
      <c r="N173" s="8"/>
      <c r="O173" s="8" t="s">
        <v>106</v>
      </c>
      <c r="P173" s="8" t="s">
        <v>103</v>
      </c>
      <c r="Q173" s="8" t="s">
        <v>107</v>
      </c>
      <c r="R173" s="8" t="s">
        <v>108</v>
      </c>
      <c r="S173" s="208" t="s">
        <v>220</v>
      </c>
      <c r="T173" s="208" t="s">
        <v>220</v>
      </c>
      <c r="U173" s="208">
        <v>99501</v>
      </c>
      <c r="V173" s="208" t="str">
        <f>searchValues!L173</f>
        <v>Alaska</v>
      </c>
      <c r="W173" s="8" t="s">
        <v>109</v>
      </c>
      <c r="X173" s="8" t="s">
        <v>103</v>
      </c>
      <c r="Y173" s="8" t="s">
        <v>103</v>
      </c>
      <c r="Z173" s="8" t="s">
        <v>158</v>
      </c>
      <c r="AA173" s="17"/>
      <c r="AB173" s="17"/>
      <c r="AC173" s="30"/>
      <c r="AD173" s="30"/>
      <c r="AE173" s="30"/>
    </row>
    <row r="174" spans="1:31" x14ac:dyDescent="0.25">
      <c r="A174" s="4" t="s">
        <v>1025</v>
      </c>
      <c r="B174" s="4" t="s">
        <v>361</v>
      </c>
      <c r="C174" s="19" t="s">
        <v>103</v>
      </c>
      <c r="D174" s="19" t="s">
        <v>104</v>
      </c>
      <c r="E174" s="19" t="s">
        <v>261</v>
      </c>
      <c r="F174" s="19" t="s">
        <v>261</v>
      </c>
      <c r="G174" s="19"/>
      <c r="H174" s="19">
        <v>2015551002</v>
      </c>
      <c r="I174" s="19">
        <v>2015551003</v>
      </c>
      <c r="J174" s="19">
        <v>2015551004</v>
      </c>
      <c r="K174" s="19">
        <v>2015551005</v>
      </c>
      <c r="L174" s="19" t="s">
        <v>105</v>
      </c>
      <c r="M174" s="8" t="s">
        <v>103</v>
      </c>
      <c r="N174" s="8"/>
      <c r="O174" s="8" t="s">
        <v>106</v>
      </c>
      <c r="P174" s="8" t="s">
        <v>103</v>
      </c>
      <c r="Q174" s="8" t="s">
        <v>107</v>
      </c>
      <c r="R174" s="8" t="s">
        <v>108</v>
      </c>
      <c r="S174" s="208" t="s">
        <v>220</v>
      </c>
      <c r="T174" s="208" t="s">
        <v>220</v>
      </c>
      <c r="U174" s="208">
        <v>99501</v>
      </c>
      <c r="V174" s="208" t="str">
        <f>searchValues!L174</f>
        <v>Alaska</v>
      </c>
      <c r="W174" s="8" t="s">
        <v>109</v>
      </c>
      <c r="X174" s="8" t="s">
        <v>103</v>
      </c>
      <c r="Y174" s="8" t="s">
        <v>103</v>
      </c>
      <c r="Z174" s="8" t="s">
        <v>158</v>
      </c>
      <c r="AA174" s="17"/>
      <c r="AB174" s="17"/>
      <c r="AC174" s="30"/>
      <c r="AD174" s="30"/>
      <c r="AE174" s="30"/>
    </row>
    <row r="175" spans="1:31" x14ac:dyDescent="0.25">
      <c r="A175" s="4" t="s">
        <v>1026</v>
      </c>
      <c r="B175" s="4" t="s">
        <v>361</v>
      </c>
      <c r="C175" s="19" t="s">
        <v>103</v>
      </c>
      <c r="D175" s="19" t="s">
        <v>104</v>
      </c>
      <c r="E175" s="19" t="s">
        <v>261</v>
      </c>
      <c r="F175" s="19" t="s">
        <v>261</v>
      </c>
      <c r="G175" s="19"/>
      <c r="H175" s="19">
        <v>2015551002</v>
      </c>
      <c r="I175" s="19">
        <v>2015551003</v>
      </c>
      <c r="J175" s="19">
        <v>2015551004</v>
      </c>
      <c r="K175" s="19">
        <v>2015551005</v>
      </c>
      <c r="L175" s="19" t="s">
        <v>105</v>
      </c>
      <c r="M175" s="8" t="s">
        <v>103</v>
      </c>
      <c r="N175" s="8"/>
      <c r="O175" s="8" t="s">
        <v>106</v>
      </c>
      <c r="P175" s="8" t="s">
        <v>103</v>
      </c>
      <c r="Q175" s="8" t="s">
        <v>107</v>
      </c>
      <c r="R175" s="8" t="s">
        <v>108</v>
      </c>
      <c r="S175" s="208" t="s">
        <v>220</v>
      </c>
      <c r="T175" s="208" t="s">
        <v>220</v>
      </c>
      <c r="U175" s="208">
        <v>99501</v>
      </c>
      <c r="V175" s="208" t="str">
        <f>searchValues!L175</f>
        <v>Alaska</v>
      </c>
      <c r="W175" s="8" t="s">
        <v>109</v>
      </c>
      <c r="X175" s="8" t="s">
        <v>103</v>
      </c>
      <c r="Y175" s="8" t="s">
        <v>103</v>
      </c>
      <c r="Z175" s="8" t="s">
        <v>158</v>
      </c>
      <c r="AA175" s="17"/>
      <c r="AB175" s="17"/>
      <c r="AC175" s="30"/>
      <c r="AD175" s="30"/>
      <c r="AE175" s="30"/>
    </row>
    <row r="176" spans="1:31" x14ac:dyDescent="0.25">
      <c r="A176" s="4" t="s">
        <v>1027</v>
      </c>
      <c r="B176" s="4" t="s">
        <v>361</v>
      </c>
      <c r="C176" s="19" t="s">
        <v>103</v>
      </c>
      <c r="D176" s="19" t="s">
        <v>104</v>
      </c>
      <c r="E176" s="19" t="s">
        <v>261</v>
      </c>
      <c r="F176" s="19" t="s">
        <v>261</v>
      </c>
      <c r="G176" s="19"/>
      <c r="H176" s="19">
        <v>2015551002</v>
      </c>
      <c r="I176" s="19">
        <v>2015551003</v>
      </c>
      <c r="J176" s="19">
        <v>2015551004</v>
      </c>
      <c r="K176" s="19">
        <v>2015551005</v>
      </c>
      <c r="L176" s="19" t="s">
        <v>105</v>
      </c>
      <c r="M176" s="8" t="s">
        <v>103</v>
      </c>
      <c r="N176" s="8"/>
      <c r="O176" s="8" t="s">
        <v>106</v>
      </c>
      <c r="P176" s="8" t="s">
        <v>103</v>
      </c>
      <c r="Q176" s="8" t="s">
        <v>107</v>
      </c>
      <c r="R176" s="8" t="s">
        <v>108</v>
      </c>
      <c r="S176" s="208" t="s">
        <v>220</v>
      </c>
      <c r="T176" s="208" t="s">
        <v>220</v>
      </c>
      <c r="U176" s="208">
        <v>99501</v>
      </c>
      <c r="V176" s="208" t="str">
        <f>searchValues!L176</f>
        <v>Alaska</v>
      </c>
      <c r="W176" s="8" t="s">
        <v>109</v>
      </c>
      <c r="X176" s="8" t="s">
        <v>103</v>
      </c>
      <c r="Y176" s="8" t="s">
        <v>103</v>
      </c>
      <c r="Z176" s="8" t="s">
        <v>158</v>
      </c>
      <c r="AA176" s="17"/>
      <c r="AB176" s="17"/>
      <c r="AC176" s="30"/>
      <c r="AD176" s="30"/>
      <c r="AE176" s="30"/>
    </row>
    <row r="177" spans="1:31" x14ac:dyDescent="0.25">
      <c r="A177" s="4" t="s">
        <v>1028</v>
      </c>
      <c r="B177" s="4" t="s">
        <v>361</v>
      </c>
      <c r="C177" s="19" t="s">
        <v>103</v>
      </c>
      <c r="D177" s="19" t="s">
        <v>104</v>
      </c>
      <c r="E177" s="19" t="s">
        <v>261</v>
      </c>
      <c r="F177" s="19" t="s">
        <v>261</v>
      </c>
      <c r="G177" s="19"/>
      <c r="H177" s="19">
        <v>2015551002</v>
      </c>
      <c r="I177" s="19">
        <v>2015551003</v>
      </c>
      <c r="J177" s="19">
        <v>2015551004</v>
      </c>
      <c r="K177" s="19">
        <v>2015551005</v>
      </c>
      <c r="L177" s="19" t="s">
        <v>105</v>
      </c>
      <c r="M177" s="8" t="s">
        <v>103</v>
      </c>
      <c r="N177" s="8"/>
      <c r="O177" s="8" t="s">
        <v>106</v>
      </c>
      <c r="P177" s="8" t="s">
        <v>103</v>
      </c>
      <c r="Q177" s="8" t="s">
        <v>107</v>
      </c>
      <c r="R177" s="8" t="s">
        <v>108</v>
      </c>
      <c r="S177" s="208" t="s">
        <v>220</v>
      </c>
      <c r="T177" s="208" t="s">
        <v>220</v>
      </c>
      <c r="U177" s="208">
        <v>99501</v>
      </c>
      <c r="V177" s="208" t="str">
        <f>searchValues!L177</f>
        <v>Alaska</v>
      </c>
      <c r="W177" s="8" t="s">
        <v>109</v>
      </c>
      <c r="X177" s="8" t="s">
        <v>103</v>
      </c>
      <c r="Y177" s="8" t="s">
        <v>103</v>
      </c>
      <c r="Z177" s="8" t="s">
        <v>158</v>
      </c>
      <c r="AA177" s="17"/>
      <c r="AB177" s="17"/>
      <c r="AC177" s="30"/>
      <c r="AD177" s="30"/>
      <c r="AE177" s="30"/>
    </row>
    <row r="178" spans="1:31" x14ac:dyDescent="0.25">
      <c r="A178" s="4" t="s">
        <v>1029</v>
      </c>
      <c r="B178" s="4" t="s">
        <v>361</v>
      </c>
      <c r="C178" s="19" t="s">
        <v>103</v>
      </c>
      <c r="D178" s="19" t="s">
        <v>104</v>
      </c>
      <c r="E178" s="19" t="s">
        <v>261</v>
      </c>
      <c r="F178" s="19" t="s">
        <v>261</v>
      </c>
      <c r="G178" s="19"/>
      <c r="H178" s="19">
        <v>2015551002</v>
      </c>
      <c r="I178" s="19">
        <v>2015551003</v>
      </c>
      <c r="J178" s="19">
        <v>2015551004</v>
      </c>
      <c r="K178" s="19">
        <v>2015551005</v>
      </c>
      <c r="L178" s="19" t="s">
        <v>105</v>
      </c>
      <c r="M178" s="8" t="s">
        <v>103</v>
      </c>
      <c r="N178" s="8"/>
      <c r="O178" s="8" t="s">
        <v>106</v>
      </c>
      <c r="P178" s="8" t="s">
        <v>103</v>
      </c>
      <c r="Q178" s="8" t="s">
        <v>107</v>
      </c>
      <c r="R178" s="8" t="s">
        <v>108</v>
      </c>
      <c r="S178" s="208" t="s">
        <v>220</v>
      </c>
      <c r="T178" s="208" t="s">
        <v>220</v>
      </c>
      <c r="U178" s="208">
        <v>99501</v>
      </c>
      <c r="V178" s="208" t="str">
        <f>searchValues!L178</f>
        <v>Alaska</v>
      </c>
      <c r="W178" s="8" t="s">
        <v>109</v>
      </c>
      <c r="X178" s="8" t="s">
        <v>103</v>
      </c>
      <c r="Y178" s="8" t="s">
        <v>103</v>
      </c>
      <c r="Z178" s="8" t="s">
        <v>158</v>
      </c>
      <c r="AA178" s="17"/>
      <c r="AB178" s="17"/>
      <c r="AC178" s="30"/>
      <c r="AD178" s="30"/>
      <c r="AE178" s="30"/>
    </row>
    <row r="179" spans="1:31" x14ac:dyDescent="0.25">
      <c r="A179" s="4" t="s">
        <v>1030</v>
      </c>
      <c r="B179" s="4" t="s">
        <v>361</v>
      </c>
      <c r="C179" s="19" t="s">
        <v>103</v>
      </c>
      <c r="D179" s="19" t="s">
        <v>104</v>
      </c>
      <c r="E179" s="19" t="s">
        <v>261</v>
      </c>
      <c r="F179" s="19" t="s">
        <v>261</v>
      </c>
      <c r="G179" s="19"/>
      <c r="H179" s="19">
        <v>2015551002</v>
      </c>
      <c r="I179" s="19">
        <v>2015551003</v>
      </c>
      <c r="J179" s="19">
        <v>2015551004</v>
      </c>
      <c r="K179" s="19">
        <v>2015551005</v>
      </c>
      <c r="L179" s="19" t="s">
        <v>105</v>
      </c>
      <c r="M179" s="8" t="s">
        <v>103</v>
      </c>
      <c r="N179" s="8"/>
      <c r="O179" s="8" t="s">
        <v>106</v>
      </c>
      <c r="P179" s="8" t="s">
        <v>103</v>
      </c>
      <c r="Q179" s="8" t="s">
        <v>107</v>
      </c>
      <c r="R179" s="8" t="s">
        <v>108</v>
      </c>
      <c r="S179" s="208" t="s">
        <v>220</v>
      </c>
      <c r="T179" s="208" t="s">
        <v>220</v>
      </c>
      <c r="U179" s="208">
        <v>99501</v>
      </c>
      <c r="V179" s="208" t="str">
        <f>searchValues!L179</f>
        <v>Alaska</v>
      </c>
      <c r="W179" s="8" t="s">
        <v>109</v>
      </c>
      <c r="X179" s="8" t="s">
        <v>103</v>
      </c>
      <c r="Y179" s="8" t="s">
        <v>103</v>
      </c>
      <c r="Z179" s="8" t="s">
        <v>158</v>
      </c>
      <c r="AA179" s="17"/>
      <c r="AB179" s="17"/>
      <c r="AC179" s="30"/>
      <c r="AD179" s="30"/>
      <c r="AE179" s="30"/>
    </row>
    <row r="180" spans="1:31" x14ac:dyDescent="0.25">
      <c r="A180" s="4" t="s">
        <v>1031</v>
      </c>
      <c r="B180" s="4" t="s">
        <v>361</v>
      </c>
      <c r="C180" s="19" t="s">
        <v>103</v>
      </c>
      <c r="D180" s="19" t="s">
        <v>104</v>
      </c>
      <c r="E180" s="19" t="s">
        <v>261</v>
      </c>
      <c r="F180" s="19" t="s">
        <v>261</v>
      </c>
      <c r="G180" s="19"/>
      <c r="H180" s="19">
        <v>2015551002</v>
      </c>
      <c r="I180" s="19">
        <v>2015551003</v>
      </c>
      <c r="J180" s="19">
        <v>2015551004</v>
      </c>
      <c r="K180" s="19">
        <v>2015551005</v>
      </c>
      <c r="L180" s="19" t="s">
        <v>105</v>
      </c>
      <c r="M180" s="8" t="s">
        <v>103</v>
      </c>
      <c r="N180" s="8"/>
      <c r="O180" s="8" t="s">
        <v>106</v>
      </c>
      <c r="P180" s="8" t="s">
        <v>103</v>
      </c>
      <c r="Q180" s="8" t="s">
        <v>107</v>
      </c>
      <c r="R180" s="8" t="s">
        <v>108</v>
      </c>
      <c r="S180" s="208" t="s">
        <v>220</v>
      </c>
      <c r="T180" s="208" t="s">
        <v>220</v>
      </c>
      <c r="U180" s="208">
        <v>99501</v>
      </c>
      <c r="V180" s="208" t="str">
        <f>searchValues!L180</f>
        <v>Alaska</v>
      </c>
      <c r="W180" s="8" t="s">
        <v>109</v>
      </c>
      <c r="X180" s="8" t="s">
        <v>103</v>
      </c>
      <c r="Y180" s="8" t="s">
        <v>103</v>
      </c>
      <c r="Z180" s="8" t="s">
        <v>158</v>
      </c>
      <c r="AA180" s="17"/>
      <c r="AB180" s="17"/>
      <c r="AC180" s="30"/>
      <c r="AD180" s="30"/>
      <c r="AE180" s="30"/>
    </row>
    <row r="181" spans="1:31" x14ac:dyDescent="0.25">
      <c r="A181" s="4" t="s">
        <v>1032</v>
      </c>
      <c r="B181" s="4" t="s">
        <v>361</v>
      </c>
      <c r="C181" s="19" t="s">
        <v>103</v>
      </c>
      <c r="D181" s="19" t="s">
        <v>104</v>
      </c>
      <c r="E181" s="19" t="s">
        <v>261</v>
      </c>
      <c r="F181" s="19" t="s">
        <v>261</v>
      </c>
      <c r="G181" s="19"/>
      <c r="H181" s="19">
        <v>2015551002</v>
      </c>
      <c r="I181" s="19">
        <v>2015551003</v>
      </c>
      <c r="J181" s="19">
        <v>2015551004</v>
      </c>
      <c r="K181" s="19">
        <v>2015551005</v>
      </c>
      <c r="L181" s="19" t="s">
        <v>105</v>
      </c>
      <c r="M181" s="8" t="s">
        <v>103</v>
      </c>
      <c r="N181" s="8"/>
      <c r="O181" s="8" t="s">
        <v>106</v>
      </c>
      <c r="P181" s="8" t="s">
        <v>103</v>
      </c>
      <c r="Q181" s="8" t="s">
        <v>107</v>
      </c>
      <c r="R181" s="8" t="s">
        <v>108</v>
      </c>
      <c r="S181" s="208" t="s">
        <v>220</v>
      </c>
      <c r="T181" s="208" t="s">
        <v>220</v>
      </c>
      <c r="U181" s="208">
        <v>99501</v>
      </c>
      <c r="V181" s="208" t="str">
        <f>searchValues!L181</f>
        <v>Alaska</v>
      </c>
      <c r="W181" s="8" t="s">
        <v>109</v>
      </c>
      <c r="X181" s="8" t="s">
        <v>103</v>
      </c>
      <c r="Y181" s="8" t="s">
        <v>103</v>
      </c>
      <c r="Z181" s="8" t="s">
        <v>158</v>
      </c>
      <c r="AA181" s="17"/>
      <c r="AB181" s="17"/>
      <c r="AC181" s="30"/>
      <c r="AD181" s="30"/>
      <c r="AE181" s="30"/>
    </row>
    <row r="182" spans="1:31" x14ac:dyDescent="0.25">
      <c r="A182" s="4" t="s">
        <v>1033</v>
      </c>
      <c r="B182" s="4" t="s">
        <v>361</v>
      </c>
      <c r="C182" s="19" t="s">
        <v>103</v>
      </c>
      <c r="D182" s="19" t="s">
        <v>104</v>
      </c>
      <c r="E182" s="19" t="s">
        <v>261</v>
      </c>
      <c r="F182" s="19" t="s">
        <v>261</v>
      </c>
      <c r="G182" s="19"/>
      <c r="H182" s="19">
        <v>2015551002</v>
      </c>
      <c r="I182" s="19">
        <v>2015551003</v>
      </c>
      <c r="J182" s="19">
        <v>2015551004</v>
      </c>
      <c r="K182" s="19">
        <v>2015551005</v>
      </c>
      <c r="L182" s="19" t="s">
        <v>105</v>
      </c>
      <c r="M182" s="8" t="s">
        <v>103</v>
      </c>
      <c r="N182" s="8"/>
      <c r="O182" s="8" t="s">
        <v>106</v>
      </c>
      <c r="P182" s="8" t="s">
        <v>103</v>
      </c>
      <c r="Q182" s="8" t="s">
        <v>107</v>
      </c>
      <c r="R182" s="8" t="s">
        <v>108</v>
      </c>
      <c r="S182" s="208" t="s">
        <v>220</v>
      </c>
      <c r="T182" s="208" t="s">
        <v>220</v>
      </c>
      <c r="U182" s="208">
        <v>99501</v>
      </c>
      <c r="V182" s="208" t="str">
        <f>searchValues!L182</f>
        <v>Alaska</v>
      </c>
      <c r="W182" s="8" t="s">
        <v>109</v>
      </c>
      <c r="X182" s="8" t="s">
        <v>103</v>
      </c>
      <c r="Y182" s="8" t="s">
        <v>103</v>
      </c>
      <c r="Z182" s="8" t="s">
        <v>158</v>
      </c>
      <c r="AA182" s="17"/>
      <c r="AB182" s="17"/>
      <c r="AC182" s="30"/>
      <c r="AD182" s="30"/>
      <c r="AE182" s="30"/>
    </row>
    <row r="183" spans="1:31" x14ac:dyDescent="0.25">
      <c r="A183" s="4" t="s">
        <v>1034</v>
      </c>
      <c r="B183" s="4" t="s">
        <v>361</v>
      </c>
      <c r="C183" s="19" t="s">
        <v>103</v>
      </c>
      <c r="D183" s="19" t="s">
        <v>104</v>
      </c>
      <c r="E183" s="19" t="s">
        <v>261</v>
      </c>
      <c r="F183" s="19" t="s">
        <v>261</v>
      </c>
      <c r="G183" s="19"/>
      <c r="H183" s="19">
        <v>2015551002</v>
      </c>
      <c r="I183" s="19">
        <v>2015551003</v>
      </c>
      <c r="J183" s="19">
        <v>2015551004</v>
      </c>
      <c r="K183" s="19">
        <v>2015551005</v>
      </c>
      <c r="L183" s="19" t="s">
        <v>105</v>
      </c>
      <c r="M183" s="8" t="s">
        <v>103</v>
      </c>
      <c r="N183" s="8"/>
      <c r="O183" s="8" t="s">
        <v>106</v>
      </c>
      <c r="P183" s="8" t="s">
        <v>103</v>
      </c>
      <c r="Q183" s="8" t="s">
        <v>107</v>
      </c>
      <c r="R183" s="8" t="s">
        <v>108</v>
      </c>
      <c r="S183" s="208" t="s">
        <v>220</v>
      </c>
      <c r="T183" s="208" t="s">
        <v>220</v>
      </c>
      <c r="U183" s="208">
        <v>99501</v>
      </c>
      <c r="V183" s="208" t="str">
        <f>searchValues!L183</f>
        <v>Alaska</v>
      </c>
      <c r="W183" s="8" t="s">
        <v>109</v>
      </c>
      <c r="X183" s="8" t="s">
        <v>103</v>
      </c>
      <c r="Y183" s="8" t="s">
        <v>103</v>
      </c>
      <c r="Z183" s="8" t="s">
        <v>158</v>
      </c>
      <c r="AA183" s="17"/>
      <c r="AB183" s="17"/>
      <c r="AC183" s="30"/>
      <c r="AD183" s="30"/>
      <c r="AE183" s="30"/>
    </row>
    <row r="184" spans="1:31" x14ac:dyDescent="0.25">
      <c r="A184" s="4" t="s">
        <v>1035</v>
      </c>
      <c r="B184" s="4" t="s">
        <v>361</v>
      </c>
      <c r="C184" s="19" t="s">
        <v>103</v>
      </c>
      <c r="D184" s="19" t="s">
        <v>104</v>
      </c>
      <c r="E184" s="19" t="s">
        <v>261</v>
      </c>
      <c r="F184" s="19" t="s">
        <v>261</v>
      </c>
      <c r="G184" s="19"/>
      <c r="H184" s="19">
        <v>2015551002</v>
      </c>
      <c r="I184" s="19">
        <v>2015551003</v>
      </c>
      <c r="J184" s="19">
        <v>2015551004</v>
      </c>
      <c r="K184" s="19">
        <v>2015551005</v>
      </c>
      <c r="L184" s="19" t="s">
        <v>105</v>
      </c>
      <c r="M184" s="8" t="s">
        <v>103</v>
      </c>
      <c r="N184" s="8"/>
      <c r="O184" s="8" t="s">
        <v>106</v>
      </c>
      <c r="P184" s="8" t="s">
        <v>103</v>
      </c>
      <c r="Q184" s="8" t="s">
        <v>107</v>
      </c>
      <c r="R184" s="8" t="s">
        <v>108</v>
      </c>
      <c r="S184" s="208" t="s">
        <v>220</v>
      </c>
      <c r="T184" s="208" t="s">
        <v>220</v>
      </c>
      <c r="U184" s="208">
        <v>99501</v>
      </c>
      <c r="V184" s="208" t="str">
        <f>searchValues!L184</f>
        <v>Alaska</v>
      </c>
      <c r="W184" s="8" t="s">
        <v>109</v>
      </c>
      <c r="X184" s="8" t="s">
        <v>103</v>
      </c>
      <c r="Y184" s="8" t="s">
        <v>103</v>
      </c>
      <c r="Z184" s="8" t="s">
        <v>158</v>
      </c>
      <c r="AA184" s="17"/>
      <c r="AB184" s="17"/>
      <c r="AC184" s="30"/>
      <c r="AD184" s="30"/>
      <c r="AE184" s="30"/>
    </row>
    <row r="185" spans="1:31" x14ac:dyDescent="0.25">
      <c r="A185" s="4" t="s">
        <v>1036</v>
      </c>
      <c r="B185" s="4" t="s">
        <v>361</v>
      </c>
      <c r="C185" s="19" t="s">
        <v>103</v>
      </c>
      <c r="D185" s="19" t="s">
        <v>104</v>
      </c>
      <c r="E185" s="19" t="s">
        <v>261</v>
      </c>
      <c r="F185" s="19" t="s">
        <v>261</v>
      </c>
      <c r="G185" s="19"/>
      <c r="H185" s="19">
        <v>2015551002</v>
      </c>
      <c r="I185" s="19">
        <v>2015551003</v>
      </c>
      <c r="J185" s="19">
        <v>2015551004</v>
      </c>
      <c r="K185" s="19">
        <v>2015551005</v>
      </c>
      <c r="L185" s="19" t="s">
        <v>105</v>
      </c>
      <c r="M185" s="8" t="s">
        <v>103</v>
      </c>
      <c r="N185" s="8"/>
      <c r="O185" s="8" t="s">
        <v>106</v>
      </c>
      <c r="P185" s="8" t="s">
        <v>103</v>
      </c>
      <c r="Q185" s="8" t="s">
        <v>107</v>
      </c>
      <c r="R185" s="8" t="s">
        <v>108</v>
      </c>
      <c r="S185" s="208" t="s">
        <v>220</v>
      </c>
      <c r="T185" s="208" t="s">
        <v>220</v>
      </c>
      <c r="U185" s="208">
        <v>99501</v>
      </c>
      <c r="V185" s="208" t="str">
        <f>searchValues!L185</f>
        <v>Alaska</v>
      </c>
      <c r="W185" s="8" t="s">
        <v>109</v>
      </c>
      <c r="X185" s="8" t="s">
        <v>103</v>
      </c>
      <c r="Y185" s="8" t="s">
        <v>103</v>
      </c>
      <c r="Z185" s="8" t="s">
        <v>158</v>
      </c>
      <c r="AA185" s="17"/>
      <c r="AB185" s="17"/>
      <c r="AC185" s="30"/>
      <c r="AD185" s="30"/>
      <c r="AE185" s="30"/>
    </row>
    <row r="186" spans="1:31" x14ac:dyDescent="0.25">
      <c r="A186" s="4" t="s">
        <v>1037</v>
      </c>
      <c r="B186" s="4" t="s">
        <v>361</v>
      </c>
      <c r="C186" s="19" t="s">
        <v>103</v>
      </c>
      <c r="D186" s="19" t="s">
        <v>104</v>
      </c>
      <c r="E186" s="19" t="s">
        <v>261</v>
      </c>
      <c r="F186" s="19" t="s">
        <v>261</v>
      </c>
      <c r="G186" s="19"/>
      <c r="H186" s="19">
        <v>2015551002</v>
      </c>
      <c r="I186" s="19">
        <v>2015551003</v>
      </c>
      <c r="J186" s="19">
        <v>2015551004</v>
      </c>
      <c r="K186" s="19">
        <v>2015551005</v>
      </c>
      <c r="L186" s="19" t="s">
        <v>105</v>
      </c>
      <c r="M186" s="8" t="s">
        <v>103</v>
      </c>
      <c r="N186" s="8"/>
      <c r="O186" s="8" t="s">
        <v>106</v>
      </c>
      <c r="P186" s="8" t="s">
        <v>103</v>
      </c>
      <c r="Q186" s="8" t="s">
        <v>107</v>
      </c>
      <c r="R186" s="8" t="s">
        <v>108</v>
      </c>
      <c r="S186" s="208" t="s">
        <v>220</v>
      </c>
      <c r="T186" s="208" t="s">
        <v>220</v>
      </c>
      <c r="U186" s="208">
        <v>99501</v>
      </c>
      <c r="V186" s="208" t="str">
        <f>searchValues!L186</f>
        <v>Alaska</v>
      </c>
      <c r="W186" s="8" t="s">
        <v>109</v>
      </c>
      <c r="X186" s="8" t="s">
        <v>103</v>
      </c>
      <c r="Y186" s="8" t="s">
        <v>103</v>
      </c>
      <c r="Z186" s="8" t="s">
        <v>158</v>
      </c>
      <c r="AA186" s="17"/>
      <c r="AB186" s="17"/>
      <c r="AC186" s="30"/>
      <c r="AD186" s="30"/>
      <c r="AE186" s="30"/>
    </row>
    <row r="187" spans="1:31" x14ac:dyDescent="0.25">
      <c r="A187" s="4" t="s">
        <v>1038</v>
      </c>
      <c r="B187" s="4" t="s">
        <v>361</v>
      </c>
      <c r="C187" s="19" t="s">
        <v>103</v>
      </c>
      <c r="D187" s="19" t="s">
        <v>104</v>
      </c>
      <c r="E187" s="19" t="s">
        <v>261</v>
      </c>
      <c r="F187" s="19" t="s">
        <v>261</v>
      </c>
      <c r="G187" s="19"/>
      <c r="H187" s="19">
        <v>2015551002</v>
      </c>
      <c r="I187" s="19">
        <v>2015551003</v>
      </c>
      <c r="J187" s="19">
        <v>2015551004</v>
      </c>
      <c r="K187" s="19">
        <v>2015551005</v>
      </c>
      <c r="L187" s="19" t="s">
        <v>105</v>
      </c>
      <c r="M187" s="8" t="s">
        <v>103</v>
      </c>
      <c r="N187" s="8"/>
      <c r="O187" s="8" t="s">
        <v>106</v>
      </c>
      <c r="P187" s="8" t="s">
        <v>103</v>
      </c>
      <c r="Q187" s="8" t="s">
        <v>107</v>
      </c>
      <c r="R187" s="8" t="s">
        <v>108</v>
      </c>
      <c r="S187" s="208" t="s">
        <v>220</v>
      </c>
      <c r="T187" s="208" t="s">
        <v>220</v>
      </c>
      <c r="U187" s="208">
        <v>99501</v>
      </c>
      <c r="V187" s="208" t="str">
        <f>searchValues!L187</f>
        <v>Alaska</v>
      </c>
      <c r="W187" s="8" t="s">
        <v>109</v>
      </c>
      <c r="X187" s="8" t="s">
        <v>103</v>
      </c>
      <c r="Y187" s="8" t="s">
        <v>103</v>
      </c>
      <c r="Z187" s="8" t="s">
        <v>158</v>
      </c>
      <c r="AA187" s="17"/>
      <c r="AB187" s="17"/>
      <c r="AC187" s="30"/>
      <c r="AD187" s="30"/>
      <c r="AE187" s="30"/>
    </row>
    <row r="188" spans="1:31" x14ac:dyDescent="0.25">
      <c r="A188" s="4" t="s">
        <v>1039</v>
      </c>
      <c r="B188" s="4" t="s">
        <v>361</v>
      </c>
      <c r="C188" s="19" t="s">
        <v>103</v>
      </c>
      <c r="D188" s="19" t="s">
        <v>104</v>
      </c>
      <c r="E188" s="19" t="s">
        <v>261</v>
      </c>
      <c r="F188" s="19" t="s">
        <v>261</v>
      </c>
      <c r="G188" s="19"/>
      <c r="H188" s="19">
        <v>2015551002</v>
      </c>
      <c r="I188" s="19">
        <v>2015551003</v>
      </c>
      <c r="J188" s="19">
        <v>2015551004</v>
      </c>
      <c r="K188" s="19">
        <v>2015551005</v>
      </c>
      <c r="L188" s="19" t="s">
        <v>105</v>
      </c>
      <c r="M188" s="8" t="s">
        <v>103</v>
      </c>
      <c r="N188" s="8"/>
      <c r="O188" s="8" t="s">
        <v>106</v>
      </c>
      <c r="P188" s="8" t="s">
        <v>103</v>
      </c>
      <c r="Q188" s="8" t="s">
        <v>107</v>
      </c>
      <c r="R188" s="8" t="s">
        <v>108</v>
      </c>
      <c r="S188" s="208" t="s">
        <v>220</v>
      </c>
      <c r="T188" s="208" t="s">
        <v>220</v>
      </c>
      <c r="U188" s="208">
        <v>99501</v>
      </c>
      <c r="V188" s="208" t="str">
        <f>searchValues!L188</f>
        <v>Alaska</v>
      </c>
      <c r="W188" s="8" t="s">
        <v>109</v>
      </c>
      <c r="X188" s="8" t="s">
        <v>103</v>
      </c>
      <c r="Y188" s="8" t="s">
        <v>103</v>
      </c>
      <c r="Z188" s="8" t="s">
        <v>158</v>
      </c>
      <c r="AA188" s="17"/>
      <c r="AB188" s="17"/>
      <c r="AC188" s="30"/>
      <c r="AD188" s="30"/>
      <c r="AE188" s="30"/>
    </row>
    <row r="189" spans="1:31" x14ac:dyDescent="0.25">
      <c r="A189" s="4" t="s">
        <v>1040</v>
      </c>
      <c r="B189" s="4" t="s">
        <v>361</v>
      </c>
      <c r="C189" s="19" t="s">
        <v>103</v>
      </c>
      <c r="D189" s="19" t="s">
        <v>104</v>
      </c>
      <c r="E189" s="19" t="s">
        <v>261</v>
      </c>
      <c r="F189" s="19" t="s">
        <v>261</v>
      </c>
      <c r="G189" s="19"/>
      <c r="H189" s="19">
        <v>2015551002</v>
      </c>
      <c r="I189" s="19">
        <v>2015551003</v>
      </c>
      <c r="J189" s="19">
        <v>2015551004</v>
      </c>
      <c r="K189" s="19">
        <v>2015551005</v>
      </c>
      <c r="L189" s="19" t="s">
        <v>105</v>
      </c>
      <c r="M189" s="8" t="s">
        <v>103</v>
      </c>
      <c r="N189" s="8"/>
      <c r="O189" s="8" t="s">
        <v>106</v>
      </c>
      <c r="P189" s="8" t="s">
        <v>103</v>
      </c>
      <c r="Q189" s="8" t="s">
        <v>107</v>
      </c>
      <c r="R189" s="8" t="s">
        <v>108</v>
      </c>
      <c r="S189" s="208" t="s">
        <v>220</v>
      </c>
      <c r="T189" s="208" t="s">
        <v>220</v>
      </c>
      <c r="U189" s="208">
        <v>99501</v>
      </c>
      <c r="V189" s="208" t="str">
        <f>searchValues!L189</f>
        <v>Alaska</v>
      </c>
      <c r="W189" s="8" t="s">
        <v>109</v>
      </c>
      <c r="X189" s="8" t="s">
        <v>103</v>
      </c>
      <c r="Y189" s="8" t="s">
        <v>103</v>
      </c>
      <c r="Z189" s="8" t="s">
        <v>158</v>
      </c>
      <c r="AA189" s="17"/>
      <c r="AB189" s="17"/>
      <c r="AC189" s="30"/>
      <c r="AD189" s="30"/>
      <c r="AE189" s="30"/>
    </row>
    <row r="190" spans="1:31" x14ac:dyDescent="0.25">
      <c r="A190" s="4" t="s">
        <v>1041</v>
      </c>
      <c r="B190" s="4" t="s">
        <v>361</v>
      </c>
      <c r="C190" s="19" t="s">
        <v>103</v>
      </c>
      <c r="D190" s="19" t="s">
        <v>104</v>
      </c>
      <c r="E190" s="19" t="s">
        <v>261</v>
      </c>
      <c r="F190" s="19" t="s">
        <v>261</v>
      </c>
      <c r="G190" s="19"/>
      <c r="H190" s="19">
        <v>2015551002</v>
      </c>
      <c r="I190" s="19">
        <v>2015551003</v>
      </c>
      <c r="J190" s="19">
        <v>2015551004</v>
      </c>
      <c r="K190" s="19">
        <v>2015551005</v>
      </c>
      <c r="L190" s="19" t="s">
        <v>105</v>
      </c>
      <c r="M190" s="8" t="s">
        <v>103</v>
      </c>
      <c r="N190" s="8"/>
      <c r="O190" s="8" t="s">
        <v>106</v>
      </c>
      <c r="P190" s="8" t="s">
        <v>103</v>
      </c>
      <c r="Q190" s="8" t="s">
        <v>107</v>
      </c>
      <c r="R190" s="8" t="s">
        <v>108</v>
      </c>
      <c r="S190" s="208" t="s">
        <v>220</v>
      </c>
      <c r="T190" s="208" t="s">
        <v>220</v>
      </c>
      <c r="U190" s="208">
        <v>99501</v>
      </c>
      <c r="V190" s="208" t="str">
        <f>searchValues!L190</f>
        <v>Alaska</v>
      </c>
      <c r="W190" s="8" t="s">
        <v>109</v>
      </c>
      <c r="X190" s="8" t="s">
        <v>103</v>
      </c>
      <c r="Y190" s="8" t="s">
        <v>103</v>
      </c>
      <c r="Z190" s="8" t="s">
        <v>158</v>
      </c>
      <c r="AA190" s="17"/>
      <c r="AB190" s="17"/>
      <c r="AC190" s="30"/>
      <c r="AD190" s="30"/>
      <c r="AE190" s="30"/>
    </row>
    <row r="191" spans="1:31" x14ac:dyDescent="0.25">
      <c r="A191" s="4" t="s">
        <v>1042</v>
      </c>
      <c r="B191" s="4" t="s">
        <v>361</v>
      </c>
      <c r="C191" s="19" t="s">
        <v>103</v>
      </c>
      <c r="D191" s="19" t="s">
        <v>104</v>
      </c>
      <c r="E191" s="19" t="s">
        <v>261</v>
      </c>
      <c r="F191" s="19" t="s">
        <v>261</v>
      </c>
      <c r="G191" s="19"/>
      <c r="H191" s="19">
        <v>2015551002</v>
      </c>
      <c r="I191" s="19">
        <v>2015551003</v>
      </c>
      <c r="J191" s="19">
        <v>2015551004</v>
      </c>
      <c r="K191" s="19">
        <v>2015551005</v>
      </c>
      <c r="L191" s="19" t="s">
        <v>105</v>
      </c>
      <c r="M191" s="8" t="s">
        <v>103</v>
      </c>
      <c r="N191" s="8"/>
      <c r="O191" s="8" t="s">
        <v>106</v>
      </c>
      <c r="P191" s="8" t="s">
        <v>103</v>
      </c>
      <c r="Q191" s="8" t="s">
        <v>107</v>
      </c>
      <c r="R191" s="8" t="s">
        <v>108</v>
      </c>
      <c r="S191" s="208" t="s">
        <v>220</v>
      </c>
      <c r="T191" s="208" t="s">
        <v>220</v>
      </c>
      <c r="U191" s="208">
        <v>99501</v>
      </c>
      <c r="V191" s="208" t="str">
        <f>searchValues!L191</f>
        <v>Alaska</v>
      </c>
      <c r="W191" s="8" t="s">
        <v>109</v>
      </c>
      <c r="X191" s="8" t="s">
        <v>103</v>
      </c>
      <c r="Y191" s="8" t="s">
        <v>103</v>
      </c>
      <c r="Z191" s="8" t="s">
        <v>158</v>
      </c>
      <c r="AA191" s="17"/>
      <c r="AB191" s="17"/>
      <c r="AC191" s="30"/>
      <c r="AD191" s="30"/>
      <c r="AE191" s="30"/>
    </row>
    <row r="192" spans="1:31" x14ac:dyDescent="0.25">
      <c r="A192" s="4" t="s">
        <v>1043</v>
      </c>
      <c r="B192" s="4" t="s">
        <v>361</v>
      </c>
      <c r="C192" s="19" t="s">
        <v>103</v>
      </c>
      <c r="D192" s="19" t="s">
        <v>104</v>
      </c>
      <c r="E192" s="19" t="s">
        <v>261</v>
      </c>
      <c r="F192" s="19" t="s">
        <v>261</v>
      </c>
      <c r="G192" s="19"/>
      <c r="H192" s="19">
        <v>2015551002</v>
      </c>
      <c r="I192" s="19">
        <v>2015551003</v>
      </c>
      <c r="J192" s="19">
        <v>2015551004</v>
      </c>
      <c r="K192" s="19">
        <v>2015551005</v>
      </c>
      <c r="L192" s="19" t="s">
        <v>105</v>
      </c>
      <c r="M192" s="8" t="s">
        <v>103</v>
      </c>
      <c r="N192" s="8"/>
      <c r="O192" s="8" t="s">
        <v>106</v>
      </c>
      <c r="P192" s="8" t="s">
        <v>103</v>
      </c>
      <c r="Q192" s="8" t="s">
        <v>107</v>
      </c>
      <c r="R192" s="8" t="s">
        <v>108</v>
      </c>
      <c r="S192" s="208" t="s">
        <v>220</v>
      </c>
      <c r="T192" s="208" t="s">
        <v>220</v>
      </c>
      <c r="U192" s="208">
        <v>99501</v>
      </c>
      <c r="V192" s="208" t="str">
        <f>searchValues!L192</f>
        <v>Alaska</v>
      </c>
      <c r="W192" s="8" t="s">
        <v>109</v>
      </c>
      <c r="X192" s="8" t="s">
        <v>103</v>
      </c>
      <c r="Y192" s="8" t="s">
        <v>103</v>
      </c>
      <c r="Z192" s="8" t="s">
        <v>158</v>
      </c>
      <c r="AA192" s="17"/>
      <c r="AB192" s="17"/>
      <c r="AC192" s="30"/>
      <c r="AD192" s="30"/>
      <c r="AE192" s="30"/>
    </row>
    <row r="193" spans="1:31" x14ac:dyDescent="0.25">
      <c r="A193" s="4" t="s">
        <v>1044</v>
      </c>
      <c r="B193" s="4" t="s">
        <v>361</v>
      </c>
      <c r="C193" s="19" t="s">
        <v>103</v>
      </c>
      <c r="D193" s="19" t="s">
        <v>104</v>
      </c>
      <c r="E193" s="19" t="s">
        <v>261</v>
      </c>
      <c r="F193" s="19" t="s">
        <v>261</v>
      </c>
      <c r="G193" s="19"/>
      <c r="H193" s="19">
        <v>2015551002</v>
      </c>
      <c r="I193" s="19">
        <v>2015551003</v>
      </c>
      <c r="J193" s="19">
        <v>2015551004</v>
      </c>
      <c r="K193" s="19">
        <v>2015551005</v>
      </c>
      <c r="L193" s="19" t="s">
        <v>105</v>
      </c>
      <c r="M193" s="8" t="s">
        <v>103</v>
      </c>
      <c r="N193" s="8"/>
      <c r="O193" s="8" t="s">
        <v>106</v>
      </c>
      <c r="P193" s="8" t="s">
        <v>103</v>
      </c>
      <c r="Q193" s="8" t="s">
        <v>107</v>
      </c>
      <c r="R193" s="8" t="s">
        <v>108</v>
      </c>
      <c r="S193" s="208" t="s">
        <v>220</v>
      </c>
      <c r="T193" s="208" t="s">
        <v>220</v>
      </c>
      <c r="U193" s="208">
        <v>99501</v>
      </c>
      <c r="V193" s="208" t="str">
        <f>searchValues!L193</f>
        <v>Alaska</v>
      </c>
      <c r="W193" s="8" t="s">
        <v>109</v>
      </c>
      <c r="X193" s="8" t="s">
        <v>103</v>
      </c>
      <c r="Y193" s="8" t="s">
        <v>103</v>
      </c>
      <c r="Z193" s="8" t="s">
        <v>158</v>
      </c>
      <c r="AA193" s="17"/>
      <c r="AB193" s="17"/>
      <c r="AC193" s="30"/>
      <c r="AD193" s="30"/>
      <c r="AE193" s="30"/>
    </row>
    <row r="194" spans="1:31" x14ac:dyDescent="0.25">
      <c r="A194" s="4" t="s">
        <v>1045</v>
      </c>
      <c r="B194" s="4" t="s">
        <v>361</v>
      </c>
      <c r="C194" s="19" t="s">
        <v>103</v>
      </c>
      <c r="D194" s="19" t="s">
        <v>104</v>
      </c>
      <c r="E194" s="19" t="s">
        <v>261</v>
      </c>
      <c r="F194" s="19" t="s">
        <v>261</v>
      </c>
      <c r="G194" s="19"/>
      <c r="H194" s="19">
        <v>2015551002</v>
      </c>
      <c r="I194" s="19">
        <v>2015551003</v>
      </c>
      <c r="J194" s="19">
        <v>2015551004</v>
      </c>
      <c r="K194" s="19">
        <v>2015551005</v>
      </c>
      <c r="L194" s="19" t="s">
        <v>105</v>
      </c>
      <c r="M194" s="8" t="s">
        <v>103</v>
      </c>
      <c r="N194" s="8"/>
      <c r="O194" s="8" t="s">
        <v>106</v>
      </c>
      <c r="P194" s="8" t="s">
        <v>103</v>
      </c>
      <c r="Q194" s="8" t="s">
        <v>107</v>
      </c>
      <c r="R194" s="8" t="s">
        <v>108</v>
      </c>
      <c r="S194" s="208" t="s">
        <v>220</v>
      </c>
      <c r="T194" s="208" t="s">
        <v>220</v>
      </c>
      <c r="U194" s="208">
        <v>99501</v>
      </c>
      <c r="V194" s="208" t="str">
        <f>searchValues!L194</f>
        <v>Alaska</v>
      </c>
      <c r="W194" s="8" t="s">
        <v>109</v>
      </c>
      <c r="X194" s="8" t="s">
        <v>103</v>
      </c>
      <c r="Y194" s="8" t="s">
        <v>103</v>
      </c>
      <c r="Z194" s="8" t="s">
        <v>158</v>
      </c>
      <c r="AA194" s="17"/>
      <c r="AB194" s="17"/>
      <c r="AC194" s="30"/>
      <c r="AD194" s="30"/>
      <c r="AE194" s="30"/>
    </row>
    <row r="195" spans="1:31" x14ac:dyDescent="0.25">
      <c r="A195" s="4" t="s">
        <v>1046</v>
      </c>
      <c r="B195" s="4" t="s">
        <v>361</v>
      </c>
      <c r="C195" s="19" t="s">
        <v>103</v>
      </c>
      <c r="D195" s="19" t="s">
        <v>104</v>
      </c>
      <c r="E195" s="19" t="s">
        <v>261</v>
      </c>
      <c r="F195" s="19" t="s">
        <v>261</v>
      </c>
      <c r="G195" s="19"/>
      <c r="H195" s="19">
        <v>2015551002</v>
      </c>
      <c r="I195" s="19">
        <v>2015551003</v>
      </c>
      <c r="J195" s="19">
        <v>2015551004</v>
      </c>
      <c r="K195" s="19">
        <v>2015551005</v>
      </c>
      <c r="L195" s="19" t="s">
        <v>105</v>
      </c>
      <c r="M195" s="8" t="s">
        <v>103</v>
      </c>
      <c r="N195" s="8"/>
      <c r="O195" s="8" t="s">
        <v>106</v>
      </c>
      <c r="P195" s="8" t="s">
        <v>103</v>
      </c>
      <c r="Q195" s="8" t="s">
        <v>107</v>
      </c>
      <c r="R195" s="8" t="s">
        <v>108</v>
      </c>
      <c r="S195" s="208" t="s">
        <v>220</v>
      </c>
      <c r="T195" s="208" t="s">
        <v>220</v>
      </c>
      <c r="U195" s="208">
        <v>99501</v>
      </c>
      <c r="V195" s="208" t="str">
        <f>searchValues!L195</f>
        <v>Alaska</v>
      </c>
      <c r="W195" s="8" t="s">
        <v>109</v>
      </c>
      <c r="X195" s="8" t="s">
        <v>103</v>
      </c>
      <c r="Y195" s="8" t="s">
        <v>103</v>
      </c>
      <c r="Z195" s="8" t="s">
        <v>158</v>
      </c>
      <c r="AA195" s="17"/>
      <c r="AB195" s="17"/>
      <c r="AC195" s="30"/>
      <c r="AD195" s="30"/>
      <c r="AE195" s="30"/>
    </row>
    <row r="196" spans="1:31" x14ac:dyDescent="0.25">
      <c r="A196" s="4" t="s">
        <v>1047</v>
      </c>
      <c r="B196" s="4" t="s">
        <v>361</v>
      </c>
      <c r="C196" s="19" t="s">
        <v>103</v>
      </c>
      <c r="D196" s="19" t="s">
        <v>104</v>
      </c>
      <c r="E196" s="19" t="s">
        <v>261</v>
      </c>
      <c r="F196" s="19" t="s">
        <v>261</v>
      </c>
      <c r="G196" s="19"/>
      <c r="H196" s="19">
        <v>2015551002</v>
      </c>
      <c r="I196" s="19">
        <v>2015551003</v>
      </c>
      <c r="J196" s="19">
        <v>2015551004</v>
      </c>
      <c r="K196" s="19">
        <v>2015551005</v>
      </c>
      <c r="L196" s="19" t="s">
        <v>105</v>
      </c>
      <c r="M196" s="8" t="s">
        <v>103</v>
      </c>
      <c r="N196" s="8"/>
      <c r="O196" s="8" t="s">
        <v>106</v>
      </c>
      <c r="P196" s="8" t="s">
        <v>103</v>
      </c>
      <c r="Q196" s="8" t="s">
        <v>107</v>
      </c>
      <c r="R196" s="8" t="s">
        <v>108</v>
      </c>
      <c r="S196" s="208" t="s">
        <v>220</v>
      </c>
      <c r="T196" s="208" t="s">
        <v>220</v>
      </c>
      <c r="U196" s="208">
        <v>99501</v>
      </c>
      <c r="V196" s="208" t="str">
        <f>searchValues!L196</f>
        <v>Alaska</v>
      </c>
      <c r="W196" s="8" t="s">
        <v>109</v>
      </c>
      <c r="X196" s="8" t="s">
        <v>103</v>
      </c>
      <c r="Y196" s="8" t="s">
        <v>103</v>
      </c>
      <c r="Z196" s="8" t="s">
        <v>158</v>
      </c>
      <c r="AA196" s="17"/>
      <c r="AB196" s="17"/>
      <c r="AC196" s="30"/>
      <c r="AD196" s="30"/>
      <c r="AE196" s="30"/>
    </row>
    <row r="197" spans="1:31" x14ac:dyDescent="0.25">
      <c r="A197" s="4" t="s">
        <v>778</v>
      </c>
      <c r="B197" s="4" t="s">
        <v>361</v>
      </c>
      <c r="C197" s="19" t="s">
        <v>103</v>
      </c>
      <c r="D197" s="19" t="s">
        <v>104</v>
      </c>
      <c r="E197" s="19" t="s">
        <v>261</v>
      </c>
      <c r="F197" s="19" t="s">
        <v>261</v>
      </c>
      <c r="G197" s="19"/>
      <c r="H197" s="19">
        <v>2015551002</v>
      </c>
      <c r="I197" s="19">
        <v>2015551003</v>
      </c>
      <c r="J197" s="19">
        <v>2015551004</v>
      </c>
      <c r="K197" s="19">
        <v>2015551005</v>
      </c>
      <c r="L197" s="19" t="s">
        <v>105</v>
      </c>
      <c r="M197" s="8" t="s">
        <v>103</v>
      </c>
      <c r="N197" s="8"/>
      <c r="O197" s="8" t="s">
        <v>106</v>
      </c>
      <c r="P197" s="8" t="s">
        <v>103</v>
      </c>
      <c r="Q197" s="8" t="s">
        <v>107</v>
      </c>
      <c r="R197" s="8" t="s">
        <v>108</v>
      </c>
      <c r="S197" s="208" t="s">
        <v>220</v>
      </c>
      <c r="T197" s="208" t="s">
        <v>220</v>
      </c>
      <c r="U197" s="208">
        <v>99501</v>
      </c>
      <c r="V197" s="208" t="str">
        <f>searchValues!L197</f>
        <v>Alaska</v>
      </c>
      <c r="W197" s="8" t="s">
        <v>109</v>
      </c>
      <c r="X197" s="8" t="s">
        <v>103</v>
      </c>
      <c r="Y197" s="8" t="s">
        <v>103</v>
      </c>
      <c r="Z197" s="8" t="s">
        <v>158</v>
      </c>
      <c r="AA197" s="17"/>
      <c r="AB197" s="17"/>
      <c r="AC197" s="30"/>
      <c r="AD197" s="30"/>
      <c r="AE197" s="30"/>
    </row>
    <row r="198" spans="1:31" x14ac:dyDescent="0.25">
      <c r="A198" s="4" t="s">
        <v>780</v>
      </c>
      <c r="B198" s="4" t="s">
        <v>361</v>
      </c>
      <c r="C198" s="19" t="s">
        <v>103</v>
      </c>
      <c r="D198" s="19" t="s">
        <v>104</v>
      </c>
      <c r="E198" s="19" t="s">
        <v>261</v>
      </c>
      <c r="F198" s="19" t="s">
        <v>261</v>
      </c>
      <c r="G198" s="19"/>
      <c r="H198" s="19">
        <v>2015551002</v>
      </c>
      <c r="I198" s="19">
        <v>2015551003</v>
      </c>
      <c r="J198" s="19">
        <v>2015551004</v>
      </c>
      <c r="K198" s="19">
        <v>2015551005</v>
      </c>
      <c r="L198" s="19" t="s">
        <v>105</v>
      </c>
      <c r="M198" s="8" t="s">
        <v>103</v>
      </c>
      <c r="N198" s="8"/>
      <c r="O198" s="8" t="s">
        <v>106</v>
      </c>
      <c r="P198" s="8" t="s">
        <v>103</v>
      </c>
      <c r="Q198" s="8" t="s">
        <v>107</v>
      </c>
      <c r="R198" s="8" t="s">
        <v>108</v>
      </c>
      <c r="S198" s="208" t="s">
        <v>220</v>
      </c>
      <c r="T198" s="208" t="s">
        <v>220</v>
      </c>
      <c r="U198" s="208">
        <v>99501</v>
      </c>
      <c r="V198" s="208" t="str">
        <f>searchValues!L198</f>
        <v>Alaska</v>
      </c>
      <c r="W198" s="8" t="s">
        <v>109</v>
      </c>
      <c r="X198" s="8" t="s">
        <v>103</v>
      </c>
      <c r="Y198" s="8" t="s">
        <v>103</v>
      </c>
      <c r="Z198" s="8" t="s">
        <v>158</v>
      </c>
      <c r="AA198" s="17"/>
      <c r="AB198" s="17"/>
      <c r="AC198" s="30"/>
      <c r="AD198" s="30"/>
      <c r="AE198" s="30"/>
    </row>
    <row r="199" spans="1:31" x14ac:dyDescent="0.25">
      <c r="A199" s="4" t="s">
        <v>777</v>
      </c>
      <c r="B199" s="4" t="s">
        <v>361</v>
      </c>
      <c r="C199" s="19" t="s">
        <v>103</v>
      </c>
      <c r="D199" s="19" t="s">
        <v>104</v>
      </c>
      <c r="E199" s="19" t="s">
        <v>261</v>
      </c>
      <c r="F199" s="19" t="s">
        <v>261</v>
      </c>
      <c r="G199" s="19"/>
      <c r="H199" s="19">
        <v>2015551002</v>
      </c>
      <c r="I199" s="19">
        <v>2015551003</v>
      </c>
      <c r="J199" s="19">
        <v>2015551004</v>
      </c>
      <c r="K199" s="19">
        <v>2015551005</v>
      </c>
      <c r="L199" s="19" t="s">
        <v>105</v>
      </c>
      <c r="M199" s="8" t="s">
        <v>103</v>
      </c>
      <c r="N199" s="8"/>
      <c r="O199" s="8" t="s">
        <v>106</v>
      </c>
      <c r="P199" s="8" t="s">
        <v>103</v>
      </c>
      <c r="Q199" s="8" t="s">
        <v>107</v>
      </c>
      <c r="R199" s="8" t="s">
        <v>108</v>
      </c>
      <c r="S199" s="208" t="s">
        <v>220</v>
      </c>
      <c r="T199" s="208" t="s">
        <v>220</v>
      </c>
      <c r="U199" s="208">
        <v>99501</v>
      </c>
      <c r="V199" s="208" t="str">
        <f>searchValues!L199</f>
        <v>Alaska</v>
      </c>
      <c r="W199" s="8" t="s">
        <v>109</v>
      </c>
      <c r="X199" s="8" t="s">
        <v>103</v>
      </c>
      <c r="Y199" s="8" t="s">
        <v>103</v>
      </c>
      <c r="Z199" s="8" t="s">
        <v>158</v>
      </c>
      <c r="AA199" s="17"/>
      <c r="AB199" s="17"/>
      <c r="AC199" s="30"/>
      <c r="AD199" s="30"/>
      <c r="AE199" s="30"/>
    </row>
    <row r="200" spans="1:31" x14ac:dyDescent="0.25">
      <c r="A200" s="4" t="s">
        <v>779</v>
      </c>
      <c r="B200" s="4" t="s">
        <v>361</v>
      </c>
      <c r="C200" s="19" t="s">
        <v>103</v>
      </c>
      <c r="D200" s="19" t="s">
        <v>104</v>
      </c>
      <c r="E200" s="19" t="s">
        <v>261</v>
      </c>
      <c r="F200" s="19" t="s">
        <v>261</v>
      </c>
      <c r="G200" s="19"/>
      <c r="H200" s="19">
        <v>2015551002</v>
      </c>
      <c r="I200" s="19">
        <v>2015551003</v>
      </c>
      <c r="J200" s="19">
        <v>2015551004</v>
      </c>
      <c r="K200" s="19">
        <v>2015551005</v>
      </c>
      <c r="L200" s="19" t="s">
        <v>105</v>
      </c>
      <c r="M200" s="8" t="s">
        <v>103</v>
      </c>
      <c r="N200" s="8"/>
      <c r="O200" s="8" t="s">
        <v>106</v>
      </c>
      <c r="P200" s="8" t="s">
        <v>103</v>
      </c>
      <c r="Q200" s="8" t="s">
        <v>107</v>
      </c>
      <c r="R200" s="8" t="s">
        <v>108</v>
      </c>
      <c r="S200" s="208" t="s">
        <v>220</v>
      </c>
      <c r="T200" s="208" t="s">
        <v>220</v>
      </c>
      <c r="U200" s="208">
        <v>99501</v>
      </c>
      <c r="V200" s="208" t="str">
        <f>searchValues!L200</f>
        <v>Alaska</v>
      </c>
      <c r="W200" s="8" t="s">
        <v>109</v>
      </c>
      <c r="X200" s="8" t="s">
        <v>103</v>
      </c>
      <c r="Y200" s="8" t="s">
        <v>103</v>
      </c>
      <c r="Z200" s="8" t="s">
        <v>158</v>
      </c>
      <c r="AA200" s="17"/>
      <c r="AB200" s="17"/>
      <c r="AC200" s="30"/>
      <c r="AD200" s="30"/>
      <c r="AE200" s="30"/>
    </row>
    <row r="201" spans="1:31" x14ac:dyDescent="0.25">
      <c r="A201" s="4" t="s">
        <v>781</v>
      </c>
      <c r="B201" s="4" t="s">
        <v>361</v>
      </c>
      <c r="C201" s="19" t="s">
        <v>103</v>
      </c>
      <c r="D201" s="19" t="s">
        <v>104</v>
      </c>
      <c r="E201" s="19" t="s">
        <v>261</v>
      </c>
      <c r="F201" s="19" t="s">
        <v>261</v>
      </c>
      <c r="G201" s="19"/>
      <c r="H201" s="19">
        <v>2015551002</v>
      </c>
      <c r="I201" s="19">
        <v>2015551003</v>
      </c>
      <c r="J201" s="19">
        <v>2015551004</v>
      </c>
      <c r="K201" s="19">
        <v>2015551005</v>
      </c>
      <c r="L201" s="19" t="s">
        <v>105</v>
      </c>
      <c r="M201" s="8" t="s">
        <v>103</v>
      </c>
      <c r="N201" s="8"/>
      <c r="O201" s="8" t="s">
        <v>106</v>
      </c>
      <c r="P201" s="8" t="s">
        <v>103</v>
      </c>
      <c r="Q201" s="8" t="s">
        <v>107</v>
      </c>
      <c r="R201" s="8" t="s">
        <v>108</v>
      </c>
      <c r="S201" s="208" t="s">
        <v>220</v>
      </c>
      <c r="T201" s="208" t="s">
        <v>220</v>
      </c>
      <c r="U201" s="208">
        <v>99501</v>
      </c>
      <c r="V201" s="208" t="str">
        <f>searchValues!L201</f>
        <v>Alaska</v>
      </c>
      <c r="W201" s="8" t="s">
        <v>109</v>
      </c>
      <c r="X201" s="8" t="s">
        <v>103</v>
      </c>
      <c r="Y201" s="8" t="s">
        <v>103</v>
      </c>
      <c r="Z201" s="8" t="s">
        <v>158</v>
      </c>
      <c r="AA201" s="17"/>
      <c r="AB201" s="17"/>
      <c r="AC201" s="30"/>
      <c r="AD201" s="30"/>
      <c r="AE201" s="30"/>
    </row>
    <row r="202" spans="1:31" x14ac:dyDescent="0.25">
      <c r="A202" s="4" t="s">
        <v>783</v>
      </c>
      <c r="B202" s="4" t="s">
        <v>361</v>
      </c>
      <c r="C202" s="19" t="s">
        <v>103</v>
      </c>
      <c r="D202" s="19" t="s">
        <v>104</v>
      </c>
      <c r="E202" s="19" t="s">
        <v>261</v>
      </c>
      <c r="F202" s="19" t="s">
        <v>261</v>
      </c>
      <c r="G202" s="19"/>
      <c r="H202" s="19">
        <v>2015551002</v>
      </c>
      <c r="I202" s="19">
        <v>2015551003</v>
      </c>
      <c r="J202" s="19">
        <v>2015551004</v>
      </c>
      <c r="K202" s="19">
        <v>2015551005</v>
      </c>
      <c r="L202" s="19" t="s">
        <v>105</v>
      </c>
      <c r="M202" s="8" t="s">
        <v>103</v>
      </c>
      <c r="N202" s="8"/>
      <c r="O202" s="8" t="s">
        <v>106</v>
      </c>
      <c r="P202" s="8" t="s">
        <v>103</v>
      </c>
      <c r="Q202" s="8" t="s">
        <v>107</v>
      </c>
      <c r="R202" s="8" t="s">
        <v>108</v>
      </c>
      <c r="S202" s="208" t="s">
        <v>220</v>
      </c>
      <c r="T202" s="208" t="s">
        <v>220</v>
      </c>
      <c r="U202" s="208">
        <v>99501</v>
      </c>
      <c r="V202" s="208" t="str">
        <f>searchValues!L202</f>
        <v>Alaska</v>
      </c>
      <c r="W202" s="8" t="s">
        <v>109</v>
      </c>
      <c r="X202" s="8" t="s">
        <v>103</v>
      </c>
      <c r="Y202" s="8" t="s">
        <v>103</v>
      </c>
      <c r="Z202" s="8" t="s">
        <v>158</v>
      </c>
      <c r="AA202" s="17"/>
      <c r="AB202" s="17"/>
      <c r="AC202" s="30"/>
      <c r="AD202" s="30"/>
      <c r="AE202" s="30"/>
    </row>
    <row r="203" spans="1:31" x14ac:dyDescent="0.25">
      <c r="A203" s="4" t="s">
        <v>782</v>
      </c>
      <c r="B203" s="4" t="s">
        <v>361</v>
      </c>
      <c r="C203" s="19" t="s">
        <v>103</v>
      </c>
      <c r="D203" s="19" t="s">
        <v>104</v>
      </c>
      <c r="E203" s="19" t="s">
        <v>261</v>
      </c>
      <c r="F203" s="19" t="s">
        <v>261</v>
      </c>
      <c r="G203" s="19"/>
      <c r="H203" s="19">
        <v>2015551002</v>
      </c>
      <c r="I203" s="19">
        <v>2015551003</v>
      </c>
      <c r="J203" s="19">
        <v>2015551004</v>
      </c>
      <c r="K203" s="19">
        <v>2015551005</v>
      </c>
      <c r="L203" s="19" t="s">
        <v>105</v>
      </c>
      <c r="M203" s="8" t="s">
        <v>103</v>
      </c>
      <c r="N203" s="8"/>
      <c r="O203" s="8" t="s">
        <v>106</v>
      </c>
      <c r="P203" s="8" t="s">
        <v>103</v>
      </c>
      <c r="Q203" s="8" t="s">
        <v>107</v>
      </c>
      <c r="R203" s="8" t="s">
        <v>108</v>
      </c>
      <c r="S203" s="208" t="s">
        <v>220</v>
      </c>
      <c r="T203" s="208" t="s">
        <v>220</v>
      </c>
      <c r="U203" s="208">
        <v>99501</v>
      </c>
      <c r="V203" s="208" t="str">
        <f>searchValues!L203</f>
        <v>Alaska</v>
      </c>
      <c r="W203" s="8" t="s">
        <v>109</v>
      </c>
      <c r="X203" s="8" t="s">
        <v>103</v>
      </c>
      <c r="Y203" s="8" t="s">
        <v>103</v>
      </c>
      <c r="Z203" s="8" t="s">
        <v>158</v>
      </c>
      <c r="AA203" s="17"/>
      <c r="AB203" s="17"/>
      <c r="AC203" s="30"/>
      <c r="AD203" s="30"/>
      <c r="AE203" s="3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671D3D27-50CF-4A41-9134-D4317FE8D96F}">
          <x14:formula1>
            <xm:f>'DB Config'!$E$1:$E$17</xm:f>
          </x14:formula1>
          <xm:sqref>O204:O1048576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V204:V1048576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AC204:AC1048576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W204:W1048576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V203"/>
  <sheetViews>
    <sheetView showGridLines="0" topLeftCell="A103" workbookViewId="0">
      <selection activeCell="A169" sqref="A169"/>
    </sheetView>
  </sheetViews>
  <sheetFormatPr defaultRowHeight="15" x14ac:dyDescent="0.25"/>
  <cols>
    <col min="1" max="1" bestFit="true" customWidth="true" style="16" width="85.42578125" collapsed="true"/>
    <col min="2" max="2" bestFit="true" customWidth="true" style="10" width="24.28515625" collapsed="true"/>
    <col min="3" max="3" bestFit="true" customWidth="true" style="10" width="17.42578125" collapsed="true"/>
    <col min="4" max="4" bestFit="true" customWidth="true" style="10" width="17.0" collapsed="true"/>
    <col min="5" max="5" bestFit="true" customWidth="true" style="10" width="14.0" collapsed="true"/>
    <col min="6" max="6" bestFit="true" customWidth="true" style="10" width="19.28515625" collapsed="true"/>
    <col min="7" max="7" bestFit="true" customWidth="true" style="10" width="12.0" collapsed="true"/>
    <col min="8" max="16384" style="10" width="9.140625" collapsed="true"/>
  </cols>
  <sheetData>
    <row r="1" spans="1:22" s="92" customFormat="1" x14ac:dyDescent="0.25">
      <c r="A1" s="90" t="s">
        <v>2</v>
      </c>
      <c r="B1" s="90" t="s">
        <v>24</v>
      </c>
      <c r="C1" s="91" t="s">
        <v>25</v>
      </c>
      <c r="D1" s="91" t="s">
        <v>26</v>
      </c>
      <c r="E1" s="91" t="s">
        <v>27</v>
      </c>
      <c r="F1" s="91" t="s">
        <v>750</v>
      </c>
      <c r="G1" s="91" t="s">
        <v>751</v>
      </c>
      <c r="H1" s="107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1048</v>
      </c>
      <c r="B2" s="9"/>
      <c r="C2" s="12"/>
      <c r="D2" s="11"/>
      <c r="E2" s="11"/>
      <c r="F2" s="35"/>
      <c r="G2" s="35"/>
    </row>
    <row r="3" spans="1:22" x14ac:dyDescent="0.25">
      <c r="A3" s="4" t="s">
        <v>1049</v>
      </c>
      <c r="B3" s="9"/>
      <c r="C3" s="12"/>
      <c r="D3" s="11"/>
      <c r="E3" s="11"/>
      <c r="F3" s="35"/>
      <c r="G3" s="35"/>
    </row>
    <row r="4" spans="1:22" x14ac:dyDescent="0.25">
      <c r="A4" s="4" t="s">
        <v>1050</v>
      </c>
      <c r="B4" s="9"/>
      <c r="C4" s="12"/>
      <c r="D4" s="11"/>
      <c r="E4" s="11"/>
      <c r="F4" s="35"/>
      <c r="G4" s="35"/>
    </row>
    <row r="5" spans="1:22" x14ac:dyDescent="0.25">
      <c r="A5" s="4" t="s">
        <v>1051</v>
      </c>
      <c r="B5" s="35"/>
      <c r="C5" s="35"/>
      <c r="D5" s="35"/>
      <c r="E5" s="35"/>
      <c r="F5" s="35"/>
      <c r="G5" s="35"/>
    </row>
    <row r="6" spans="1:22" x14ac:dyDescent="0.25">
      <c r="A6" s="4" t="s">
        <v>1052</v>
      </c>
      <c r="B6" s="35"/>
      <c r="C6" s="35"/>
      <c r="D6" s="35"/>
      <c r="E6" s="35"/>
      <c r="F6" s="35"/>
      <c r="G6" s="35"/>
    </row>
    <row r="7" spans="1:22" x14ac:dyDescent="0.25">
      <c r="A7" s="4" t="s">
        <v>1053</v>
      </c>
      <c r="B7" s="35"/>
      <c r="C7" s="35"/>
      <c r="D7" s="35"/>
      <c r="E7" s="35"/>
      <c r="F7" s="35"/>
      <c r="G7" s="35"/>
    </row>
    <row r="8" spans="1:22" x14ac:dyDescent="0.25">
      <c r="A8" s="4" t="s">
        <v>1054</v>
      </c>
      <c r="B8" s="35"/>
      <c r="C8" s="35"/>
      <c r="D8" s="35"/>
      <c r="E8" s="35"/>
      <c r="F8" s="35"/>
      <c r="G8" s="35"/>
    </row>
    <row r="9" spans="1:22" x14ac:dyDescent="0.25">
      <c r="A9" s="4" t="s">
        <v>1055</v>
      </c>
      <c r="B9" s="35"/>
      <c r="C9" s="35"/>
      <c r="D9" s="35"/>
      <c r="E9" s="35"/>
      <c r="F9" s="35"/>
      <c r="G9" s="35"/>
    </row>
    <row r="10" spans="1:22" x14ac:dyDescent="0.25">
      <c r="A10" s="4" t="s">
        <v>1056</v>
      </c>
      <c r="B10" s="35"/>
      <c r="C10" s="35"/>
      <c r="D10" s="35"/>
      <c r="E10" s="35"/>
      <c r="F10" s="35"/>
      <c r="G10" s="35"/>
    </row>
    <row r="11" spans="1:22" x14ac:dyDescent="0.25">
      <c r="A11" s="4" t="s">
        <v>1057</v>
      </c>
      <c r="B11" s="35"/>
      <c r="C11" s="35"/>
      <c r="D11" s="35"/>
      <c r="E11" s="35"/>
      <c r="F11" s="35"/>
      <c r="G11" s="35"/>
    </row>
    <row r="12" spans="1:22" x14ac:dyDescent="0.25">
      <c r="A12" s="4" t="s">
        <v>1058</v>
      </c>
      <c r="B12" s="35"/>
      <c r="C12" s="35"/>
      <c r="D12" s="35"/>
      <c r="E12" s="35"/>
      <c r="F12" s="35"/>
      <c r="G12" s="35"/>
    </row>
    <row r="13" spans="1:22" x14ac:dyDescent="0.25">
      <c r="A13" s="4" t="s">
        <v>1059</v>
      </c>
      <c r="B13" s="35"/>
      <c r="C13" s="35"/>
      <c r="D13" s="35"/>
      <c r="E13" s="35"/>
      <c r="F13" s="35"/>
      <c r="G13" s="35"/>
    </row>
    <row r="14" spans="1:22" x14ac:dyDescent="0.25">
      <c r="A14" s="4" t="s">
        <v>1060</v>
      </c>
      <c r="B14" s="35"/>
      <c r="C14" s="35"/>
      <c r="D14" s="35"/>
      <c r="E14" s="35"/>
      <c r="F14" s="35"/>
      <c r="G14" s="35"/>
    </row>
    <row r="15" spans="1:22" x14ac:dyDescent="0.25">
      <c r="A15" s="4" t="s">
        <v>1061</v>
      </c>
      <c r="B15" s="35"/>
      <c r="C15" s="35"/>
      <c r="D15" s="35"/>
      <c r="E15" s="35"/>
      <c r="F15" s="35"/>
      <c r="G15" s="35"/>
    </row>
    <row r="16" spans="1:22" x14ac:dyDescent="0.25">
      <c r="A16" s="4" t="s">
        <v>1062</v>
      </c>
      <c r="B16" s="35"/>
      <c r="C16" s="35"/>
      <c r="D16" s="35"/>
      <c r="E16" s="35"/>
      <c r="F16" s="35"/>
      <c r="G16" s="35"/>
    </row>
    <row r="17" spans="1:7" x14ac:dyDescent="0.25">
      <c r="A17" s="4" t="s">
        <v>1063</v>
      </c>
      <c r="B17" s="35"/>
      <c r="C17" s="35"/>
      <c r="D17" s="35"/>
      <c r="E17" s="35"/>
      <c r="F17" s="35"/>
      <c r="G17" s="35"/>
    </row>
    <row r="18" spans="1:7" x14ac:dyDescent="0.25">
      <c r="A18" s="4" t="s">
        <v>1064</v>
      </c>
      <c r="B18" s="35"/>
      <c r="C18" s="35"/>
      <c r="D18" s="35"/>
      <c r="E18" s="35"/>
      <c r="F18" s="35"/>
      <c r="G18" s="35"/>
    </row>
    <row r="19" spans="1:7" x14ac:dyDescent="0.25">
      <c r="A19" s="4" t="s">
        <v>1065</v>
      </c>
      <c r="B19" s="35"/>
      <c r="C19" s="35"/>
      <c r="D19" s="35"/>
      <c r="E19" s="35"/>
      <c r="F19" s="35"/>
      <c r="G19" s="35"/>
    </row>
    <row r="20" spans="1:7" x14ac:dyDescent="0.25">
      <c r="A20" s="4" t="s">
        <v>1066</v>
      </c>
      <c r="B20" s="35"/>
      <c r="C20" s="35"/>
      <c r="D20" s="35"/>
      <c r="E20" s="35"/>
      <c r="F20" s="35"/>
      <c r="G20" s="35"/>
    </row>
    <row r="21" spans="1:7" x14ac:dyDescent="0.25">
      <c r="A21" s="4" t="s">
        <v>1067</v>
      </c>
      <c r="B21" s="35"/>
      <c r="C21" s="35"/>
      <c r="D21" s="35"/>
      <c r="E21" s="35"/>
      <c r="F21" s="35"/>
      <c r="G21" s="35"/>
    </row>
    <row r="22" spans="1:7" x14ac:dyDescent="0.25">
      <c r="A22" s="4" t="s">
        <v>1068</v>
      </c>
      <c r="B22" s="35"/>
      <c r="C22" s="35"/>
      <c r="D22" s="35"/>
      <c r="E22" s="35"/>
      <c r="F22" s="35"/>
      <c r="G22" s="35"/>
    </row>
    <row r="23" spans="1:7" x14ac:dyDescent="0.25">
      <c r="A23" s="4" t="s">
        <v>1069</v>
      </c>
      <c r="B23" s="35"/>
      <c r="C23" s="35"/>
      <c r="D23" s="35"/>
      <c r="E23" s="35"/>
      <c r="F23" s="35"/>
      <c r="G23" s="35"/>
    </row>
    <row r="24" spans="1:7" x14ac:dyDescent="0.25">
      <c r="A24" s="4" t="s">
        <v>1070</v>
      </c>
      <c r="B24" s="35"/>
      <c r="C24" s="35"/>
      <c r="D24" s="35"/>
      <c r="E24" s="35"/>
      <c r="F24" s="35"/>
      <c r="G24" s="35"/>
    </row>
    <row r="25" spans="1:7" x14ac:dyDescent="0.25">
      <c r="A25" s="4" t="s">
        <v>1071</v>
      </c>
      <c r="B25" s="35"/>
      <c r="C25" s="35"/>
      <c r="D25" s="35"/>
      <c r="E25" s="35"/>
      <c r="F25" s="35"/>
      <c r="G25" s="35"/>
    </row>
    <row r="26" spans="1:7" x14ac:dyDescent="0.25">
      <c r="A26" s="4" t="s">
        <v>1072</v>
      </c>
      <c r="B26" s="35"/>
      <c r="C26" s="35"/>
      <c r="D26" s="35"/>
      <c r="E26" s="35"/>
      <c r="F26" s="35"/>
      <c r="G26" s="35"/>
    </row>
    <row r="27" spans="1:7" x14ac:dyDescent="0.25">
      <c r="A27" s="4" t="s">
        <v>1073</v>
      </c>
      <c r="B27" s="35"/>
      <c r="C27" s="35"/>
      <c r="D27" s="35"/>
      <c r="E27" s="35"/>
      <c r="F27" s="35"/>
      <c r="G27" s="35"/>
    </row>
    <row r="28" spans="1:7" x14ac:dyDescent="0.25">
      <c r="A28" s="4" t="s">
        <v>1074</v>
      </c>
      <c r="B28" s="35"/>
      <c r="C28" s="35"/>
      <c r="D28" s="35"/>
      <c r="E28" s="35"/>
      <c r="F28" s="35"/>
      <c r="G28" s="35"/>
    </row>
    <row r="29" spans="1:7" x14ac:dyDescent="0.25">
      <c r="A29" s="4" t="s">
        <v>1075</v>
      </c>
      <c r="B29" s="35"/>
      <c r="C29" s="35"/>
      <c r="D29" s="35"/>
      <c r="E29" s="35"/>
      <c r="F29" s="35"/>
      <c r="G29" s="35"/>
    </row>
    <row r="30" spans="1:7" x14ac:dyDescent="0.25">
      <c r="A30" s="4" t="s">
        <v>1076</v>
      </c>
      <c r="B30" s="35"/>
      <c r="C30" s="35"/>
      <c r="D30" s="35"/>
      <c r="E30" s="35"/>
      <c r="F30" s="35"/>
      <c r="G30" s="35"/>
    </row>
    <row r="31" spans="1:7" x14ac:dyDescent="0.25">
      <c r="A31" s="4" t="s">
        <v>884</v>
      </c>
      <c r="B31" s="35" t="str">
        <f>searchValues!F31</f>
        <v>ZuLcFkmYZ Automation</v>
      </c>
      <c r="C31" s="35"/>
      <c r="D31" s="35"/>
      <c r="E31" s="35"/>
      <c r="F31" s="35"/>
      <c r="G31" s="35" t="s">
        <v>752</v>
      </c>
    </row>
    <row r="32" spans="1:7" x14ac:dyDescent="0.25">
      <c r="A32" s="4" t="s">
        <v>885</v>
      </c>
      <c r="B32" s="35" t="str">
        <f>searchValues!F32</f>
        <v>Ronald Ross</v>
      </c>
      <c r="C32" s="35"/>
      <c r="D32" s="35"/>
      <c r="E32" s="35"/>
      <c r="F32" s="35"/>
      <c r="G32" s="35" t="s">
        <v>752</v>
      </c>
    </row>
    <row r="33" spans="1:7" x14ac:dyDescent="0.25">
      <c r="A33" s="4" t="s">
        <v>886</v>
      </c>
      <c r="B33" s="35" t="str">
        <f>searchValues!F33</f>
        <v>ecdUrUsFr Automation</v>
      </c>
      <c r="C33" s="35"/>
      <c r="D33" s="35"/>
      <c r="E33" s="35"/>
      <c r="F33" s="35"/>
      <c r="G33" s="35" t="s">
        <v>753</v>
      </c>
    </row>
    <row r="34" spans="1:7" x14ac:dyDescent="0.25">
      <c r="A34" s="4" t="s">
        <v>887</v>
      </c>
      <c r="B34" s="35" t="str">
        <f>searchValues!F34</f>
        <v>ZuLcFkmYZ Automation</v>
      </c>
      <c r="C34" s="35"/>
      <c r="D34" s="35"/>
      <c r="E34" s="35"/>
      <c r="F34" s="35"/>
      <c r="G34" s="35" t="s">
        <v>752</v>
      </c>
    </row>
    <row r="35" spans="1:7" x14ac:dyDescent="0.25">
      <c r="A35" s="4" t="s">
        <v>888</v>
      </c>
      <c r="B35" s="35" t="str">
        <f>searchValues!F35</f>
        <v>ZuLcFkmYZ Automation</v>
      </c>
      <c r="C35" s="35"/>
      <c r="D35" s="35"/>
      <c r="E35" s="35"/>
      <c r="F35" s="35"/>
      <c r="G35" s="35" t="s">
        <v>752</v>
      </c>
    </row>
    <row r="36" spans="1:7" x14ac:dyDescent="0.25">
      <c r="A36" s="4" t="s">
        <v>889</v>
      </c>
      <c r="B36" s="35" t="str">
        <f>searchValues!F36</f>
        <v>ZuLcFkmYZ Automation</v>
      </c>
      <c r="C36" s="35"/>
      <c r="D36" s="35"/>
      <c r="E36" s="35"/>
      <c r="F36" s="35"/>
      <c r="G36" s="35" t="s">
        <v>752</v>
      </c>
    </row>
    <row r="37" spans="1:7" x14ac:dyDescent="0.25">
      <c r="A37" s="4" t="s">
        <v>890</v>
      </c>
      <c r="B37" s="35" t="str">
        <f>searchValues!F37</f>
        <v>ZuLcFkmYZ Automation</v>
      </c>
      <c r="C37" s="35"/>
      <c r="D37" s="35"/>
      <c r="E37" s="35"/>
      <c r="F37" s="35"/>
      <c r="G37" s="35" t="s">
        <v>752</v>
      </c>
    </row>
    <row r="38" spans="1:7" x14ac:dyDescent="0.25">
      <c r="A38" s="4" t="s">
        <v>891</v>
      </c>
      <c r="B38" s="35" t="str">
        <f>searchValues!F38</f>
        <v>ZuLcFkmYZ Automation</v>
      </c>
      <c r="C38" s="35"/>
      <c r="D38" s="35"/>
      <c r="E38" s="35"/>
      <c r="F38" s="35"/>
      <c r="G38" s="35" t="s">
        <v>752</v>
      </c>
    </row>
    <row r="39" spans="1:7" x14ac:dyDescent="0.25">
      <c r="A39" s="4" t="s">
        <v>892</v>
      </c>
      <c r="B39" s="35" t="str">
        <f>searchValues!F39</f>
        <v>ZuLcFkmYZ Automation</v>
      </c>
      <c r="C39" s="35"/>
      <c r="D39" s="35"/>
      <c r="E39" s="35"/>
      <c r="F39" s="35"/>
      <c r="G39" s="35" t="s">
        <v>752</v>
      </c>
    </row>
    <row r="40" spans="1:7" x14ac:dyDescent="0.25">
      <c r="A40" s="4" t="s">
        <v>893</v>
      </c>
      <c r="B40" s="35" t="str">
        <f>searchValues!F40</f>
        <v>ZuLcFkmYZ Automation</v>
      </c>
      <c r="C40" s="35"/>
      <c r="D40" s="35"/>
      <c r="E40" s="35"/>
      <c r="F40" s="35"/>
      <c r="G40" s="35" t="s">
        <v>752</v>
      </c>
    </row>
    <row r="41" spans="1:7" x14ac:dyDescent="0.25">
      <c r="A41" s="4" t="s">
        <v>894</v>
      </c>
      <c r="B41" s="35" t="str">
        <f>searchValues!F41</f>
        <v>ZuLcFkmYZ Automation</v>
      </c>
      <c r="C41" s="35"/>
      <c r="D41" s="35"/>
      <c r="E41" s="35"/>
      <c r="F41" s="35"/>
      <c r="G41" s="35" t="s">
        <v>752</v>
      </c>
    </row>
    <row r="42" spans="1:7" x14ac:dyDescent="0.25">
      <c r="A42" s="4" t="s">
        <v>895</v>
      </c>
      <c r="B42" s="35" t="str">
        <f>searchValues!F42</f>
        <v>ZuLcFkmYZ Automation</v>
      </c>
      <c r="C42" s="35"/>
      <c r="D42" s="35"/>
      <c r="E42" s="35"/>
      <c r="F42" s="35"/>
      <c r="G42" s="35" t="s">
        <v>752</v>
      </c>
    </row>
    <row r="43" spans="1:7" x14ac:dyDescent="0.25">
      <c r="A43" s="4" t="s">
        <v>896</v>
      </c>
      <c r="B43" s="35" t="str">
        <f>searchValues!F43</f>
        <v>ZuLcFkmYZ Automation</v>
      </c>
      <c r="C43" s="35"/>
      <c r="D43" s="35"/>
      <c r="E43" s="35"/>
      <c r="F43" s="35"/>
      <c r="G43" s="35" t="s">
        <v>752</v>
      </c>
    </row>
    <row r="44" spans="1:7" x14ac:dyDescent="0.25">
      <c r="A44" s="4" t="s">
        <v>897</v>
      </c>
      <c r="B44" s="35" t="str">
        <f>searchValues!F44</f>
        <v>ZuLcFkmYZ Automation</v>
      </c>
      <c r="C44" s="35"/>
      <c r="D44" s="35"/>
      <c r="E44" s="35"/>
      <c r="F44" s="35"/>
      <c r="G44" s="35" t="s">
        <v>752</v>
      </c>
    </row>
    <row r="45" spans="1:7" x14ac:dyDescent="0.25">
      <c r="A45" s="4" t="s">
        <v>898</v>
      </c>
      <c r="B45" s="35" t="str">
        <f>searchValues!F45</f>
        <v>ZuLcFkmYZ Automation</v>
      </c>
      <c r="C45" s="35"/>
      <c r="D45" s="35"/>
      <c r="E45" s="35"/>
      <c r="F45" s="35"/>
      <c r="G45" s="35" t="s">
        <v>752</v>
      </c>
    </row>
    <row r="46" spans="1:7" x14ac:dyDescent="0.25">
      <c r="A46" s="4" t="s">
        <v>899</v>
      </c>
      <c r="B46" s="35" t="str">
        <f>searchValues!F46</f>
        <v>ZuLcFkmYZ Automation</v>
      </c>
      <c r="C46" s="35"/>
      <c r="D46" s="35"/>
      <c r="E46" s="35"/>
      <c r="F46" s="35"/>
      <c r="G46" s="35" t="s">
        <v>752</v>
      </c>
    </row>
    <row r="47" spans="1:7" x14ac:dyDescent="0.25">
      <c r="A47" s="4" t="s">
        <v>900</v>
      </c>
      <c r="B47" s="35" t="str">
        <f>searchValues!F47</f>
        <v>ZuLcFkmYZ Automation</v>
      </c>
      <c r="C47" s="35"/>
      <c r="D47" s="35"/>
      <c r="E47" s="35"/>
      <c r="F47" s="35"/>
      <c r="G47" s="35" t="s">
        <v>752</v>
      </c>
    </row>
    <row r="48" spans="1:7" x14ac:dyDescent="0.25">
      <c r="A48" s="4" t="s">
        <v>901</v>
      </c>
      <c r="B48" s="35" t="str">
        <f>searchValues!F48</f>
        <v>xcPkrzlKF Automation</v>
      </c>
      <c r="C48" s="35"/>
      <c r="D48" s="35"/>
      <c r="E48" s="35"/>
      <c r="F48" s="35"/>
      <c r="G48" s="35" t="s">
        <v>752</v>
      </c>
    </row>
    <row r="49" spans="1:7" x14ac:dyDescent="0.25">
      <c r="A49" s="4" t="s">
        <v>902</v>
      </c>
      <c r="B49" s="35" t="str">
        <f>searchValues!F49</f>
        <v>ZuLcFkmYZ Automation</v>
      </c>
      <c r="C49" s="35"/>
      <c r="D49" s="35"/>
      <c r="E49" s="35"/>
      <c r="F49" s="35"/>
      <c r="G49" s="35" t="s">
        <v>752</v>
      </c>
    </row>
    <row r="50" spans="1:7" x14ac:dyDescent="0.25">
      <c r="A50" s="4" t="s">
        <v>903</v>
      </c>
      <c r="B50" s="35" t="str">
        <f>searchValues!F50</f>
        <v>lczaBwXCr Automation</v>
      </c>
      <c r="C50" s="35"/>
      <c r="D50" s="35"/>
      <c r="E50" s="35"/>
      <c r="F50" s="35"/>
      <c r="G50" s="35" t="s">
        <v>752</v>
      </c>
    </row>
    <row r="51" spans="1:7" x14ac:dyDescent="0.25">
      <c r="A51" s="4" t="s">
        <v>904</v>
      </c>
      <c r="B51" s="35" t="str">
        <f>searchValues!F51</f>
        <v>cOlVQNQER Automation</v>
      </c>
      <c r="C51" s="35"/>
      <c r="D51" s="35"/>
      <c r="E51" s="35"/>
      <c r="F51" s="35"/>
      <c r="G51" s="35" t="s">
        <v>752</v>
      </c>
    </row>
    <row r="52" spans="1:7" x14ac:dyDescent="0.25">
      <c r="A52" s="4" t="s">
        <v>905</v>
      </c>
      <c r="B52" s="35" t="str">
        <f>searchValues!F52</f>
        <v>GThXwWfDr Automation</v>
      </c>
      <c r="C52" s="35"/>
      <c r="D52" s="35"/>
      <c r="E52" s="35"/>
      <c r="F52" s="35"/>
      <c r="G52" s="35" t="s">
        <v>752</v>
      </c>
    </row>
    <row r="53" spans="1:7" x14ac:dyDescent="0.25">
      <c r="A53" s="4" t="s">
        <v>906</v>
      </c>
      <c r="B53" s="35" t="str">
        <f>searchValues!F53</f>
        <v>FsutZdmWs Automation</v>
      </c>
      <c r="C53" s="35"/>
      <c r="D53" s="35"/>
      <c r="E53" s="35"/>
      <c r="F53" s="35"/>
      <c r="G53" s="35" t="s">
        <v>752</v>
      </c>
    </row>
    <row r="54" spans="1:7" x14ac:dyDescent="0.25">
      <c r="A54" s="4" t="s">
        <v>907</v>
      </c>
      <c r="B54" s="35" t="str">
        <f>searchValues!F54</f>
        <v>cuNayvZVk Automation</v>
      </c>
      <c r="C54" s="35"/>
      <c r="D54" s="35"/>
      <c r="E54" s="35"/>
      <c r="F54" s="35"/>
      <c r="G54" s="35" t="s">
        <v>752</v>
      </c>
    </row>
    <row r="55" spans="1:7" x14ac:dyDescent="0.25">
      <c r="A55" s="4" t="s">
        <v>908</v>
      </c>
      <c r="B55" s="35" t="str">
        <f>searchValues!F55</f>
        <v>epGyzZzTv Automation</v>
      </c>
      <c r="C55" s="35"/>
      <c r="D55" s="35"/>
      <c r="E55" s="35"/>
      <c r="F55" s="35"/>
      <c r="G55" s="35" t="s">
        <v>752</v>
      </c>
    </row>
    <row r="56" spans="1:7" x14ac:dyDescent="0.25">
      <c r="A56" s="4" t="s">
        <v>909</v>
      </c>
      <c r="B56" s="35" t="str">
        <f>searchValues!F56</f>
        <v>FxsAyhNge Automation</v>
      </c>
      <c r="C56" s="35"/>
      <c r="D56" s="35"/>
      <c r="E56" s="35"/>
      <c r="F56" s="35"/>
      <c r="G56" s="35" t="s">
        <v>752</v>
      </c>
    </row>
    <row r="57" spans="1:7" x14ac:dyDescent="0.25">
      <c r="A57" s="4" t="s">
        <v>910</v>
      </c>
      <c r="B57" s="35" t="str">
        <f>searchValues!F57</f>
        <v>LoCblhdVr Automation</v>
      </c>
      <c r="C57" s="35"/>
      <c r="D57" s="35"/>
      <c r="E57" s="35"/>
      <c r="F57" s="35"/>
      <c r="G57" s="35" t="s">
        <v>752</v>
      </c>
    </row>
    <row r="58" spans="1:7" x14ac:dyDescent="0.25">
      <c r="A58" s="4" t="s">
        <v>911</v>
      </c>
      <c r="B58" s="35" t="str">
        <f>searchValues!F58</f>
        <v>ZuLcFkmYZ Automation</v>
      </c>
      <c r="C58" s="35"/>
      <c r="D58" s="35"/>
      <c r="E58" s="35"/>
      <c r="F58" s="35"/>
      <c r="G58" s="35" t="s">
        <v>752</v>
      </c>
    </row>
    <row r="59" spans="1:7" x14ac:dyDescent="0.25">
      <c r="A59" s="4" t="s">
        <v>912</v>
      </c>
      <c r="B59" s="35" t="str">
        <f>searchValues!F59</f>
        <v>ZuLcFkmYZ Automation</v>
      </c>
      <c r="C59" s="35"/>
      <c r="D59" s="35"/>
      <c r="E59" s="35"/>
      <c r="F59" s="35"/>
      <c r="G59" s="35" t="s">
        <v>752</v>
      </c>
    </row>
    <row r="60" spans="1:7" x14ac:dyDescent="0.25">
      <c r="A60" s="4" t="s">
        <v>913</v>
      </c>
      <c r="B60" s="35" t="str">
        <f>searchValues!F60</f>
        <v>ZuLcFkmYZ Automation</v>
      </c>
      <c r="C60" s="35"/>
      <c r="D60" s="35"/>
      <c r="E60" s="35"/>
      <c r="F60" s="35"/>
      <c r="G60" s="35" t="s">
        <v>752</v>
      </c>
    </row>
    <row r="61" spans="1:7" x14ac:dyDescent="0.25">
      <c r="A61" s="4" t="s">
        <v>914</v>
      </c>
      <c r="B61" s="35" t="str">
        <f>searchValues!F61</f>
        <v>ZuLcFkmYZ Automation</v>
      </c>
      <c r="C61" s="35"/>
      <c r="D61" s="35"/>
      <c r="E61" s="35"/>
      <c r="F61" s="35"/>
      <c r="G61" s="35" t="s">
        <v>752</v>
      </c>
    </row>
    <row r="62" spans="1:7" x14ac:dyDescent="0.25">
      <c r="A62" s="4" t="s">
        <v>915</v>
      </c>
      <c r="B62" s="35" t="str">
        <f>searchValues!F62</f>
        <v>ZuLcFkmYZ Automation</v>
      </c>
      <c r="C62" s="35"/>
      <c r="D62" s="35"/>
      <c r="E62" s="35"/>
      <c r="F62" s="35"/>
      <c r="G62" s="35" t="s">
        <v>752</v>
      </c>
    </row>
    <row r="63" spans="1:7" x14ac:dyDescent="0.25">
      <c r="A63" s="4" t="s">
        <v>916</v>
      </c>
      <c r="B63" s="35" t="str">
        <f>searchValues!F63</f>
        <v>PMvxczjAU Automation</v>
      </c>
      <c r="C63" s="35"/>
      <c r="D63" s="35"/>
      <c r="E63" s="35"/>
      <c r="F63" s="35"/>
      <c r="G63" s="35" t="s">
        <v>752</v>
      </c>
    </row>
    <row r="64" spans="1:7" x14ac:dyDescent="0.25">
      <c r="A64" s="4" t="s">
        <v>917</v>
      </c>
      <c r="B64" s="35" t="str">
        <f>searchValues!F64</f>
        <v>FsWlDHJGB Automation</v>
      </c>
      <c r="C64" s="35"/>
      <c r="D64" s="35"/>
      <c r="E64" s="35"/>
      <c r="F64" s="35"/>
      <c r="G64" s="35" t="s">
        <v>752</v>
      </c>
    </row>
    <row r="65" spans="1:7" x14ac:dyDescent="0.25">
      <c r="A65" s="4" t="s">
        <v>918</v>
      </c>
      <c r="B65" s="35" t="str">
        <f>searchValues!F65</f>
        <v>ZuLcFkmYZ Automation</v>
      </c>
      <c r="C65" s="35"/>
      <c r="D65" s="35"/>
      <c r="E65" s="35"/>
      <c r="F65" s="35"/>
      <c r="G65" s="35" t="s">
        <v>752</v>
      </c>
    </row>
    <row r="66" spans="1:7" x14ac:dyDescent="0.25">
      <c r="A66" s="4" t="s">
        <v>919</v>
      </c>
      <c r="B66" s="35" t="str">
        <f>searchValues!F66</f>
        <v>ZuLcFkmYZ Automation</v>
      </c>
      <c r="C66" s="35"/>
      <c r="D66" s="35"/>
      <c r="E66" s="35"/>
      <c r="F66" s="35"/>
      <c r="G66" s="35" t="s">
        <v>752</v>
      </c>
    </row>
    <row r="67" spans="1:7" x14ac:dyDescent="0.25">
      <c r="A67" s="4" t="s">
        <v>920</v>
      </c>
      <c r="B67" s="35" t="str">
        <f>searchValues!F67</f>
        <v>ZuLcFkmYZ Automation</v>
      </c>
      <c r="C67" s="35"/>
      <c r="D67" s="35"/>
      <c r="E67" s="35"/>
      <c r="F67" s="35"/>
      <c r="G67" s="35" t="s">
        <v>752</v>
      </c>
    </row>
    <row r="68" spans="1:7" x14ac:dyDescent="0.25">
      <c r="A68" s="4" t="s">
        <v>921</v>
      </c>
      <c r="B68" s="35" t="str">
        <f>searchValues!F68</f>
        <v>ZuLcFkmYZ Automation</v>
      </c>
      <c r="C68" s="35"/>
      <c r="D68" s="35"/>
      <c r="E68" s="35"/>
      <c r="F68" s="35"/>
      <c r="G68" s="35" t="s">
        <v>752</v>
      </c>
    </row>
    <row r="69" spans="1:7" x14ac:dyDescent="0.25">
      <c r="A69" s="4" t="s">
        <v>922</v>
      </c>
      <c r="B69" s="35" t="str">
        <f>searchValues!F69</f>
        <v>ZuLcFkmYZ Automation</v>
      </c>
      <c r="C69" s="35"/>
      <c r="D69" s="35"/>
      <c r="E69" s="35"/>
      <c r="F69" s="35"/>
      <c r="G69" s="35" t="s">
        <v>752</v>
      </c>
    </row>
    <row r="70" spans="1:7" x14ac:dyDescent="0.25">
      <c r="A70" s="4" t="s">
        <v>923</v>
      </c>
      <c r="B70" s="35" t="str">
        <f>searchValues!F70</f>
        <v>ZuLcFkmYZ Automation</v>
      </c>
      <c r="C70" s="35"/>
      <c r="D70" s="35"/>
      <c r="E70" s="35"/>
      <c r="F70" s="35"/>
      <c r="G70" s="35" t="s">
        <v>752</v>
      </c>
    </row>
    <row r="71" spans="1:7" x14ac:dyDescent="0.25">
      <c r="A71" s="4" t="s">
        <v>924</v>
      </c>
      <c r="B71" s="35" t="str">
        <f>searchValues!F71</f>
        <v>ZuLcFkmYZ Automation</v>
      </c>
      <c r="C71" s="35"/>
      <c r="D71" s="35"/>
      <c r="E71" s="35"/>
      <c r="F71" s="35"/>
      <c r="G71" s="35" t="s">
        <v>752</v>
      </c>
    </row>
    <row r="72" spans="1:7" x14ac:dyDescent="0.25">
      <c r="A72" s="4" t="s">
        <v>925</v>
      </c>
      <c r="B72" s="35" t="str">
        <f>searchValues!F72</f>
        <v>ZuLcFkmYZ Automation</v>
      </c>
      <c r="C72" s="35"/>
      <c r="D72" s="35"/>
      <c r="E72" s="35"/>
      <c r="F72" s="35"/>
      <c r="G72" s="35" t="s">
        <v>752</v>
      </c>
    </row>
    <row r="73" spans="1:7" x14ac:dyDescent="0.25">
      <c r="A73" s="4" t="s">
        <v>926</v>
      </c>
      <c r="B73" s="35" t="str">
        <f>searchValues!F73</f>
        <v>ZuLcFkmYZ Automation</v>
      </c>
      <c r="C73" s="35"/>
      <c r="D73" s="35"/>
      <c r="E73" s="35"/>
      <c r="F73" s="35"/>
      <c r="G73" s="35" t="s">
        <v>752</v>
      </c>
    </row>
    <row r="74" spans="1:7" x14ac:dyDescent="0.25">
      <c r="A74" s="4" t="s">
        <v>927</v>
      </c>
      <c r="B74" s="35" t="str">
        <f>searchValues!F74</f>
        <v>ZuLcFkmYZ Automation</v>
      </c>
      <c r="C74" s="35"/>
      <c r="D74" s="35"/>
      <c r="E74" s="35"/>
      <c r="F74" s="35"/>
      <c r="G74" s="35" t="s">
        <v>752</v>
      </c>
    </row>
    <row r="75" spans="1:7" x14ac:dyDescent="0.25">
      <c r="A75" s="4" t="s">
        <v>928</v>
      </c>
      <c r="B75" s="35" t="str">
        <f>searchValues!F75</f>
        <v>ZuLcFkmYZ Automation</v>
      </c>
      <c r="C75" s="35"/>
      <c r="D75" s="35"/>
      <c r="E75" s="35"/>
      <c r="F75" s="35"/>
      <c r="G75" s="35" t="s">
        <v>752</v>
      </c>
    </row>
    <row r="76" spans="1:7" x14ac:dyDescent="0.25">
      <c r="A76" s="4" t="s">
        <v>929</v>
      </c>
      <c r="B76" s="35" t="str">
        <f>searchValues!F76</f>
        <v>elUHETasB Automation</v>
      </c>
      <c r="C76" s="35"/>
      <c r="D76" s="35"/>
      <c r="E76" s="35"/>
      <c r="F76" s="35"/>
      <c r="G76" s="35" t="s">
        <v>752</v>
      </c>
    </row>
    <row r="77" spans="1:7" x14ac:dyDescent="0.25">
      <c r="A77" s="4" t="s">
        <v>930</v>
      </c>
      <c r="B77" s="35" t="str">
        <f>searchValues!F77</f>
        <v>azjnYITwO Automation</v>
      </c>
      <c r="C77" s="35"/>
      <c r="D77" s="35"/>
      <c r="E77" s="35"/>
      <c r="F77" s="35"/>
      <c r="G77" s="35" t="s">
        <v>752</v>
      </c>
    </row>
    <row r="78" spans="1:7" x14ac:dyDescent="0.25">
      <c r="A78" s="4" t="s">
        <v>931</v>
      </c>
      <c r="B78" s="35" t="str">
        <f>searchValues!F78</f>
        <v>hXMGyIilx Automation</v>
      </c>
      <c r="C78" s="35"/>
      <c r="D78" s="35"/>
      <c r="E78" s="35"/>
      <c r="F78" s="35"/>
      <c r="G78" s="35" t="s">
        <v>752</v>
      </c>
    </row>
    <row r="79" spans="1:7" x14ac:dyDescent="0.25">
      <c r="A79" s="4" t="s">
        <v>932</v>
      </c>
      <c r="B79" s="35" t="str">
        <f>searchValues!F79</f>
        <v>DgljZjCqj Automation</v>
      </c>
      <c r="C79" s="35"/>
      <c r="D79" s="35"/>
      <c r="E79" s="35"/>
      <c r="F79" s="35"/>
      <c r="G79" s="35" t="s">
        <v>752</v>
      </c>
    </row>
    <row r="80" spans="1:7" x14ac:dyDescent="0.25">
      <c r="A80" s="4" t="s">
        <v>933</v>
      </c>
      <c r="B80" s="35" t="str">
        <f>searchValues!F80</f>
        <v>SlzZvzJhx Automation</v>
      </c>
      <c r="C80" s="35"/>
      <c r="D80" s="35"/>
      <c r="E80" s="35"/>
      <c r="F80" s="35"/>
      <c r="G80" s="35" t="s">
        <v>752</v>
      </c>
    </row>
    <row r="81" spans="1:7" x14ac:dyDescent="0.25">
      <c r="A81" s="4" t="s">
        <v>934</v>
      </c>
      <c r="B81" s="35" t="str">
        <f>searchValues!F81</f>
        <v>ZuLcFkmYZ Automation</v>
      </c>
      <c r="C81" s="35"/>
      <c r="D81" s="35"/>
      <c r="E81" s="35"/>
      <c r="F81" s="35"/>
      <c r="G81" s="35" t="s">
        <v>752</v>
      </c>
    </row>
    <row r="82" spans="1:7" x14ac:dyDescent="0.25">
      <c r="A82" s="4" t="s">
        <v>935</v>
      </c>
      <c r="B82" s="35" t="str">
        <f>searchValues!F82</f>
        <v>ZuLcFkmYZ Automation</v>
      </c>
      <c r="C82" s="35"/>
      <c r="D82" s="35"/>
      <c r="E82" s="35"/>
      <c r="F82" s="35"/>
      <c r="G82" s="35" t="s">
        <v>752</v>
      </c>
    </row>
    <row r="83" spans="1:7" x14ac:dyDescent="0.25">
      <c r="A83" s="4" t="s">
        <v>936</v>
      </c>
      <c r="B83" s="35" t="str">
        <f>searchValues!F83</f>
        <v>ZZwQhRRwK Automation</v>
      </c>
      <c r="C83" s="35"/>
      <c r="D83" s="35"/>
      <c r="E83" s="35"/>
      <c r="F83" s="35"/>
      <c r="G83" s="35" t="s">
        <v>752</v>
      </c>
    </row>
    <row r="84" spans="1:7" x14ac:dyDescent="0.25">
      <c r="A84" s="4" t="s">
        <v>937</v>
      </c>
      <c r="B84" s="35" t="str">
        <f>searchValues!F84</f>
        <v>ZuLcFkmYZ Automation</v>
      </c>
      <c r="C84" s="35"/>
      <c r="D84" s="35"/>
      <c r="E84" s="35"/>
      <c r="F84" s="35"/>
      <c r="G84" s="35" t="s">
        <v>752</v>
      </c>
    </row>
    <row r="85" spans="1:7" x14ac:dyDescent="0.25">
      <c r="A85" s="4" t="s">
        <v>938</v>
      </c>
      <c r="B85" s="35" t="str">
        <f>searchValues!F85</f>
        <v>ZuLcFkmYZ Automation</v>
      </c>
      <c r="C85" s="35"/>
      <c r="D85" s="35"/>
      <c r="E85" s="35"/>
      <c r="F85" s="35"/>
      <c r="G85" s="35" t="s">
        <v>752</v>
      </c>
    </row>
    <row r="86" spans="1:7" x14ac:dyDescent="0.25">
      <c r="A86" s="4" t="s">
        <v>939</v>
      </c>
      <c r="B86" s="35" t="str">
        <f>searchValues!F86</f>
        <v>ZuLcFkmYZ Automation</v>
      </c>
      <c r="C86" s="35"/>
      <c r="D86" s="35"/>
      <c r="E86" s="35"/>
      <c r="F86" s="35"/>
      <c r="G86" s="35" t="s">
        <v>752</v>
      </c>
    </row>
    <row r="87" spans="1:7" x14ac:dyDescent="0.25">
      <c r="A87" s="4" t="s">
        <v>940</v>
      </c>
      <c r="B87" s="35" t="str">
        <f>searchValues!F87</f>
        <v>yiMyCBHGE Automation</v>
      </c>
      <c r="C87" s="35"/>
      <c r="D87" s="35"/>
      <c r="E87" s="35"/>
      <c r="F87" s="35"/>
      <c r="G87" s="35" t="s">
        <v>752</v>
      </c>
    </row>
    <row r="88" spans="1:7" x14ac:dyDescent="0.25">
      <c r="A88" s="4" t="s">
        <v>941</v>
      </c>
      <c r="B88" s="35" t="str">
        <f>searchValues!F88</f>
        <v>ZuLcFkmYZ Automation</v>
      </c>
      <c r="C88" s="35"/>
      <c r="D88" s="35"/>
      <c r="E88" s="35"/>
      <c r="F88" s="35"/>
      <c r="G88" s="35" t="s">
        <v>752</v>
      </c>
    </row>
    <row r="89" spans="1:7" x14ac:dyDescent="0.25">
      <c r="A89" s="4" t="s">
        <v>942</v>
      </c>
      <c r="B89" s="35" t="str">
        <f>searchValues!F89</f>
        <v>ZuLcFkmYZ Automation</v>
      </c>
      <c r="C89" s="35"/>
      <c r="D89" s="35"/>
      <c r="E89" s="35"/>
      <c r="F89" s="35"/>
      <c r="G89" s="35" t="s">
        <v>752</v>
      </c>
    </row>
    <row r="90" spans="1:7" x14ac:dyDescent="0.25">
      <c r="A90" s="4" t="s">
        <v>943</v>
      </c>
      <c r="B90" s="35" t="str">
        <f>searchValues!F90</f>
        <v>ZuLcFkmYZ Automation</v>
      </c>
      <c r="C90" s="35"/>
      <c r="D90" s="35"/>
      <c r="E90" s="35"/>
      <c r="F90" s="35"/>
      <c r="G90" s="35" t="s">
        <v>752</v>
      </c>
    </row>
    <row r="91" spans="1:7" x14ac:dyDescent="0.25">
      <c r="A91" s="4" t="s">
        <v>944</v>
      </c>
      <c r="B91" s="35" t="str">
        <f>searchValues!F91</f>
        <v>ZuLcFkmYZ Automation</v>
      </c>
      <c r="C91" s="35"/>
      <c r="D91" s="35"/>
      <c r="E91" s="35"/>
      <c r="F91" s="35"/>
      <c r="G91" s="35" t="s">
        <v>752</v>
      </c>
    </row>
    <row r="92" spans="1:7" x14ac:dyDescent="0.25">
      <c r="A92" s="4" t="s">
        <v>945</v>
      </c>
      <c r="B92" s="35" t="str">
        <f>searchValues!F92</f>
        <v>ZuLcFkmYZ Automation</v>
      </c>
      <c r="C92" s="35"/>
      <c r="D92" s="35"/>
      <c r="E92" s="35"/>
      <c r="F92" s="35"/>
      <c r="G92" s="35" t="s">
        <v>752</v>
      </c>
    </row>
    <row r="93" spans="1:7" x14ac:dyDescent="0.25">
      <c r="A93" s="4" t="s">
        <v>946</v>
      </c>
      <c r="B93" s="35" t="str">
        <f>searchValues!F93</f>
        <v>ZuLcFkmYZ Automation</v>
      </c>
      <c r="C93" s="35"/>
      <c r="D93" s="35"/>
      <c r="E93" s="35"/>
      <c r="F93" s="35"/>
      <c r="G93" s="35" t="s">
        <v>752</v>
      </c>
    </row>
    <row r="94" spans="1:7" x14ac:dyDescent="0.25">
      <c r="A94" s="4" t="s">
        <v>947</v>
      </c>
      <c r="B94" s="35" t="str">
        <f>searchValues!F94</f>
        <v>ZuLcFkmYZ Automation</v>
      </c>
      <c r="C94" s="35"/>
      <c r="D94" s="35"/>
      <c r="E94" s="35"/>
      <c r="F94" s="35"/>
      <c r="G94" s="35" t="s">
        <v>752</v>
      </c>
    </row>
    <row r="95" spans="1:7" x14ac:dyDescent="0.25">
      <c r="A95" s="4" t="s">
        <v>948</v>
      </c>
      <c r="B95" s="35" t="str">
        <f>searchValues!F95</f>
        <v>ZuLcFkmYZ Automation</v>
      </c>
      <c r="C95" s="35"/>
      <c r="D95" s="35"/>
      <c r="E95" s="35"/>
      <c r="F95" s="35"/>
      <c r="G95" s="35" t="s">
        <v>752</v>
      </c>
    </row>
    <row r="96" spans="1:7" x14ac:dyDescent="0.25">
      <c r="A96" s="4" t="s">
        <v>949</v>
      </c>
      <c r="B96" s="35" t="str">
        <f>searchValues!F96</f>
        <v>ZuLcFkmYZ Automation</v>
      </c>
      <c r="C96" s="35"/>
      <c r="D96" s="35"/>
      <c r="E96" s="35"/>
      <c r="F96" s="35"/>
      <c r="G96" s="35" t="s">
        <v>752</v>
      </c>
    </row>
    <row r="97" spans="1:7" x14ac:dyDescent="0.25">
      <c r="A97" s="4" t="s">
        <v>950</v>
      </c>
      <c r="B97" s="35" t="str">
        <f>searchValues!F97</f>
        <v>ZuLcFkmYZ Automation</v>
      </c>
      <c r="C97" s="35"/>
      <c r="D97" s="35"/>
      <c r="E97" s="35"/>
      <c r="F97" s="35"/>
      <c r="G97" s="35" t="s">
        <v>752</v>
      </c>
    </row>
    <row r="98" spans="1:7" x14ac:dyDescent="0.25">
      <c r="A98" s="4" t="s">
        <v>951</v>
      </c>
      <c r="B98" s="35" t="str">
        <f>searchValues!F98</f>
        <v>ZuLcFkmYZ Automation</v>
      </c>
      <c r="C98" s="35"/>
      <c r="D98" s="35"/>
      <c r="E98" s="35"/>
      <c r="F98" s="35"/>
      <c r="G98" s="35" t="s">
        <v>752</v>
      </c>
    </row>
    <row r="99" spans="1:7" x14ac:dyDescent="0.25">
      <c r="A99" s="4" t="s">
        <v>952</v>
      </c>
      <c r="B99" s="35" t="str">
        <f>searchValues!F99</f>
        <v>ecdUrUsFr Automation</v>
      </c>
      <c r="C99" s="35"/>
      <c r="D99" s="35"/>
      <c r="E99" s="35"/>
      <c r="F99" s="35"/>
      <c r="G99" s="35" t="s">
        <v>752</v>
      </c>
    </row>
    <row r="100" spans="1:7" x14ac:dyDescent="0.25">
      <c r="A100" s="4" t="s">
        <v>953</v>
      </c>
      <c r="B100" s="35" t="str">
        <f>searchValues!F100</f>
        <v>ZuLcFkmYZ Automation</v>
      </c>
      <c r="C100" s="35"/>
      <c r="D100" s="35"/>
      <c r="E100" s="35"/>
      <c r="F100" s="35"/>
      <c r="G100" s="35" t="s">
        <v>752</v>
      </c>
    </row>
    <row r="101" spans="1:7" x14ac:dyDescent="0.25">
      <c r="A101" s="4" t="s">
        <v>954</v>
      </c>
      <c r="B101" s="35" t="str">
        <f>searchValues!F101</f>
        <v>ZuLcFkmYZ Automation</v>
      </c>
      <c r="C101" s="35"/>
      <c r="D101" s="35"/>
      <c r="E101" s="35"/>
      <c r="F101" s="35"/>
      <c r="G101" s="35" t="s">
        <v>752</v>
      </c>
    </row>
    <row r="102" spans="1:7" x14ac:dyDescent="0.25">
      <c r="A102" s="4" t="s">
        <v>955</v>
      </c>
      <c r="B102" s="35" t="str">
        <f>searchValues!F102</f>
        <v>ZuLcFkmYZ Automation</v>
      </c>
      <c r="C102" s="35"/>
      <c r="D102" s="35"/>
      <c r="E102" s="35"/>
      <c r="F102" s="35"/>
      <c r="G102" s="35" t="s">
        <v>752</v>
      </c>
    </row>
    <row r="103" spans="1:7" x14ac:dyDescent="0.25">
      <c r="A103" s="4" t="s">
        <v>956</v>
      </c>
      <c r="B103" s="35" t="str">
        <f>searchValues!F103</f>
        <v>ZuLcFkmYZ Automation</v>
      </c>
      <c r="C103" s="35"/>
      <c r="D103" s="35"/>
      <c r="E103" s="35"/>
      <c r="F103" s="35"/>
      <c r="G103" s="35" t="s">
        <v>752</v>
      </c>
    </row>
    <row r="104" spans="1:7" x14ac:dyDescent="0.25">
      <c r="A104" s="4" t="s">
        <v>957</v>
      </c>
      <c r="B104" s="35" t="str">
        <f>searchValues!F104</f>
        <v>ZuLcFkmYZ Automation</v>
      </c>
      <c r="C104" s="35"/>
      <c r="D104" s="35"/>
      <c r="E104" s="35"/>
      <c r="F104" s="35"/>
      <c r="G104" s="35" t="s">
        <v>752</v>
      </c>
    </row>
    <row r="105" spans="1:7" x14ac:dyDescent="0.25">
      <c r="A105" s="4" t="s">
        <v>958</v>
      </c>
      <c r="B105" s="35" t="str">
        <f>searchValues!F105</f>
        <v>ZuLcFkmYZ Automation</v>
      </c>
      <c r="C105" s="35"/>
      <c r="D105" s="35"/>
      <c r="E105" s="35"/>
      <c r="F105" s="35"/>
      <c r="G105" s="35" t="s">
        <v>752</v>
      </c>
    </row>
    <row r="106" spans="1:7" x14ac:dyDescent="0.25">
      <c r="A106" s="4" t="s">
        <v>959</v>
      </c>
      <c r="B106" s="35" t="str">
        <f>searchValues!F106</f>
        <v>ZuLcFkmYZ Automation</v>
      </c>
      <c r="C106" s="35"/>
      <c r="D106" s="35"/>
      <c r="E106" s="35"/>
      <c r="F106" s="35"/>
      <c r="G106" s="35" t="s">
        <v>752</v>
      </c>
    </row>
    <row r="107" spans="1:7" x14ac:dyDescent="0.25">
      <c r="A107" s="4" t="s">
        <v>960</v>
      </c>
      <c r="B107" s="35" t="str">
        <f>searchValues!F107</f>
        <v>ZuLcFkmYZ Automation</v>
      </c>
      <c r="C107" s="35"/>
      <c r="D107" s="35"/>
      <c r="E107" s="35"/>
      <c r="F107" s="35"/>
      <c r="G107" s="35" t="s">
        <v>752</v>
      </c>
    </row>
    <row r="108" spans="1:7" x14ac:dyDescent="0.25">
      <c r="A108" s="4" t="s">
        <v>961</v>
      </c>
      <c r="B108" s="35" t="str">
        <f>searchValues!F108</f>
        <v>ZuLcFkmYZ Automation</v>
      </c>
      <c r="C108" s="35"/>
      <c r="D108" s="35"/>
      <c r="E108" s="35"/>
      <c r="F108" s="35"/>
      <c r="G108" s="35" t="s">
        <v>752</v>
      </c>
    </row>
    <row r="109" spans="1:7" x14ac:dyDescent="0.25">
      <c r="A109" s="4" t="s">
        <v>962</v>
      </c>
      <c r="B109" s="35" t="str">
        <f>searchValues!F109</f>
        <v>ZuLcFkmYZ Automation</v>
      </c>
      <c r="C109" s="35"/>
      <c r="D109" s="35"/>
      <c r="E109" s="35"/>
      <c r="F109" s="35"/>
      <c r="G109" s="35" t="s">
        <v>752</v>
      </c>
    </row>
    <row r="110" spans="1:7" x14ac:dyDescent="0.25">
      <c r="A110" s="4" t="s">
        <v>963</v>
      </c>
      <c r="B110" s="35" t="str">
        <f>searchValues!F110</f>
        <v>ZuLcFkmYZ Automation</v>
      </c>
      <c r="C110" s="35"/>
      <c r="D110" s="35"/>
      <c r="E110" s="35"/>
      <c r="F110" s="35"/>
      <c r="G110" s="35" t="s">
        <v>752</v>
      </c>
    </row>
    <row r="111" spans="1:7" x14ac:dyDescent="0.25">
      <c r="A111" s="4" t="s">
        <v>964</v>
      </c>
      <c r="B111" s="35" t="str">
        <f>searchValues!F111</f>
        <v>ZuLcFkmYZ Automation</v>
      </c>
      <c r="C111" s="35"/>
      <c r="D111" s="35"/>
      <c r="E111" s="35"/>
      <c r="F111" s="35"/>
      <c r="G111" s="35" t="s">
        <v>752</v>
      </c>
    </row>
    <row r="112" spans="1:7" x14ac:dyDescent="0.25">
      <c r="A112" s="4" t="s">
        <v>965</v>
      </c>
      <c r="B112" s="35" t="str">
        <f>searchValues!F112</f>
        <v>ZuLcFkmYZ Automation</v>
      </c>
      <c r="C112" s="35"/>
      <c r="D112" s="35"/>
      <c r="E112" s="35"/>
      <c r="F112" s="35"/>
      <c r="G112" s="35" t="s">
        <v>752</v>
      </c>
    </row>
    <row r="113" spans="1:7" x14ac:dyDescent="0.25">
      <c r="A113" s="4" t="s">
        <v>966</v>
      </c>
      <c r="B113" s="35" t="str">
        <f>searchValues!F113</f>
        <v>ZuLcFkmYZ Automation</v>
      </c>
      <c r="C113" s="35"/>
      <c r="D113" s="35"/>
      <c r="E113" s="35"/>
      <c r="F113" s="35"/>
      <c r="G113" s="35" t="s">
        <v>752</v>
      </c>
    </row>
    <row r="114" spans="1:7" x14ac:dyDescent="0.25">
      <c r="A114" s="4" t="s">
        <v>967</v>
      </c>
      <c r="B114" s="35" t="str">
        <f>searchValues!F114</f>
        <v>ZuLcFkmYZ Automation</v>
      </c>
      <c r="C114" s="35"/>
      <c r="D114" s="35"/>
      <c r="E114" s="35"/>
      <c r="F114" s="35"/>
      <c r="G114" s="35" t="s">
        <v>752</v>
      </c>
    </row>
    <row r="115" spans="1:7" x14ac:dyDescent="0.25">
      <c r="A115" s="4" t="s">
        <v>968</v>
      </c>
      <c r="B115" s="35" t="str">
        <f>searchValues!F115</f>
        <v>ZuLcFkmYZ Automation</v>
      </c>
      <c r="C115" s="35"/>
      <c r="D115" s="35"/>
      <c r="E115" s="35"/>
      <c r="F115" s="35"/>
      <c r="G115" s="35" t="s">
        <v>752</v>
      </c>
    </row>
    <row r="116" spans="1:7" x14ac:dyDescent="0.25">
      <c r="A116" s="4" t="s">
        <v>969</v>
      </c>
      <c r="B116" s="35" t="str">
        <f>searchValues!F116</f>
        <v>ZuLcFkmYZ Automation</v>
      </c>
      <c r="C116" s="35"/>
      <c r="D116" s="35"/>
      <c r="E116" s="35"/>
      <c r="F116" s="35"/>
      <c r="G116" s="35" t="s">
        <v>752</v>
      </c>
    </row>
    <row r="117" spans="1:7" x14ac:dyDescent="0.25">
      <c r="A117" s="4" t="s">
        <v>970</v>
      </c>
      <c r="B117" s="35" t="str">
        <f>searchValues!F117</f>
        <v>ZuLcFkmYZ Automation</v>
      </c>
      <c r="C117" s="35"/>
      <c r="D117" s="35"/>
      <c r="E117" s="35"/>
      <c r="F117" s="35"/>
      <c r="G117" s="35" t="s">
        <v>752</v>
      </c>
    </row>
    <row r="118" spans="1:7" x14ac:dyDescent="0.25">
      <c r="A118" s="4" t="s">
        <v>971</v>
      </c>
      <c r="B118" s="35" t="str">
        <f>searchValues!F118</f>
        <v>ZuLcFkmYZ Automation</v>
      </c>
      <c r="C118" s="35"/>
      <c r="D118" s="35"/>
      <c r="E118" s="35"/>
      <c r="F118" s="35"/>
      <c r="G118" s="35" t="s">
        <v>752</v>
      </c>
    </row>
    <row r="119" spans="1:7" x14ac:dyDescent="0.25">
      <c r="A119" s="4" t="s">
        <v>972</v>
      </c>
      <c r="B119" s="35" t="str">
        <f>searchValues!F119</f>
        <v>ZuLcFkmYZ Automation</v>
      </c>
      <c r="C119" s="35"/>
      <c r="D119" s="35"/>
      <c r="E119" s="35"/>
      <c r="F119" s="35"/>
      <c r="G119" s="35" t="s">
        <v>752</v>
      </c>
    </row>
    <row r="120" spans="1:7" x14ac:dyDescent="0.25">
      <c r="A120" s="4" t="s">
        <v>973</v>
      </c>
      <c r="B120" s="35" t="str">
        <f>searchValues!F120</f>
        <v>ZuLcFkmYZ Automation</v>
      </c>
      <c r="C120" s="35"/>
      <c r="D120" s="35"/>
      <c r="E120" s="35"/>
      <c r="F120" s="35"/>
      <c r="G120" s="35" t="s">
        <v>752</v>
      </c>
    </row>
    <row r="121" spans="1:7" x14ac:dyDescent="0.25">
      <c r="A121" s="4" t="s">
        <v>974</v>
      </c>
      <c r="B121" s="35" t="str">
        <f>searchValues!F121</f>
        <v>ZuLcFkmYZ Automation</v>
      </c>
      <c r="C121" s="35"/>
      <c r="D121" s="35"/>
      <c r="E121" s="35"/>
      <c r="F121" s="35"/>
      <c r="G121" s="35" t="s">
        <v>752</v>
      </c>
    </row>
    <row r="122" spans="1:7" x14ac:dyDescent="0.25">
      <c r="A122" s="4" t="s">
        <v>975</v>
      </c>
      <c r="B122" s="35" t="str">
        <f>searchValues!F122</f>
        <v>ZuLcFkmYZ Automation</v>
      </c>
      <c r="C122" s="35"/>
      <c r="D122" s="35"/>
      <c r="E122" s="35"/>
      <c r="F122" s="35"/>
      <c r="G122" s="35" t="s">
        <v>752</v>
      </c>
    </row>
    <row r="123" spans="1:7" x14ac:dyDescent="0.25">
      <c r="A123" s="4" t="s">
        <v>976</v>
      </c>
      <c r="B123" s="35" t="str">
        <f>searchValues!F123</f>
        <v>ZuLcFkmYZ Automation</v>
      </c>
      <c r="C123" s="35"/>
      <c r="D123" s="35"/>
      <c r="E123" s="35"/>
      <c r="F123" s="35"/>
      <c r="G123" s="35" t="s">
        <v>752</v>
      </c>
    </row>
    <row r="124" spans="1:7" x14ac:dyDescent="0.25">
      <c r="A124" s="4" t="s">
        <v>977</v>
      </c>
      <c r="B124" s="35" t="str">
        <f>searchValues!F124</f>
        <v>ZuLcFkmYZ Automation</v>
      </c>
      <c r="C124" s="35"/>
      <c r="D124" s="35"/>
      <c r="E124" s="35"/>
      <c r="F124" s="35"/>
      <c r="G124" s="35" t="s">
        <v>752</v>
      </c>
    </row>
    <row r="125" spans="1:7" x14ac:dyDescent="0.25">
      <c r="A125" s="4" t="s">
        <v>978</v>
      </c>
      <c r="B125" s="35" t="str">
        <f>searchValues!F125</f>
        <v>ZuLcFkmYZ Automation</v>
      </c>
      <c r="C125" s="35"/>
      <c r="D125" s="35"/>
      <c r="E125" s="35"/>
      <c r="F125" s="35"/>
      <c r="G125" s="35" t="s">
        <v>752</v>
      </c>
    </row>
    <row r="126" spans="1:7" x14ac:dyDescent="0.25">
      <c r="A126" s="4" t="s">
        <v>979</v>
      </c>
      <c r="B126" s="35" t="str">
        <f>searchValues!F126</f>
        <v>ZuLcFkmYZ Automation</v>
      </c>
      <c r="C126" s="35"/>
      <c r="D126" s="35"/>
      <c r="E126" s="35"/>
      <c r="F126" s="35"/>
      <c r="G126" s="35" t="s">
        <v>752</v>
      </c>
    </row>
    <row r="127" spans="1:7" x14ac:dyDescent="0.25">
      <c r="A127" s="4" t="s">
        <v>980</v>
      </c>
      <c r="B127" s="35" t="str">
        <f>searchValues!F127</f>
        <v>ZuLcFkmYZ Automation</v>
      </c>
      <c r="C127" s="35"/>
      <c r="D127" s="35"/>
      <c r="E127" s="35"/>
      <c r="F127" s="35"/>
      <c r="G127" s="35" t="s">
        <v>752</v>
      </c>
    </row>
    <row r="128" spans="1:7" x14ac:dyDescent="0.25">
      <c r="A128" s="4" t="s">
        <v>981</v>
      </c>
      <c r="B128" s="35" t="str">
        <f>searchValues!F128</f>
        <v>ZuLcFkmYZ Automation</v>
      </c>
      <c r="C128" s="35"/>
      <c r="D128" s="35"/>
      <c r="E128" s="35"/>
      <c r="F128" s="35"/>
      <c r="G128" s="35" t="s">
        <v>752</v>
      </c>
    </row>
    <row r="129" spans="1:7" x14ac:dyDescent="0.25">
      <c r="A129" s="4" t="s">
        <v>982</v>
      </c>
      <c r="B129" s="35" t="str">
        <f>searchValues!F129</f>
        <v>ZuLcFkmYZ Automation</v>
      </c>
      <c r="C129" s="35"/>
      <c r="D129" s="35"/>
      <c r="E129" s="35"/>
      <c r="F129" s="35"/>
      <c r="G129" s="35" t="s">
        <v>752</v>
      </c>
    </row>
    <row r="130" spans="1:7" x14ac:dyDescent="0.25">
      <c r="A130" s="4" t="s">
        <v>983</v>
      </c>
      <c r="B130" s="35" t="str">
        <f>searchValues!F130</f>
        <v>ZuLcFkmYZ Automation</v>
      </c>
      <c r="C130" s="35"/>
      <c r="D130" s="35"/>
      <c r="E130" s="35"/>
      <c r="F130" s="35"/>
      <c r="G130" s="35" t="s">
        <v>752</v>
      </c>
    </row>
    <row r="131" spans="1:7" x14ac:dyDescent="0.25">
      <c r="A131" s="4" t="s">
        <v>984</v>
      </c>
      <c r="B131" s="35" t="str">
        <f>searchValues!F131</f>
        <v>ZuLcFkmYZ Automation</v>
      </c>
      <c r="C131" s="35"/>
      <c r="D131" s="35"/>
      <c r="E131" s="35"/>
      <c r="F131" s="35"/>
      <c r="G131" s="35" t="s">
        <v>752</v>
      </c>
    </row>
    <row r="132" spans="1:7" x14ac:dyDescent="0.25">
      <c r="A132" s="4" t="s">
        <v>985</v>
      </c>
      <c r="B132" s="35" t="str">
        <f>searchValues!F132</f>
        <v>ZuLcFkmYZ Automation</v>
      </c>
      <c r="C132" s="35"/>
      <c r="D132" s="35"/>
      <c r="E132" s="35"/>
      <c r="F132" s="35"/>
      <c r="G132" s="35" t="s">
        <v>752</v>
      </c>
    </row>
    <row r="133" spans="1:7" x14ac:dyDescent="0.25">
      <c r="A133" s="4" t="s">
        <v>986</v>
      </c>
      <c r="B133" s="35" t="str">
        <f>searchValues!F133</f>
        <v>ZuLcFkmYZ Automation</v>
      </c>
      <c r="C133" s="35"/>
      <c r="D133" s="35"/>
      <c r="E133" s="35"/>
      <c r="F133" s="35"/>
      <c r="G133" s="35" t="s">
        <v>752</v>
      </c>
    </row>
    <row r="134" spans="1:7" x14ac:dyDescent="0.25">
      <c r="A134" s="4" t="s">
        <v>987</v>
      </c>
      <c r="B134" s="35" t="str">
        <f>searchValues!F134</f>
        <v>ZuLcFkmYZ Automation</v>
      </c>
      <c r="C134" s="35"/>
      <c r="D134" s="35"/>
      <c r="E134" s="35"/>
      <c r="F134" s="35"/>
      <c r="G134" s="35" t="s">
        <v>752</v>
      </c>
    </row>
    <row r="135" spans="1:7" x14ac:dyDescent="0.25">
      <c r="A135" s="4" t="s">
        <v>988</v>
      </c>
      <c r="B135" s="35" t="str">
        <f>searchValues!F135</f>
        <v>ZuLcFkmYZ Automation</v>
      </c>
      <c r="C135" s="35"/>
      <c r="D135" s="35"/>
      <c r="E135" s="35"/>
      <c r="F135" s="35"/>
      <c r="G135" s="35" t="s">
        <v>752</v>
      </c>
    </row>
    <row r="136" spans="1:7" x14ac:dyDescent="0.25">
      <c r="A136" s="4" t="s">
        <v>989</v>
      </c>
      <c r="B136" s="35" t="str">
        <f>searchValues!F136</f>
        <v>ZuLcFkmYZ Automation</v>
      </c>
      <c r="C136" s="35"/>
      <c r="D136" s="35"/>
      <c r="E136" s="35"/>
      <c r="F136" s="35"/>
      <c r="G136" s="35" t="s">
        <v>752</v>
      </c>
    </row>
    <row r="137" spans="1:7" x14ac:dyDescent="0.25">
      <c r="A137" s="4" t="s">
        <v>990</v>
      </c>
      <c r="B137" s="35" t="str">
        <f>searchValues!F137</f>
        <v>ZuLcFkmYZ Automation</v>
      </c>
      <c r="C137" s="35"/>
      <c r="D137" s="35"/>
      <c r="E137" s="35"/>
      <c r="F137" s="35"/>
      <c r="G137" s="35" t="s">
        <v>752</v>
      </c>
    </row>
    <row r="138" spans="1:7" x14ac:dyDescent="0.25">
      <c r="A138" s="4" t="s">
        <v>991</v>
      </c>
      <c r="B138" s="35" t="str">
        <f>searchValues!F138</f>
        <v>ZuLcFkmYZ Automation</v>
      </c>
      <c r="C138" s="35"/>
      <c r="D138" s="35"/>
      <c r="E138" s="35"/>
      <c r="F138" s="35"/>
      <c r="G138" s="35" t="s">
        <v>752</v>
      </c>
    </row>
    <row r="139" spans="1:7" x14ac:dyDescent="0.25">
      <c r="A139" s="4" t="s">
        <v>992</v>
      </c>
      <c r="B139" s="35" t="str">
        <f>searchValues!F139</f>
        <v>ZuLcFkmYZ Automation</v>
      </c>
      <c r="C139" s="35"/>
      <c r="D139" s="35"/>
      <c r="E139" s="35"/>
      <c r="F139" s="35"/>
      <c r="G139" s="35" t="s">
        <v>752</v>
      </c>
    </row>
    <row r="140" spans="1:7" x14ac:dyDescent="0.25">
      <c r="A140" s="4" t="s">
        <v>993</v>
      </c>
      <c r="B140" s="35" t="str">
        <f>searchValues!F140</f>
        <v>ZuLcFkmYZ Automation</v>
      </c>
      <c r="C140" s="35"/>
      <c r="D140" s="35"/>
      <c r="E140" s="35"/>
      <c r="F140" s="35"/>
      <c r="G140" s="35" t="s">
        <v>752</v>
      </c>
    </row>
    <row r="141" spans="1:7" x14ac:dyDescent="0.25">
      <c r="A141" s="4" t="s">
        <v>994</v>
      </c>
      <c r="B141" s="35" t="str">
        <f>searchValues!F141</f>
        <v>ZuLcFkmYZ Automation</v>
      </c>
      <c r="C141" s="35"/>
      <c r="D141" s="35"/>
      <c r="E141" s="35"/>
      <c r="F141" s="35"/>
      <c r="G141" s="35" t="s">
        <v>752</v>
      </c>
    </row>
    <row r="142" spans="1:7" x14ac:dyDescent="0.25">
      <c r="A142" s="4" t="s">
        <v>995</v>
      </c>
      <c r="B142" s="35" t="str">
        <f>searchValues!F142</f>
        <v>ZuLcFkmYZ Automation</v>
      </c>
      <c r="C142" s="35"/>
      <c r="D142" s="35"/>
      <c r="E142" s="35"/>
      <c r="F142" s="35"/>
      <c r="G142" s="35" t="s">
        <v>752</v>
      </c>
    </row>
    <row r="143" spans="1:7" x14ac:dyDescent="0.25">
      <c r="A143" s="4" t="s">
        <v>996</v>
      </c>
      <c r="B143" s="35" t="str">
        <f>searchValues!F143</f>
        <v>dxRdGsieV Automation</v>
      </c>
      <c r="C143" s="35"/>
      <c r="D143" s="35"/>
      <c r="E143" s="35"/>
      <c r="F143" s="35"/>
      <c r="G143" s="35" t="s">
        <v>752</v>
      </c>
    </row>
    <row r="144" spans="1:7" x14ac:dyDescent="0.25">
      <c r="A144" s="4" t="s">
        <v>997</v>
      </c>
      <c r="B144" s="35" t="str">
        <f>searchValues!F144</f>
        <v>LYWkmyXZX Automation</v>
      </c>
      <c r="C144" s="35"/>
      <c r="D144" s="35"/>
      <c r="E144" s="35"/>
      <c r="F144" s="35"/>
      <c r="G144" s="35" t="s">
        <v>752</v>
      </c>
    </row>
    <row r="145" spans="1:7" x14ac:dyDescent="0.25">
      <c r="A145" s="4" t="s">
        <v>998</v>
      </c>
      <c r="B145" s="35" t="str">
        <f>searchValues!F145</f>
        <v>XIidVUXKg Automation</v>
      </c>
      <c r="C145" s="35"/>
      <c r="D145" s="35"/>
      <c r="E145" s="35"/>
      <c r="F145" s="35"/>
      <c r="G145" s="35" t="s">
        <v>752</v>
      </c>
    </row>
    <row r="146" spans="1:7" x14ac:dyDescent="0.25">
      <c r="A146" s="4" t="s">
        <v>999</v>
      </c>
      <c r="B146" s="35" t="str">
        <f>searchValues!F146</f>
        <v>wZSzgpdqn Automation</v>
      </c>
      <c r="C146" s="35"/>
      <c r="D146" s="35"/>
      <c r="E146" s="35"/>
      <c r="F146" s="35"/>
      <c r="G146" s="35" t="s">
        <v>752</v>
      </c>
    </row>
    <row r="147" spans="1:7" x14ac:dyDescent="0.25">
      <c r="A147" s="4" t="s">
        <v>1000</v>
      </c>
      <c r="B147" s="35" t="str">
        <f>searchValues!F147</f>
        <v>ZuLcFkmYZ Automation</v>
      </c>
      <c r="C147" s="35"/>
      <c r="D147" s="35"/>
      <c r="E147" s="35"/>
      <c r="F147" s="35"/>
      <c r="G147" s="35" t="s">
        <v>752</v>
      </c>
    </row>
    <row r="148" spans="1:7" x14ac:dyDescent="0.25">
      <c r="A148" s="4" t="s">
        <v>1001</v>
      </c>
      <c r="B148" s="35" t="str">
        <f>searchValues!F148</f>
        <v>ZuLcFkmYZ Automation</v>
      </c>
      <c r="C148" s="35"/>
      <c r="D148" s="35"/>
      <c r="E148" s="35"/>
      <c r="F148" s="35"/>
      <c r="G148" s="35" t="s">
        <v>752</v>
      </c>
    </row>
    <row r="149" spans="1:7" x14ac:dyDescent="0.25">
      <c r="A149" s="4" t="s">
        <v>1002</v>
      </c>
      <c r="B149" s="35" t="str">
        <f>searchValues!F149</f>
        <v>viieAvgAO Automation</v>
      </c>
      <c r="C149" s="35"/>
      <c r="D149" s="35"/>
      <c r="E149" s="35"/>
      <c r="F149" s="35"/>
      <c r="G149" s="35" t="s">
        <v>752</v>
      </c>
    </row>
    <row r="150" spans="1:7" x14ac:dyDescent="0.25">
      <c r="A150" s="4" t="s">
        <v>1003</v>
      </c>
      <c r="B150" s="35" t="str">
        <f>searchValues!F150</f>
        <v>ZuLcFkmYZ Automation</v>
      </c>
      <c r="C150" s="35"/>
      <c r="D150" s="35"/>
      <c r="E150" s="35"/>
      <c r="F150" s="35"/>
      <c r="G150" s="35" t="s">
        <v>752</v>
      </c>
    </row>
    <row r="151" spans="1:7" x14ac:dyDescent="0.25">
      <c r="A151" s="4" t="s">
        <v>1004</v>
      </c>
      <c r="B151" s="35" t="str">
        <f>searchValues!F151</f>
        <v>ZuLcFkmYZ Automation</v>
      </c>
      <c r="C151" s="35"/>
      <c r="D151" s="35"/>
      <c r="E151" s="35"/>
      <c r="F151" s="35"/>
      <c r="G151" s="35" t="s">
        <v>752</v>
      </c>
    </row>
    <row r="152" spans="1:7" x14ac:dyDescent="0.25">
      <c r="A152" s="4" t="s">
        <v>1005</v>
      </c>
      <c r="B152" s="35" t="str">
        <f>searchValues!F152</f>
        <v>ZuLcFkmYZ Automation</v>
      </c>
      <c r="C152" s="35"/>
      <c r="D152" s="35"/>
      <c r="E152" s="35"/>
      <c r="F152" s="35"/>
      <c r="G152" s="35" t="s">
        <v>752</v>
      </c>
    </row>
    <row r="153" spans="1:7" x14ac:dyDescent="0.25">
      <c r="A153" s="4" t="s">
        <v>1006</v>
      </c>
      <c r="B153" s="35" t="str">
        <f>searchValues!F153</f>
        <v>ZuLcFkmYZ Automation</v>
      </c>
      <c r="C153" s="35"/>
      <c r="D153" s="35"/>
      <c r="E153" s="35"/>
      <c r="F153" s="35"/>
      <c r="G153" s="35" t="s">
        <v>752</v>
      </c>
    </row>
    <row r="154" spans="1:7" x14ac:dyDescent="0.25">
      <c r="A154" s="4" t="s">
        <v>1007</v>
      </c>
      <c r="B154" s="35" t="str">
        <f>searchValues!F154</f>
        <v>ZuLcFkmYZ Automation</v>
      </c>
      <c r="C154" s="35"/>
      <c r="D154" s="35"/>
      <c r="E154" s="35"/>
      <c r="F154" s="35"/>
      <c r="G154" s="35" t="s">
        <v>752</v>
      </c>
    </row>
    <row r="155" spans="1:7" x14ac:dyDescent="0.25">
      <c r="A155" s="4" t="s">
        <v>1008</v>
      </c>
      <c r="B155" s="35" t="str">
        <f>searchValues!F155</f>
        <v>ZuLcFkmYZ Automation</v>
      </c>
      <c r="C155" s="35"/>
      <c r="D155" s="35"/>
      <c r="E155" s="35"/>
      <c r="F155" s="35"/>
      <c r="G155" s="35" t="s">
        <v>752</v>
      </c>
    </row>
    <row r="156" spans="1:7" x14ac:dyDescent="0.25">
      <c r="A156" s="4" t="s">
        <v>1009</v>
      </c>
      <c r="B156" s="35" t="str">
        <f>searchValues!F156</f>
        <v>ZuLcFkmYZ Automation</v>
      </c>
      <c r="C156" s="35"/>
      <c r="D156" s="35"/>
      <c r="E156" s="35"/>
      <c r="F156" s="35"/>
      <c r="G156" s="35" t="s">
        <v>752</v>
      </c>
    </row>
    <row r="157" spans="1:7" x14ac:dyDescent="0.25">
      <c r="A157" s="4" t="s">
        <v>1010</v>
      </c>
      <c r="B157" s="35" t="str">
        <f>searchValues!F157</f>
        <v>ZuLcFkmYZ Automation</v>
      </c>
      <c r="C157" s="35"/>
      <c r="D157" s="35"/>
      <c r="E157" s="35"/>
      <c r="F157" s="35"/>
      <c r="G157" s="35" t="s">
        <v>752</v>
      </c>
    </row>
    <row r="158" spans="1:7" x14ac:dyDescent="0.25">
      <c r="A158" s="4" t="s">
        <v>1011</v>
      </c>
      <c r="B158" s="35" t="str">
        <f>searchValues!F158</f>
        <v>zDXGlxUfo Automation</v>
      </c>
      <c r="C158" s="35"/>
      <c r="D158" s="35"/>
      <c r="E158" s="35"/>
      <c r="F158" s="35"/>
      <c r="G158" s="35" t="s">
        <v>752</v>
      </c>
    </row>
    <row r="159" spans="1:7" x14ac:dyDescent="0.25">
      <c r="A159" s="4" t="s">
        <v>1012</v>
      </c>
      <c r="B159" s="35" t="str">
        <f>searchValues!F159</f>
        <v>ygKZcEMoY Automation</v>
      </c>
      <c r="C159" s="35"/>
      <c r="D159" s="35"/>
      <c r="E159" s="35"/>
      <c r="F159" s="35"/>
      <c r="G159" s="35" t="s">
        <v>752</v>
      </c>
    </row>
    <row r="160" spans="1:7" x14ac:dyDescent="0.25">
      <c r="A160" s="4" t="s">
        <v>1013</v>
      </c>
      <c r="B160" s="35" t="str">
        <f>searchValues!F160</f>
        <v>FoQfDcsvM Automation</v>
      </c>
      <c r="C160" s="35"/>
      <c r="D160" s="35"/>
      <c r="E160" s="35"/>
      <c r="F160" s="35"/>
      <c r="G160" s="35" t="s">
        <v>752</v>
      </c>
    </row>
    <row r="161" spans="1:7" x14ac:dyDescent="0.25">
      <c r="A161" s="4" t="s">
        <v>1014</v>
      </c>
      <c r="B161" s="35" t="str">
        <f>searchValues!F161</f>
        <v>QswZZUHzR Automation</v>
      </c>
      <c r="C161" s="35"/>
      <c r="D161" s="35"/>
      <c r="E161" s="35"/>
      <c r="F161" s="35"/>
      <c r="G161" s="35" t="s">
        <v>752</v>
      </c>
    </row>
    <row r="162" spans="1:7" x14ac:dyDescent="0.25">
      <c r="A162" s="4" t="s">
        <v>1015</v>
      </c>
      <c r="B162" s="35" t="str">
        <f>searchValues!F162</f>
        <v>gVupQlZKw Automation</v>
      </c>
      <c r="C162" s="35"/>
      <c r="D162" s="35"/>
      <c r="E162" s="35"/>
      <c r="F162" s="35"/>
      <c r="G162" s="35" t="s">
        <v>752</v>
      </c>
    </row>
    <row r="163" spans="1:7" x14ac:dyDescent="0.25">
      <c r="A163" s="4" t="s">
        <v>1016</v>
      </c>
      <c r="B163" s="35" t="str">
        <f>searchValues!F163</f>
        <v>ZuLcFkmYZ Automation</v>
      </c>
      <c r="C163" s="35"/>
      <c r="D163" s="35"/>
      <c r="E163" s="35"/>
      <c r="F163" s="35"/>
      <c r="G163" s="35" t="s">
        <v>752</v>
      </c>
    </row>
    <row r="164" spans="1:7" x14ac:dyDescent="0.25">
      <c r="A164" s="4" t="s">
        <v>1017</v>
      </c>
      <c r="B164" s="35" t="str">
        <f>searchValues!F164</f>
        <v>xsLwkTBsb Automation</v>
      </c>
      <c r="C164" s="35"/>
      <c r="D164" s="35"/>
      <c r="E164" s="35"/>
      <c r="F164" s="35"/>
      <c r="G164" s="35" t="s">
        <v>752</v>
      </c>
    </row>
    <row r="165" spans="1:7" x14ac:dyDescent="0.25">
      <c r="A165" s="4" t="s">
        <v>1018</v>
      </c>
      <c r="B165" s="35" t="str">
        <f>searchValues!F165</f>
        <v>jAvgAlWgn Automation</v>
      </c>
      <c r="C165" s="35"/>
      <c r="D165" s="35"/>
      <c r="E165" s="35"/>
      <c r="F165" s="35"/>
      <c r="G165" s="35" t="s">
        <v>752</v>
      </c>
    </row>
    <row r="166" spans="1:7" x14ac:dyDescent="0.25">
      <c r="A166" s="4" t="s">
        <v>1019</v>
      </c>
      <c r="B166" s="35" t="str">
        <f>searchValues!F166</f>
        <v>MONOwLoWh Automation</v>
      </c>
      <c r="C166" s="35"/>
      <c r="D166" s="35"/>
      <c r="E166" s="35"/>
      <c r="F166" s="35"/>
      <c r="G166" s="35" t="s">
        <v>752</v>
      </c>
    </row>
    <row r="167" spans="1:7" x14ac:dyDescent="0.25">
      <c r="A167" s="4" t="s">
        <v>1020</v>
      </c>
      <c r="B167" s="35" t="str">
        <f>searchValues!F167</f>
        <v>yyPswAFLO Automation</v>
      </c>
      <c r="C167" s="35"/>
      <c r="D167" s="35"/>
      <c r="E167" s="35"/>
      <c r="F167" s="35"/>
      <c r="G167" s="35" t="s">
        <v>752</v>
      </c>
    </row>
    <row r="168" spans="1:7" x14ac:dyDescent="0.25">
      <c r="A168" s="4" t="s">
        <v>1157</v>
      </c>
      <c r="B168" s="35" t="str">
        <f>searchValues!F168</f>
        <v>eOCqcfzwH Automation</v>
      </c>
      <c r="C168" s="35"/>
      <c r="D168" s="35"/>
      <c r="E168" s="35"/>
      <c r="F168" s="35"/>
      <c r="G168" s="35" t="s">
        <v>752</v>
      </c>
    </row>
    <row r="169" spans="1:7" x14ac:dyDescent="0.25">
      <c r="A169" s="4" t="s">
        <v>1158</v>
      </c>
      <c r="B169" s="35" t="str">
        <f>searchValues!F169</f>
        <v>ZuLcFkmYZ Automation</v>
      </c>
      <c r="C169" s="35"/>
      <c r="D169" s="35"/>
      <c r="E169" s="35"/>
      <c r="F169" s="35"/>
      <c r="G169" s="35" t="s">
        <v>752</v>
      </c>
    </row>
    <row r="170" spans="1:7" x14ac:dyDescent="0.25">
      <c r="A170" s="4" t="s">
        <v>1021</v>
      </c>
      <c r="B170" s="35" t="str">
        <f>searchValues!F170</f>
        <v>ZuLcFkmYZ Automation</v>
      </c>
      <c r="C170" s="35"/>
      <c r="D170" s="35"/>
      <c r="E170" s="35"/>
      <c r="F170" s="35"/>
      <c r="G170" s="35" t="s">
        <v>752</v>
      </c>
    </row>
    <row r="171" spans="1:7" x14ac:dyDescent="0.25">
      <c r="A171" s="4" t="s">
        <v>1022</v>
      </c>
      <c r="B171" s="35" t="str">
        <f>searchValues!F171</f>
        <v>lrBQsqnPm Automation</v>
      </c>
      <c r="C171" s="35"/>
      <c r="D171" s="35"/>
      <c r="E171" s="35"/>
      <c r="F171" s="35"/>
      <c r="G171" s="35" t="s">
        <v>752</v>
      </c>
    </row>
    <row r="172" spans="1:7" x14ac:dyDescent="0.25">
      <c r="A172" s="4" t="s">
        <v>1023</v>
      </c>
      <c r="B172" s="35" t="str">
        <f>searchValues!F172</f>
        <v>cDmonRTGJ Automation</v>
      </c>
      <c r="C172" s="35"/>
      <c r="D172" s="35"/>
      <c r="E172" s="35"/>
      <c r="F172" s="35"/>
      <c r="G172" s="35" t="s">
        <v>752</v>
      </c>
    </row>
    <row r="173" spans="1:7" x14ac:dyDescent="0.25">
      <c r="A173" s="4" t="s">
        <v>1024</v>
      </c>
      <c r="B173" s="35" t="str">
        <f>searchValues!F173</f>
        <v>SyKdtgaFA Automation</v>
      </c>
      <c r="C173" s="35"/>
      <c r="D173" s="35"/>
      <c r="E173" s="35"/>
      <c r="F173" s="35"/>
      <c r="G173" s="35" t="s">
        <v>752</v>
      </c>
    </row>
    <row r="174" spans="1:7" x14ac:dyDescent="0.25">
      <c r="A174" s="4" t="s">
        <v>1025</v>
      </c>
      <c r="B174" s="35" t="str">
        <f>searchValues!F174</f>
        <v>EesuEECXF Automation</v>
      </c>
      <c r="C174" s="35"/>
      <c r="D174" s="35"/>
      <c r="E174" s="35"/>
      <c r="F174" s="35"/>
      <c r="G174" s="35" t="s">
        <v>752</v>
      </c>
    </row>
    <row r="175" spans="1:7" x14ac:dyDescent="0.25">
      <c r="A175" s="4" t="s">
        <v>1026</v>
      </c>
      <c r="B175" s="35" t="str">
        <f>searchValues!F175</f>
        <v>BzovGpgNC Automation</v>
      </c>
      <c r="C175" s="35"/>
      <c r="D175" s="35"/>
      <c r="E175" s="35"/>
      <c r="F175" s="35"/>
      <c r="G175" s="35" t="s">
        <v>752</v>
      </c>
    </row>
    <row r="176" spans="1:7" x14ac:dyDescent="0.25">
      <c r="A176" s="4" t="s">
        <v>1027</v>
      </c>
      <c r="B176" s="35" t="str">
        <f>searchValues!F176</f>
        <v>ZuLcFkmYZ Automation</v>
      </c>
      <c r="C176" s="35"/>
      <c r="D176" s="35"/>
      <c r="E176" s="35"/>
      <c r="F176" s="35"/>
      <c r="G176" s="35" t="s">
        <v>752</v>
      </c>
    </row>
    <row r="177" spans="1:7" x14ac:dyDescent="0.25">
      <c r="A177" s="4" t="s">
        <v>1028</v>
      </c>
      <c r="B177" s="35" t="str">
        <f>searchValues!F177</f>
        <v>JXMPOuOeZ Automation</v>
      </c>
      <c r="C177" s="35"/>
      <c r="D177" s="35"/>
      <c r="E177" s="35"/>
      <c r="F177" s="35"/>
      <c r="G177" s="35" t="s">
        <v>752</v>
      </c>
    </row>
    <row r="178" spans="1:7" x14ac:dyDescent="0.25">
      <c r="A178" s="4" t="s">
        <v>1029</v>
      </c>
      <c r="B178" s="35" t="str">
        <f>searchValues!F178</f>
        <v>ZuLcFkmYZ Automation</v>
      </c>
      <c r="C178" s="35"/>
      <c r="D178" s="35"/>
      <c r="E178" s="35"/>
      <c r="F178" s="35"/>
      <c r="G178" s="35" t="s">
        <v>752</v>
      </c>
    </row>
    <row r="179" spans="1:7" x14ac:dyDescent="0.25">
      <c r="A179" s="4" t="s">
        <v>1030</v>
      </c>
      <c r="B179" s="35" t="str">
        <f>searchValues!F179</f>
        <v>YinEeoQwO Automation</v>
      </c>
      <c r="C179" s="35"/>
      <c r="D179" s="35"/>
      <c r="E179" s="35"/>
      <c r="F179" s="35"/>
      <c r="G179" s="35" t="s">
        <v>752</v>
      </c>
    </row>
    <row r="180" spans="1:7" x14ac:dyDescent="0.25">
      <c r="A180" s="4" t="s">
        <v>1031</v>
      </c>
      <c r="B180" s="35" t="str">
        <f>searchValues!F180</f>
        <v>ZuLcFkmYZ Automation</v>
      </c>
      <c r="C180" s="35"/>
      <c r="D180" s="35"/>
      <c r="E180" s="35"/>
      <c r="F180" s="35"/>
      <c r="G180" s="35" t="s">
        <v>752</v>
      </c>
    </row>
    <row r="181" spans="1:7" x14ac:dyDescent="0.25">
      <c r="A181" s="4" t="s">
        <v>1032</v>
      </c>
      <c r="B181" s="35" t="str">
        <f>searchValues!F181</f>
        <v>ZuLcFkmYZ Automation</v>
      </c>
      <c r="C181" s="35"/>
      <c r="D181" s="35"/>
      <c r="E181" s="35"/>
      <c r="F181" s="35"/>
      <c r="G181" s="35" t="s">
        <v>752</v>
      </c>
    </row>
    <row r="182" spans="1:7" x14ac:dyDescent="0.25">
      <c r="A182" s="4" t="s">
        <v>1033</v>
      </c>
      <c r="B182" s="35" t="str">
        <f>searchValues!F182</f>
        <v>jepTqsdxx Automation</v>
      </c>
      <c r="C182" s="35"/>
      <c r="D182" s="35"/>
      <c r="E182" s="35"/>
      <c r="F182" s="35"/>
      <c r="G182" s="35" t="s">
        <v>752</v>
      </c>
    </row>
    <row r="183" spans="1:7" x14ac:dyDescent="0.25">
      <c r="A183" s="4" t="s">
        <v>1034</v>
      </c>
      <c r="B183" s="35" t="str">
        <f>searchValues!F183</f>
        <v>LkqWgtYmf Automation</v>
      </c>
      <c r="C183" s="35"/>
      <c r="D183" s="35"/>
      <c r="E183" s="35"/>
      <c r="F183" s="35"/>
      <c r="G183" s="35" t="s">
        <v>752</v>
      </c>
    </row>
    <row r="184" spans="1:7" x14ac:dyDescent="0.25">
      <c r="A184" s="4" t="s">
        <v>1035</v>
      </c>
      <c r="B184" s="35" t="str">
        <f>searchValues!F184</f>
        <v>ZuLcFkmYZ Automation</v>
      </c>
      <c r="C184" s="35"/>
      <c r="D184" s="35"/>
      <c r="E184" s="35"/>
      <c r="F184" s="35"/>
      <c r="G184" s="35" t="s">
        <v>752</v>
      </c>
    </row>
    <row r="185" spans="1:7" x14ac:dyDescent="0.25">
      <c r="A185" s="4" t="s">
        <v>1036</v>
      </c>
      <c r="B185" s="35" t="str">
        <f>searchValues!F185</f>
        <v>AcgdpWoPF Automation</v>
      </c>
      <c r="C185" s="35"/>
      <c r="D185" s="35"/>
      <c r="E185" s="35"/>
      <c r="F185" s="35"/>
      <c r="G185" s="35" t="s">
        <v>752</v>
      </c>
    </row>
    <row r="186" spans="1:7" x14ac:dyDescent="0.25">
      <c r="A186" s="4" t="s">
        <v>1037</v>
      </c>
      <c r="B186" s="35" t="str">
        <f>searchValues!F186</f>
        <v>ZuLcFkmYZ Automation</v>
      </c>
      <c r="C186" s="35"/>
      <c r="D186" s="35"/>
      <c r="E186" s="35"/>
      <c r="F186" s="35"/>
      <c r="G186" s="35" t="s">
        <v>752</v>
      </c>
    </row>
    <row r="187" spans="1:7" x14ac:dyDescent="0.25">
      <c r="A187" s="4" t="s">
        <v>1038</v>
      </c>
      <c r="B187" s="35" t="str">
        <f>searchValues!F187</f>
        <v>ZuLcFkmYZ Automation</v>
      </c>
      <c r="C187" s="35"/>
      <c r="D187" s="35"/>
      <c r="E187" s="35"/>
      <c r="F187" s="35"/>
      <c r="G187" s="35" t="s">
        <v>752</v>
      </c>
    </row>
    <row r="188" spans="1:7" x14ac:dyDescent="0.25">
      <c r="A188" s="4" t="s">
        <v>1039</v>
      </c>
      <c r="B188" s="35" t="str">
        <f>searchValues!F188</f>
        <v>ZuLcFkmYZ Automation</v>
      </c>
      <c r="C188" s="35"/>
      <c r="D188" s="35"/>
      <c r="E188" s="35"/>
      <c r="F188" s="35"/>
      <c r="G188" s="35" t="s">
        <v>752</v>
      </c>
    </row>
    <row r="189" spans="1:7" x14ac:dyDescent="0.25">
      <c r="A189" s="4" t="s">
        <v>1040</v>
      </c>
      <c r="B189" s="35" t="str">
        <f>searchValues!F189</f>
        <v>ZuLcFkmYZ Automation</v>
      </c>
      <c r="C189" s="35"/>
      <c r="D189" s="35"/>
      <c r="E189" s="35"/>
      <c r="F189" s="35"/>
      <c r="G189" s="35" t="s">
        <v>752</v>
      </c>
    </row>
    <row r="190" spans="1:7" x14ac:dyDescent="0.25">
      <c r="A190" s="4" t="s">
        <v>1041</v>
      </c>
      <c r="B190" s="35" t="str">
        <f>searchValues!F190</f>
        <v>ZuLcFkmYZ Automation</v>
      </c>
      <c r="C190" s="35"/>
      <c r="D190" s="35"/>
      <c r="E190" s="35"/>
      <c r="F190" s="35"/>
      <c r="G190" s="35" t="s">
        <v>752</v>
      </c>
    </row>
    <row r="191" spans="1:7" x14ac:dyDescent="0.25">
      <c r="A191" s="4" t="s">
        <v>1042</v>
      </c>
      <c r="B191" s="35" t="str">
        <f>searchValues!F191</f>
        <v>ZuLcFkmYZ Automation</v>
      </c>
      <c r="C191" s="35"/>
      <c r="D191" s="35"/>
      <c r="E191" s="35"/>
      <c r="F191" s="35"/>
      <c r="G191" s="35" t="s">
        <v>752</v>
      </c>
    </row>
    <row r="192" spans="1:7" x14ac:dyDescent="0.25">
      <c r="A192" s="4" t="s">
        <v>1043</v>
      </c>
      <c r="B192" s="35" t="str">
        <f>searchValues!F192</f>
        <v>ZuLcFkmYZ Automation</v>
      </c>
      <c r="C192" s="35"/>
      <c r="D192" s="35"/>
      <c r="E192" s="35"/>
      <c r="F192" s="35"/>
      <c r="G192" s="35" t="s">
        <v>752</v>
      </c>
    </row>
    <row r="193" spans="1:7" x14ac:dyDescent="0.25">
      <c r="A193" s="4" t="s">
        <v>1044</v>
      </c>
      <c r="B193" s="35" t="str">
        <f>searchValues!F193</f>
        <v>ZuLcFkmYZ Automation</v>
      </c>
      <c r="C193" s="35"/>
      <c r="D193" s="35"/>
      <c r="E193" s="35"/>
      <c r="F193" s="35"/>
      <c r="G193" s="35" t="s">
        <v>752</v>
      </c>
    </row>
    <row r="194" spans="1:7" x14ac:dyDescent="0.25">
      <c r="A194" s="4" t="s">
        <v>1045</v>
      </c>
      <c r="B194" s="35" t="str">
        <f>searchValues!F194</f>
        <v>ZuLcFkmYZ Automation</v>
      </c>
      <c r="C194" s="35"/>
      <c r="D194" s="35"/>
      <c r="E194" s="35"/>
      <c r="F194" s="35"/>
      <c r="G194" s="35" t="s">
        <v>752</v>
      </c>
    </row>
    <row r="195" spans="1:7" x14ac:dyDescent="0.25">
      <c r="A195" s="4" t="s">
        <v>1046</v>
      </c>
      <c r="B195" s="35" t="str">
        <f>searchValues!F195</f>
        <v>ZuLcFkmYZ Automation</v>
      </c>
      <c r="C195" s="35"/>
      <c r="D195" s="35"/>
      <c r="E195" s="35"/>
      <c r="F195" s="35"/>
      <c r="G195" s="35" t="s">
        <v>752</v>
      </c>
    </row>
    <row r="196" spans="1:7" x14ac:dyDescent="0.25">
      <c r="A196" s="4" t="s">
        <v>1047</v>
      </c>
      <c r="B196" s="35" t="str">
        <f>searchValues!F196</f>
        <v>ZuLcFkmYZ Automation</v>
      </c>
      <c r="C196" s="35"/>
      <c r="D196" s="35"/>
      <c r="E196" s="35"/>
      <c r="F196" s="35"/>
      <c r="G196" s="35" t="s">
        <v>752</v>
      </c>
    </row>
    <row r="197" spans="1:7" x14ac:dyDescent="0.25">
      <c r="A197" s="4" t="s">
        <v>778</v>
      </c>
      <c r="B197" s="35" t="str">
        <f>searchValues!F197</f>
        <v>xPNheCfYM Automation</v>
      </c>
      <c r="C197" s="35"/>
      <c r="D197" s="35"/>
      <c r="E197" s="35"/>
      <c r="F197" s="35"/>
      <c r="G197" s="35" t="s">
        <v>752</v>
      </c>
    </row>
    <row r="198" spans="1:7" x14ac:dyDescent="0.25">
      <c r="A198" s="4" t="s">
        <v>780</v>
      </c>
      <c r="B198" s="35" t="str">
        <f>searchValues!F198</f>
        <v>zYlKZREeT Automation</v>
      </c>
      <c r="C198" s="35"/>
      <c r="D198" s="35"/>
      <c r="E198" s="35"/>
      <c r="F198" s="35"/>
      <c r="G198" s="35" t="s">
        <v>752</v>
      </c>
    </row>
    <row r="199" spans="1:7" x14ac:dyDescent="0.25">
      <c r="A199" s="4" t="s">
        <v>777</v>
      </c>
      <c r="B199" s="35" t="str">
        <f>searchValues!F199</f>
        <v>oEgfYhHmP Automation</v>
      </c>
      <c r="C199" s="35"/>
      <c r="D199" s="35"/>
      <c r="E199" s="35"/>
      <c r="F199" s="35"/>
      <c r="G199" s="35" t="s">
        <v>752</v>
      </c>
    </row>
    <row r="200" spans="1:7" x14ac:dyDescent="0.25">
      <c r="A200" s="4" t="s">
        <v>779</v>
      </c>
      <c r="B200" s="35" t="str">
        <f>searchValues!F200</f>
        <v>XyohyvNsN Automation</v>
      </c>
      <c r="C200" s="35"/>
      <c r="D200" s="35"/>
      <c r="E200" s="35"/>
      <c r="F200" s="35"/>
      <c r="G200" s="35" t="s">
        <v>752</v>
      </c>
    </row>
    <row r="201" spans="1:7" x14ac:dyDescent="0.25">
      <c r="A201" s="4" t="s">
        <v>781</v>
      </c>
      <c r="B201" s="35" t="str">
        <f>searchValues!F201</f>
        <v>IVFgSVSpQ Automation</v>
      </c>
      <c r="C201" s="35"/>
      <c r="D201" s="35"/>
      <c r="E201" s="35"/>
      <c r="F201" s="35"/>
      <c r="G201" s="35" t="s">
        <v>752</v>
      </c>
    </row>
    <row r="202" spans="1:7" x14ac:dyDescent="0.25">
      <c r="A202" s="4" t="s">
        <v>783</v>
      </c>
      <c r="B202" s="35" t="str">
        <f>searchValues!F202</f>
        <v>iVIBUxkwg Automation</v>
      </c>
      <c r="C202" s="35"/>
      <c r="D202" s="35"/>
      <c r="E202" s="35"/>
      <c r="F202" s="35"/>
      <c r="G202" s="35" t="s">
        <v>752</v>
      </c>
    </row>
    <row r="203" spans="1:7" x14ac:dyDescent="0.25">
      <c r="A203" s="4" t="s">
        <v>782</v>
      </c>
      <c r="B203" s="35" t="str">
        <f>searchValues!F203</f>
        <v>HSrHKIQbY Automation</v>
      </c>
      <c r="C203" s="35"/>
      <c r="D203" s="35"/>
      <c r="E203" s="35"/>
      <c r="F203" s="35"/>
      <c r="G203" s="35" t="s">
        <v>752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203"/>
  <sheetViews>
    <sheetView showGridLines="0" topLeftCell="A148" zoomScaleNormal="100" workbookViewId="0">
      <selection activeCell="A169" sqref="A169"/>
    </sheetView>
  </sheetViews>
  <sheetFormatPr defaultRowHeight="15" x14ac:dyDescent="0.25"/>
  <cols>
    <col min="1" max="1" bestFit="true" customWidth="true" width="111.0" collapsed="true"/>
    <col min="2" max="2" bestFit="true" customWidth="true" width="22.28515625" collapsed="true"/>
    <col min="3" max="3" bestFit="true" customWidth="true" width="20.28515625" collapsed="true"/>
    <col min="4" max="4" bestFit="true" customWidth="true" style="18" width="12.85546875" collapsed="true"/>
    <col min="5" max="5" bestFit="true" customWidth="true" style="18" width="8.5703125" collapsed="true"/>
    <col min="6" max="6" bestFit="true" customWidth="true" style="18" width="9.7109375" collapsed="true"/>
    <col min="7" max="7" bestFit="true" customWidth="true" style="18" width="12.42578125" collapsed="true"/>
    <col min="8" max="8" bestFit="true" customWidth="true" width="16.0" collapsed="true"/>
    <col min="9" max="9" bestFit="true" customWidth="true" width="17.28515625" collapsed="true"/>
    <col min="10" max="10" bestFit="true" customWidth="true" width="9.7109375" collapsed="true"/>
    <col min="11" max="11" bestFit="true" customWidth="true" width="11.5703125" collapsed="true"/>
    <col min="12" max="12" bestFit="true" customWidth="true" width="14.0" collapsed="true"/>
    <col min="13" max="13" bestFit="true" customWidth="true" width="13.140625" collapsed="true"/>
    <col min="14" max="14" bestFit="true" customWidth="true" style="16" width="14.0" collapsed="true"/>
  </cols>
  <sheetData>
    <row r="1" spans="1:22" s="92" customFormat="1" x14ac:dyDescent="0.25">
      <c r="A1" s="90" t="s">
        <v>2</v>
      </c>
      <c r="B1" s="90" t="s">
        <v>295</v>
      </c>
      <c r="C1" s="91" t="s">
        <v>296</v>
      </c>
      <c r="D1" s="91" t="s">
        <v>263</v>
      </c>
      <c r="E1" s="91" t="s">
        <v>264</v>
      </c>
      <c r="F1" s="91" t="s">
        <v>262</v>
      </c>
      <c r="G1" s="91" t="s">
        <v>266</v>
      </c>
      <c r="H1" s="91" t="s">
        <v>297</v>
      </c>
      <c r="I1" s="91" t="s">
        <v>298</v>
      </c>
      <c r="J1" s="91" t="s">
        <v>299</v>
      </c>
      <c r="K1" s="91" t="s">
        <v>300</v>
      </c>
      <c r="L1" s="91" t="s">
        <v>112</v>
      </c>
      <c r="M1" s="91" t="s">
        <v>113</v>
      </c>
      <c r="N1" s="91" t="s">
        <v>301</v>
      </c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1048</v>
      </c>
      <c r="B2" s="4" t="s">
        <v>115</v>
      </c>
      <c r="C2" s="4" t="s">
        <v>116</v>
      </c>
      <c r="D2" s="17" t="s">
        <v>106</v>
      </c>
      <c r="E2" s="17"/>
      <c r="F2" s="17" t="s">
        <v>119</v>
      </c>
      <c r="G2" s="17"/>
      <c r="H2" s="4"/>
      <c r="I2" s="4" t="s">
        <v>117</v>
      </c>
      <c r="J2" s="4"/>
      <c r="K2" s="4"/>
      <c r="L2" s="4" t="s">
        <v>118</v>
      </c>
      <c r="M2" s="4"/>
      <c r="N2" s="4" t="s">
        <v>118</v>
      </c>
    </row>
    <row r="3" spans="1:22" x14ac:dyDescent="0.25">
      <c r="A3" s="4" t="s">
        <v>1049</v>
      </c>
      <c r="B3" s="4" t="s">
        <v>115</v>
      </c>
      <c r="C3" s="4" t="s">
        <v>116</v>
      </c>
      <c r="D3" s="17" t="s">
        <v>106</v>
      </c>
      <c r="E3" s="17"/>
      <c r="F3" s="17" t="s">
        <v>119</v>
      </c>
      <c r="G3" s="17"/>
      <c r="H3" s="4"/>
      <c r="I3" s="4" t="s">
        <v>117</v>
      </c>
      <c r="J3" s="4"/>
      <c r="K3" s="4"/>
      <c r="L3" s="4" t="s">
        <v>118</v>
      </c>
      <c r="M3" s="4"/>
      <c r="N3" s="4" t="s">
        <v>118</v>
      </c>
    </row>
    <row r="4" spans="1:22" x14ac:dyDescent="0.25">
      <c r="A4" s="4" t="s">
        <v>1050</v>
      </c>
      <c r="B4" s="4" t="s">
        <v>115</v>
      </c>
      <c r="C4" s="4" t="s">
        <v>116</v>
      </c>
      <c r="D4" s="17" t="s">
        <v>106</v>
      </c>
      <c r="E4" s="17"/>
      <c r="F4" s="17" t="s">
        <v>119</v>
      </c>
      <c r="G4" s="17"/>
      <c r="H4" s="4"/>
      <c r="I4" s="4" t="s">
        <v>117</v>
      </c>
      <c r="J4" s="4"/>
      <c r="K4" s="4"/>
      <c r="L4" s="4" t="s">
        <v>118</v>
      </c>
      <c r="M4" s="4"/>
      <c r="N4" s="4" t="s">
        <v>118</v>
      </c>
    </row>
    <row r="5" spans="1:22" x14ac:dyDescent="0.25">
      <c r="A5" s="4" t="s">
        <v>1051</v>
      </c>
      <c r="B5" s="4" t="s">
        <v>115</v>
      </c>
      <c r="C5" s="4" t="s">
        <v>116</v>
      </c>
      <c r="D5" s="17" t="s">
        <v>106</v>
      </c>
      <c r="E5" s="17"/>
      <c r="F5" s="17" t="s">
        <v>119</v>
      </c>
      <c r="G5" s="17"/>
      <c r="H5" s="4"/>
      <c r="I5" s="4" t="s">
        <v>117</v>
      </c>
      <c r="J5" s="4"/>
      <c r="K5" s="4"/>
      <c r="L5" s="4" t="s">
        <v>118</v>
      </c>
      <c r="M5" s="4"/>
      <c r="N5" s="4" t="s">
        <v>118</v>
      </c>
    </row>
    <row r="6" spans="1:22" x14ac:dyDescent="0.25">
      <c r="A6" s="4" t="s">
        <v>1052</v>
      </c>
      <c r="B6" s="4" t="s">
        <v>115</v>
      </c>
      <c r="C6" s="4" t="s">
        <v>116</v>
      </c>
      <c r="D6" s="17" t="s">
        <v>106</v>
      </c>
      <c r="E6" s="17"/>
      <c r="F6" s="17" t="s">
        <v>119</v>
      </c>
      <c r="G6" s="17"/>
      <c r="H6" s="4"/>
      <c r="I6" s="4" t="s">
        <v>117</v>
      </c>
      <c r="J6" s="4"/>
      <c r="K6" s="4"/>
      <c r="L6" s="4" t="s">
        <v>118</v>
      </c>
      <c r="M6" s="4"/>
      <c r="N6" s="4" t="s">
        <v>118</v>
      </c>
    </row>
    <row r="7" spans="1:22" x14ac:dyDescent="0.25">
      <c r="A7" s="4" t="s">
        <v>1053</v>
      </c>
      <c r="B7" s="4" t="s">
        <v>115</v>
      </c>
      <c r="C7" s="4" t="s">
        <v>116</v>
      </c>
      <c r="D7" s="17" t="s">
        <v>106</v>
      </c>
      <c r="E7" s="17"/>
      <c r="F7" s="17" t="s">
        <v>119</v>
      </c>
      <c r="G7" s="17"/>
      <c r="H7" s="4"/>
      <c r="I7" s="4" t="s">
        <v>117</v>
      </c>
      <c r="J7" s="4"/>
      <c r="K7" s="4"/>
      <c r="L7" s="4" t="s">
        <v>118</v>
      </c>
      <c r="M7" s="4"/>
      <c r="N7" s="4" t="s">
        <v>118</v>
      </c>
    </row>
    <row r="8" spans="1:22" x14ac:dyDescent="0.25">
      <c r="A8" s="4" t="s">
        <v>1054</v>
      </c>
      <c r="B8" s="4" t="s">
        <v>115</v>
      </c>
      <c r="C8" s="4" t="s">
        <v>116</v>
      </c>
      <c r="D8" s="17" t="s">
        <v>106</v>
      </c>
      <c r="E8" s="17"/>
      <c r="F8" s="17" t="s">
        <v>119</v>
      </c>
      <c r="G8" s="17"/>
      <c r="H8" s="4"/>
      <c r="I8" s="4" t="s">
        <v>117</v>
      </c>
      <c r="J8" s="4"/>
      <c r="K8" s="4"/>
      <c r="L8" s="4" t="s">
        <v>118</v>
      </c>
      <c r="M8" s="4"/>
      <c r="N8" s="4" t="s">
        <v>118</v>
      </c>
    </row>
    <row r="9" spans="1:22" x14ac:dyDescent="0.25">
      <c r="A9" s="4" t="s">
        <v>1055</v>
      </c>
      <c r="B9" s="4" t="s">
        <v>115</v>
      </c>
      <c r="C9" s="4" t="s">
        <v>116</v>
      </c>
      <c r="D9" s="17" t="s">
        <v>106</v>
      </c>
      <c r="E9" s="17"/>
      <c r="F9" s="17" t="s">
        <v>119</v>
      </c>
      <c r="G9" s="17"/>
      <c r="H9" s="4"/>
      <c r="I9" s="4" t="s">
        <v>117</v>
      </c>
      <c r="J9" s="4"/>
      <c r="K9" s="4"/>
      <c r="L9" s="4" t="s">
        <v>118</v>
      </c>
      <c r="M9" s="4"/>
      <c r="N9" s="4" t="s">
        <v>118</v>
      </c>
    </row>
    <row r="10" spans="1:22" x14ac:dyDescent="0.25">
      <c r="A10" s="4" t="s">
        <v>1056</v>
      </c>
      <c r="B10" s="4" t="s">
        <v>115</v>
      </c>
      <c r="C10" s="4" t="s">
        <v>116</v>
      </c>
      <c r="D10" s="17" t="s">
        <v>106</v>
      </c>
      <c r="E10" s="17"/>
      <c r="F10" s="17" t="s">
        <v>119</v>
      </c>
      <c r="G10" s="17"/>
      <c r="H10" s="4"/>
      <c r="I10" s="4" t="s">
        <v>117</v>
      </c>
      <c r="J10" s="4"/>
      <c r="K10" s="4"/>
      <c r="L10" s="4" t="s">
        <v>118</v>
      </c>
      <c r="M10" s="4"/>
      <c r="N10" s="4" t="s">
        <v>118</v>
      </c>
    </row>
    <row r="11" spans="1:22" x14ac:dyDescent="0.25">
      <c r="A11" s="4" t="s">
        <v>1057</v>
      </c>
      <c r="B11" s="4" t="s">
        <v>115</v>
      </c>
      <c r="C11" s="4" t="s">
        <v>116</v>
      </c>
      <c r="D11" s="17" t="s">
        <v>106</v>
      </c>
      <c r="E11" s="17"/>
      <c r="F11" s="17" t="s">
        <v>119</v>
      </c>
      <c r="G11" s="17"/>
      <c r="H11" s="4"/>
      <c r="I11" s="4" t="s">
        <v>117</v>
      </c>
      <c r="J11" s="4"/>
      <c r="K11" s="4"/>
      <c r="L11" s="4" t="s">
        <v>118</v>
      </c>
      <c r="M11" s="4"/>
      <c r="N11" s="4" t="s">
        <v>118</v>
      </c>
    </row>
    <row r="12" spans="1:22" x14ac:dyDescent="0.25">
      <c r="A12" s="4" t="s">
        <v>1058</v>
      </c>
      <c r="B12" s="4" t="s">
        <v>115</v>
      </c>
      <c r="C12" s="4" t="s">
        <v>116</v>
      </c>
      <c r="D12" s="17" t="s">
        <v>106</v>
      </c>
      <c r="E12" s="17"/>
      <c r="F12" s="17" t="s">
        <v>119</v>
      </c>
      <c r="G12" s="17"/>
      <c r="H12" s="4"/>
      <c r="I12" s="4" t="s">
        <v>117</v>
      </c>
      <c r="J12" s="4"/>
      <c r="K12" s="4"/>
      <c r="L12" s="4" t="s">
        <v>118</v>
      </c>
      <c r="M12" s="4"/>
      <c r="N12" s="4" t="s">
        <v>118</v>
      </c>
    </row>
    <row r="13" spans="1:22" x14ac:dyDescent="0.25">
      <c r="A13" s="4" t="s">
        <v>1059</v>
      </c>
      <c r="B13" s="4" t="s">
        <v>115</v>
      </c>
      <c r="C13" s="4" t="s">
        <v>116</v>
      </c>
      <c r="D13" s="17" t="s">
        <v>106</v>
      </c>
      <c r="E13" s="17"/>
      <c r="F13" s="17" t="s">
        <v>119</v>
      </c>
      <c r="G13" s="17"/>
      <c r="H13" s="4"/>
      <c r="I13" s="4" t="s">
        <v>117</v>
      </c>
      <c r="J13" s="4"/>
      <c r="K13" s="4"/>
      <c r="L13" s="4" t="s">
        <v>118</v>
      </c>
      <c r="M13" s="4"/>
      <c r="N13" s="4" t="s">
        <v>118</v>
      </c>
    </row>
    <row r="14" spans="1:22" x14ac:dyDescent="0.25">
      <c r="A14" s="4" t="s">
        <v>1060</v>
      </c>
      <c r="B14" s="4" t="s">
        <v>115</v>
      </c>
      <c r="C14" s="4" t="s">
        <v>116</v>
      </c>
      <c r="D14" s="17" t="s">
        <v>106</v>
      </c>
      <c r="E14" s="17"/>
      <c r="F14" s="17" t="s">
        <v>119</v>
      </c>
      <c r="G14" s="17"/>
      <c r="H14" s="4"/>
      <c r="I14" s="4" t="s">
        <v>117</v>
      </c>
      <c r="J14" s="4"/>
      <c r="K14" s="4"/>
      <c r="L14" s="4" t="s">
        <v>118</v>
      </c>
      <c r="M14" s="4"/>
      <c r="N14" s="4" t="s">
        <v>118</v>
      </c>
    </row>
    <row r="15" spans="1:22" x14ac:dyDescent="0.25">
      <c r="A15" s="4" t="s">
        <v>1061</v>
      </c>
      <c r="B15" s="4" t="s">
        <v>115</v>
      </c>
      <c r="C15" s="4" t="s">
        <v>116</v>
      </c>
      <c r="D15" s="17" t="s">
        <v>106</v>
      </c>
      <c r="E15" s="17"/>
      <c r="F15" s="17" t="s">
        <v>119</v>
      </c>
      <c r="G15" s="17"/>
      <c r="H15" s="4"/>
      <c r="I15" s="4" t="s">
        <v>117</v>
      </c>
      <c r="J15" s="4"/>
      <c r="K15" s="4"/>
      <c r="L15" s="4" t="s">
        <v>118</v>
      </c>
      <c r="M15" s="4"/>
      <c r="N15" s="4" t="s">
        <v>118</v>
      </c>
    </row>
    <row r="16" spans="1:22" x14ac:dyDescent="0.25">
      <c r="A16" s="4" t="s">
        <v>1062</v>
      </c>
      <c r="B16" s="4" t="s">
        <v>115</v>
      </c>
      <c r="C16" s="4" t="s">
        <v>116</v>
      </c>
      <c r="D16" s="17" t="s">
        <v>106</v>
      </c>
      <c r="E16" s="17"/>
      <c r="F16" s="17" t="s">
        <v>119</v>
      </c>
      <c r="G16" s="17"/>
      <c r="H16" s="4"/>
      <c r="I16" s="4" t="s">
        <v>117</v>
      </c>
      <c r="J16" s="4"/>
      <c r="K16" s="4"/>
      <c r="L16" s="4" t="s">
        <v>118</v>
      </c>
      <c r="M16" s="4"/>
      <c r="N16" s="4" t="s">
        <v>118</v>
      </c>
    </row>
    <row r="17" spans="1:14" x14ac:dyDescent="0.25">
      <c r="A17" s="4" t="s">
        <v>1063</v>
      </c>
      <c r="B17" s="4" t="s">
        <v>115</v>
      </c>
      <c r="C17" s="4" t="s">
        <v>116</v>
      </c>
      <c r="D17" s="17" t="s">
        <v>106</v>
      </c>
      <c r="E17" s="17"/>
      <c r="F17" s="17" t="s">
        <v>119</v>
      </c>
      <c r="G17" s="17"/>
      <c r="H17" s="4"/>
      <c r="I17" s="4" t="s">
        <v>117</v>
      </c>
      <c r="J17" s="4"/>
      <c r="K17" s="4"/>
      <c r="L17" s="4" t="s">
        <v>118</v>
      </c>
      <c r="M17" s="4"/>
      <c r="N17" s="4" t="s">
        <v>118</v>
      </c>
    </row>
    <row r="18" spans="1:14" x14ac:dyDescent="0.25">
      <c r="A18" s="4" t="s">
        <v>1064</v>
      </c>
      <c r="B18" s="4" t="s">
        <v>115</v>
      </c>
      <c r="C18" s="4" t="s">
        <v>116</v>
      </c>
      <c r="D18" s="17" t="s">
        <v>106</v>
      </c>
      <c r="E18" s="17"/>
      <c r="F18" s="17" t="s">
        <v>119</v>
      </c>
      <c r="G18" s="17"/>
      <c r="H18" s="4"/>
      <c r="I18" s="4" t="s">
        <v>117</v>
      </c>
      <c r="J18" s="4"/>
      <c r="K18" s="4"/>
      <c r="L18" s="4" t="s">
        <v>118</v>
      </c>
      <c r="M18" s="4"/>
      <c r="N18" s="4" t="s">
        <v>118</v>
      </c>
    </row>
    <row r="19" spans="1:14" x14ac:dyDescent="0.25">
      <c r="A19" s="4" t="s">
        <v>1065</v>
      </c>
      <c r="B19" s="4" t="s">
        <v>115</v>
      </c>
      <c r="C19" s="4" t="s">
        <v>116</v>
      </c>
      <c r="D19" s="17" t="s">
        <v>106</v>
      </c>
      <c r="E19" s="17"/>
      <c r="F19" s="17" t="s">
        <v>119</v>
      </c>
      <c r="G19" s="17"/>
      <c r="H19" s="4"/>
      <c r="I19" s="4" t="s">
        <v>117</v>
      </c>
      <c r="J19" s="4"/>
      <c r="K19" s="4"/>
      <c r="L19" s="4" t="s">
        <v>118</v>
      </c>
      <c r="M19" s="4"/>
      <c r="N19" s="4" t="s">
        <v>118</v>
      </c>
    </row>
    <row r="20" spans="1:14" x14ac:dyDescent="0.25">
      <c r="A20" s="4" t="s">
        <v>1066</v>
      </c>
      <c r="B20" s="4" t="s">
        <v>115</v>
      </c>
      <c r="C20" s="4" t="s">
        <v>116</v>
      </c>
      <c r="D20" s="17" t="s">
        <v>106</v>
      </c>
      <c r="E20" s="17"/>
      <c r="F20" s="17" t="s">
        <v>119</v>
      </c>
      <c r="G20" s="17"/>
      <c r="H20" s="4"/>
      <c r="I20" s="4" t="s">
        <v>117</v>
      </c>
      <c r="J20" s="4"/>
      <c r="K20" s="4"/>
      <c r="L20" s="4" t="s">
        <v>118</v>
      </c>
      <c r="M20" s="4"/>
      <c r="N20" s="4" t="s">
        <v>118</v>
      </c>
    </row>
    <row r="21" spans="1:14" x14ac:dyDescent="0.25">
      <c r="A21" s="4" t="s">
        <v>1067</v>
      </c>
      <c r="B21" s="4" t="s">
        <v>115</v>
      </c>
      <c r="C21" s="4" t="s">
        <v>116</v>
      </c>
      <c r="D21" s="17" t="s">
        <v>106</v>
      </c>
      <c r="E21" s="17"/>
      <c r="F21" s="17" t="s">
        <v>119</v>
      </c>
      <c r="G21" s="17"/>
      <c r="H21" s="4"/>
      <c r="I21" s="4" t="s">
        <v>117</v>
      </c>
      <c r="J21" s="4"/>
      <c r="K21" s="4"/>
      <c r="L21" s="4" t="s">
        <v>118</v>
      </c>
      <c r="M21" s="4"/>
      <c r="N21" s="4" t="s">
        <v>118</v>
      </c>
    </row>
    <row r="22" spans="1:14" x14ac:dyDescent="0.25">
      <c r="A22" s="4" t="s">
        <v>1068</v>
      </c>
      <c r="B22" s="4" t="s">
        <v>115</v>
      </c>
      <c r="C22" s="4" t="s">
        <v>116</v>
      </c>
      <c r="D22" s="17" t="s">
        <v>106</v>
      </c>
      <c r="E22" s="17"/>
      <c r="F22" s="17" t="s">
        <v>119</v>
      </c>
      <c r="G22" s="17"/>
      <c r="H22" s="4"/>
      <c r="I22" s="4" t="s">
        <v>117</v>
      </c>
      <c r="J22" s="4"/>
      <c r="K22" s="4"/>
      <c r="L22" s="4" t="s">
        <v>118</v>
      </c>
      <c r="M22" s="4"/>
      <c r="N22" s="4" t="s">
        <v>118</v>
      </c>
    </row>
    <row r="23" spans="1:14" x14ac:dyDescent="0.25">
      <c r="A23" s="4" t="s">
        <v>1069</v>
      </c>
      <c r="B23" s="4" t="s">
        <v>115</v>
      </c>
      <c r="C23" s="4" t="s">
        <v>116</v>
      </c>
      <c r="D23" s="17" t="s">
        <v>106</v>
      </c>
      <c r="E23" s="17"/>
      <c r="F23" s="17" t="s">
        <v>119</v>
      </c>
      <c r="G23" s="17"/>
      <c r="H23" s="4"/>
      <c r="I23" s="4" t="s">
        <v>117</v>
      </c>
      <c r="J23" s="4"/>
      <c r="K23" s="4"/>
      <c r="L23" s="4" t="s">
        <v>118</v>
      </c>
      <c r="M23" s="4"/>
      <c r="N23" s="4" t="s">
        <v>118</v>
      </c>
    </row>
    <row r="24" spans="1:14" x14ac:dyDescent="0.25">
      <c r="A24" s="4" t="s">
        <v>1070</v>
      </c>
      <c r="B24" s="4" t="s">
        <v>115</v>
      </c>
      <c r="C24" s="4" t="s">
        <v>116</v>
      </c>
      <c r="D24" s="17" t="s">
        <v>106</v>
      </c>
      <c r="E24" s="17"/>
      <c r="F24" s="17" t="s">
        <v>119</v>
      </c>
      <c r="G24" s="17"/>
      <c r="H24" s="4"/>
      <c r="I24" s="4" t="s">
        <v>117</v>
      </c>
      <c r="J24" s="4"/>
      <c r="K24" s="4"/>
      <c r="L24" s="4" t="s">
        <v>118</v>
      </c>
      <c r="M24" s="4"/>
      <c r="N24" s="4" t="s">
        <v>118</v>
      </c>
    </row>
    <row r="25" spans="1:14" x14ac:dyDescent="0.25">
      <c r="A25" s="4" t="s">
        <v>1071</v>
      </c>
      <c r="B25" s="4" t="s">
        <v>115</v>
      </c>
      <c r="C25" s="4" t="s">
        <v>116</v>
      </c>
      <c r="D25" s="17" t="s">
        <v>106</v>
      </c>
      <c r="E25" s="17"/>
      <c r="F25" s="17" t="s">
        <v>119</v>
      </c>
      <c r="G25" s="17"/>
      <c r="H25" s="4"/>
      <c r="I25" s="4" t="s">
        <v>117</v>
      </c>
      <c r="J25" s="4"/>
      <c r="K25" s="4"/>
      <c r="L25" s="4" t="s">
        <v>118</v>
      </c>
      <c r="M25" s="4"/>
      <c r="N25" s="4" t="s">
        <v>118</v>
      </c>
    </row>
    <row r="26" spans="1:14" x14ac:dyDescent="0.25">
      <c r="A26" s="4" t="s">
        <v>1072</v>
      </c>
      <c r="B26" s="4" t="s">
        <v>115</v>
      </c>
      <c r="C26" s="4" t="s">
        <v>116</v>
      </c>
      <c r="D26" s="17" t="s">
        <v>106</v>
      </c>
      <c r="E26" s="17"/>
      <c r="F26" s="17" t="s">
        <v>119</v>
      </c>
      <c r="G26" s="17"/>
      <c r="H26" s="4"/>
      <c r="I26" s="4" t="s">
        <v>117</v>
      </c>
      <c r="J26" s="4"/>
      <c r="K26" s="4"/>
      <c r="L26" s="4" t="s">
        <v>118</v>
      </c>
      <c r="M26" s="4"/>
      <c r="N26" s="4" t="s">
        <v>118</v>
      </c>
    </row>
    <row r="27" spans="1:14" x14ac:dyDescent="0.25">
      <c r="A27" s="4" t="s">
        <v>1073</v>
      </c>
      <c r="B27" s="4" t="s">
        <v>115</v>
      </c>
      <c r="C27" s="4" t="s">
        <v>116</v>
      </c>
      <c r="D27" s="17" t="s">
        <v>106</v>
      </c>
      <c r="E27" s="17"/>
      <c r="F27" s="17" t="s">
        <v>119</v>
      </c>
      <c r="G27" s="17"/>
      <c r="H27" s="4"/>
      <c r="I27" s="4" t="s">
        <v>117</v>
      </c>
      <c r="J27" s="4"/>
      <c r="K27" s="4"/>
      <c r="L27" s="4" t="s">
        <v>118</v>
      </c>
      <c r="M27" s="4"/>
      <c r="N27" s="4" t="s">
        <v>118</v>
      </c>
    </row>
    <row r="28" spans="1:14" x14ac:dyDescent="0.25">
      <c r="A28" s="4" t="s">
        <v>1074</v>
      </c>
      <c r="B28" s="4" t="s">
        <v>115</v>
      </c>
      <c r="C28" s="4" t="s">
        <v>116</v>
      </c>
      <c r="D28" s="17" t="s">
        <v>106</v>
      </c>
      <c r="E28" s="17"/>
      <c r="F28" s="17" t="s">
        <v>119</v>
      </c>
      <c r="G28" s="17"/>
      <c r="H28" s="4"/>
      <c r="I28" s="4" t="s">
        <v>117</v>
      </c>
      <c r="J28" s="4"/>
      <c r="K28" s="4"/>
      <c r="L28" s="4" t="s">
        <v>118</v>
      </c>
      <c r="M28" s="4"/>
      <c r="N28" s="4" t="s">
        <v>118</v>
      </c>
    </row>
    <row r="29" spans="1:14" x14ac:dyDescent="0.25">
      <c r="A29" s="4" t="s">
        <v>1075</v>
      </c>
      <c r="B29" s="4" t="s">
        <v>115</v>
      </c>
      <c r="C29" s="4" t="s">
        <v>116</v>
      </c>
      <c r="D29" s="17" t="s">
        <v>106</v>
      </c>
      <c r="E29" s="17"/>
      <c r="F29" s="17" t="s">
        <v>119</v>
      </c>
      <c r="G29" s="17"/>
      <c r="H29" s="4"/>
      <c r="I29" s="4" t="s">
        <v>117</v>
      </c>
      <c r="J29" s="4"/>
      <c r="K29" s="4"/>
      <c r="L29" s="4" t="s">
        <v>118</v>
      </c>
      <c r="M29" s="4"/>
      <c r="N29" s="4" t="s">
        <v>118</v>
      </c>
    </row>
    <row r="30" spans="1:14" x14ac:dyDescent="0.25">
      <c r="A30" s="4" t="s">
        <v>1076</v>
      </c>
      <c r="B30" s="4" t="s">
        <v>115</v>
      </c>
      <c r="C30" s="4" t="s">
        <v>116</v>
      </c>
      <c r="D30" s="17" t="s">
        <v>106</v>
      </c>
      <c r="E30" s="17"/>
      <c r="F30" s="17" t="s">
        <v>119</v>
      </c>
      <c r="G30" s="17"/>
      <c r="H30" s="4"/>
      <c r="I30" s="4" t="s">
        <v>117</v>
      </c>
      <c r="J30" s="4"/>
      <c r="K30" s="4"/>
      <c r="L30" s="4" t="s">
        <v>118</v>
      </c>
      <c r="M30" s="4"/>
      <c r="N30" s="4" t="s">
        <v>118</v>
      </c>
    </row>
    <row r="31" spans="1:14" x14ac:dyDescent="0.25">
      <c r="A31" s="4" t="s">
        <v>884</v>
      </c>
      <c r="B31" s="4" t="s">
        <v>115</v>
      </c>
      <c r="C31" s="4" t="s">
        <v>116</v>
      </c>
      <c r="D31" s="17" t="s">
        <v>106</v>
      </c>
      <c r="E31" s="17"/>
      <c r="F31" s="17" t="s">
        <v>119</v>
      </c>
      <c r="G31" s="17"/>
      <c r="H31" s="4"/>
      <c r="I31" s="4" t="s">
        <v>117</v>
      </c>
      <c r="J31" s="4"/>
      <c r="K31" s="4"/>
      <c r="L31" s="4" t="s">
        <v>118</v>
      </c>
      <c r="M31" s="4"/>
      <c r="N31" s="4" t="s">
        <v>118</v>
      </c>
    </row>
    <row r="32" spans="1:14" x14ac:dyDescent="0.25">
      <c r="A32" s="4" t="s">
        <v>885</v>
      </c>
      <c r="B32" s="4" t="s">
        <v>115</v>
      </c>
      <c r="C32" s="4" t="s">
        <v>116</v>
      </c>
      <c r="D32" s="17" t="s">
        <v>106</v>
      </c>
      <c r="E32" s="17"/>
      <c r="F32" s="17" t="s">
        <v>119</v>
      </c>
      <c r="G32" s="17"/>
      <c r="H32" s="4"/>
      <c r="I32" s="4" t="s">
        <v>117</v>
      </c>
      <c r="J32" s="4"/>
      <c r="K32" s="4"/>
      <c r="L32" s="4" t="s">
        <v>118</v>
      </c>
      <c r="M32" s="4"/>
      <c r="N32" s="4" t="s">
        <v>118</v>
      </c>
    </row>
    <row r="33" spans="1:14" x14ac:dyDescent="0.25">
      <c r="A33" s="4" t="s">
        <v>886</v>
      </c>
      <c r="B33" s="4" t="s">
        <v>115</v>
      </c>
      <c r="C33" s="4" t="s">
        <v>116</v>
      </c>
      <c r="D33" s="17" t="s">
        <v>106</v>
      </c>
      <c r="E33" s="17"/>
      <c r="F33" s="17" t="s">
        <v>119</v>
      </c>
      <c r="G33" s="17"/>
      <c r="H33" s="4"/>
      <c r="I33" s="4" t="s">
        <v>117</v>
      </c>
      <c r="J33" s="4"/>
      <c r="K33" s="4"/>
      <c r="L33" s="4" t="s">
        <v>118</v>
      </c>
      <c r="M33" s="4"/>
      <c r="N33" s="4" t="s">
        <v>118</v>
      </c>
    </row>
    <row r="34" spans="1:14" x14ac:dyDescent="0.25">
      <c r="A34" s="4" t="s">
        <v>887</v>
      </c>
      <c r="B34" s="4" t="s">
        <v>115</v>
      </c>
      <c r="C34" s="4" t="s">
        <v>116</v>
      </c>
      <c r="D34" s="17" t="s">
        <v>106</v>
      </c>
      <c r="E34" s="17"/>
      <c r="F34" s="17" t="s">
        <v>119</v>
      </c>
      <c r="G34" s="17"/>
      <c r="H34" s="4"/>
      <c r="I34" s="4" t="s">
        <v>117</v>
      </c>
      <c r="J34" s="4"/>
      <c r="K34" s="4"/>
      <c r="L34" s="4" t="s">
        <v>118</v>
      </c>
      <c r="M34" s="4"/>
      <c r="N34" s="4" t="s">
        <v>118</v>
      </c>
    </row>
    <row r="35" spans="1:14" x14ac:dyDescent="0.25">
      <c r="A35" s="4" t="s">
        <v>888</v>
      </c>
      <c r="B35" s="4" t="s">
        <v>115</v>
      </c>
      <c r="C35" s="4" t="s">
        <v>116</v>
      </c>
      <c r="D35" s="17" t="s">
        <v>106</v>
      </c>
      <c r="E35" s="17"/>
      <c r="F35" s="17" t="s">
        <v>119</v>
      </c>
      <c r="G35" s="17"/>
      <c r="H35" s="4"/>
      <c r="I35" s="4" t="s">
        <v>117</v>
      </c>
      <c r="J35" s="4"/>
      <c r="K35" s="4"/>
      <c r="L35" s="4" t="s">
        <v>118</v>
      </c>
      <c r="M35" s="4"/>
      <c r="N35" s="4" t="s">
        <v>118</v>
      </c>
    </row>
    <row r="36" spans="1:14" x14ac:dyDescent="0.25">
      <c r="A36" s="4" t="s">
        <v>889</v>
      </c>
      <c r="B36" s="4" t="s">
        <v>115</v>
      </c>
      <c r="C36" s="4" t="s">
        <v>116</v>
      </c>
      <c r="D36" s="17" t="s">
        <v>106</v>
      </c>
      <c r="E36" s="17"/>
      <c r="F36" s="17" t="s">
        <v>119</v>
      </c>
      <c r="G36" s="17"/>
      <c r="H36" s="4"/>
      <c r="I36" s="4" t="s">
        <v>117</v>
      </c>
      <c r="J36" s="4"/>
      <c r="K36" s="4"/>
      <c r="L36" s="4" t="s">
        <v>118</v>
      </c>
      <c r="M36" s="4"/>
      <c r="N36" s="4" t="s">
        <v>118</v>
      </c>
    </row>
    <row r="37" spans="1:14" x14ac:dyDescent="0.25">
      <c r="A37" s="4" t="s">
        <v>890</v>
      </c>
      <c r="B37" s="4" t="s">
        <v>115</v>
      </c>
      <c r="C37" s="4" t="s">
        <v>116</v>
      </c>
      <c r="D37" s="17" t="s">
        <v>106</v>
      </c>
      <c r="E37" s="17"/>
      <c r="F37" s="17" t="s">
        <v>119</v>
      </c>
      <c r="G37" s="17"/>
      <c r="H37" s="4"/>
      <c r="I37" s="4" t="s">
        <v>117</v>
      </c>
      <c r="J37" s="4"/>
      <c r="K37" s="4"/>
      <c r="L37" s="4" t="s">
        <v>118</v>
      </c>
      <c r="M37" s="4"/>
      <c r="N37" s="4" t="s">
        <v>118</v>
      </c>
    </row>
    <row r="38" spans="1:14" x14ac:dyDescent="0.25">
      <c r="A38" s="4" t="s">
        <v>891</v>
      </c>
      <c r="B38" s="4" t="s">
        <v>115</v>
      </c>
      <c r="C38" s="4" t="s">
        <v>116</v>
      </c>
      <c r="D38" s="17" t="s">
        <v>106</v>
      </c>
      <c r="E38" s="17"/>
      <c r="F38" s="17" t="s">
        <v>119</v>
      </c>
      <c r="G38" s="17"/>
      <c r="H38" s="4"/>
      <c r="I38" s="4" t="s">
        <v>117</v>
      </c>
      <c r="J38" s="4"/>
      <c r="K38" s="4"/>
      <c r="L38" s="4" t="s">
        <v>118</v>
      </c>
      <c r="M38" s="4"/>
      <c r="N38" s="4" t="s">
        <v>118</v>
      </c>
    </row>
    <row r="39" spans="1:14" x14ac:dyDescent="0.25">
      <c r="A39" s="4" t="s">
        <v>892</v>
      </c>
      <c r="B39" s="4" t="s">
        <v>115</v>
      </c>
      <c r="C39" s="4" t="s">
        <v>116</v>
      </c>
      <c r="D39" s="17" t="s">
        <v>106</v>
      </c>
      <c r="E39" s="17"/>
      <c r="F39" s="17" t="s">
        <v>119</v>
      </c>
      <c r="G39" s="17"/>
      <c r="H39" s="4"/>
      <c r="I39" s="4" t="s">
        <v>117</v>
      </c>
      <c r="J39" s="4"/>
      <c r="K39" s="4"/>
      <c r="L39" s="4" t="s">
        <v>118</v>
      </c>
      <c r="M39" s="4"/>
      <c r="N39" s="4" t="s">
        <v>118</v>
      </c>
    </row>
    <row r="40" spans="1:14" x14ac:dyDescent="0.25">
      <c r="A40" s="4" t="s">
        <v>893</v>
      </c>
      <c r="B40" s="4" t="s">
        <v>115</v>
      </c>
      <c r="C40" s="4" t="s">
        <v>116</v>
      </c>
      <c r="D40" s="17" t="s">
        <v>106</v>
      </c>
      <c r="E40" s="17"/>
      <c r="F40" s="17" t="s">
        <v>119</v>
      </c>
      <c r="G40" s="17"/>
      <c r="H40" s="4"/>
      <c r="I40" s="4" t="s">
        <v>117</v>
      </c>
      <c r="J40" s="4"/>
      <c r="K40" s="4"/>
      <c r="L40" s="4" t="s">
        <v>118</v>
      </c>
      <c r="M40" s="4"/>
      <c r="N40" s="4" t="s">
        <v>118</v>
      </c>
    </row>
    <row r="41" spans="1:14" x14ac:dyDescent="0.25">
      <c r="A41" s="4" t="s">
        <v>894</v>
      </c>
      <c r="B41" s="4" t="s">
        <v>115</v>
      </c>
      <c r="C41" s="4" t="s">
        <v>116</v>
      </c>
      <c r="D41" s="17" t="s">
        <v>106</v>
      </c>
      <c r="E41" s="17"/>
      <c r="F41" s="17" t="s">
        <v>119</v>
      </c>
      <c r="G41" s="17"/>
      <c r="H41" s="4"/>
      <c r="I41" s="4" t="s">
        <v>117</v>
      </c>
      <c r="J41" s="4"/>
      <c r="K41" s="4"/>
      <c r="L41" s="4" t="s">
        <v>118</v>
      </c>
      <c r="M41" s="4"/>
      <c r="N41" s="4" t="s">
        <v>118</v>
      </c>
    </row>
    <row r="42" spans="1:14" x14ac:dyDescent="0.25">
      <c r="A42" s="4" t="s">
        <v>895</v>
      </c>
      <c r="B42" s="4" t="s">
        <v>115</v>
      </c>
      <c r="C42" s="4" t="s">
        <v>116</v>
      </c>
      <c r="D42" s="17" t="s">
        <v>106</v>
      </c>
      <c r="E42" s="17"/>
      <c r="F42" s="17" t="s">
        <v>119</v>
      </c>
      <c r="G42" s="17"/>
      <c r="H42" s="4"/>
      <c r="I42" s="4" t="s">
        <v>117</v>
      </c>
      <c r="J42" s="4"/>
      <c r="K42" s="4"/>
      <c r="L42" s="4" t="s">
        <v>118</v>
      </c>
      <c r="M42" s="4"/>
      <c r="N42" s="4" t="s">
        <v>118</v>
      </c>
    </row>
    <row r="43" spans="1:14" x14ac:dyDescent="0.25">
      <c r="A43" s="4" t="s">
        <v>896</v>
      </c>
      <c r="B43" s="4" t="s">
        <v>115</v>
      </c>
      <c r="C43" s="4" t="s">
        <v>116</v>
      </c>
      <c r="D43" s="17" t="s">
        <v>106</v>
      </c>
      <c r="E43" s="17"/>
      <c r="F43" s="17" t="s">
        <v>119</v>
      </c>
      <c r="G43" s="17"/>
      <c r="H43" s="4"/>
      <c r="I43" s="4" t="s">
        <v>117</v>
      </c>
      <c r="J43" s="4"/>
      <c r="K43" s="4"/>
      <c r="L43" s="4" t="s">
        <v>118</v>
      </c>
      <c r="M43" s="4"/>
      <c r="N43" s="4" t="s">
        <v>118</v>
      </c>
    </row>
    <row r="44" spans="1:14" x14ac:dyDescent="0.25">
      <c r="A44" s="4" t="s">
        <v>897</v>
      </c>
      <c r="B44" s="4" t="s">
        <v>115</v>
      </c>
      <c r="C44" s="4" t="s">
        <v>116</v>
      </c>
      <c r="D44" s="17" t="s">
        <v>106</v>
      </c>
      <c r="E44" s="17"/>
      <c r="F44" s="17" t="s">
        <v>119</v>
      </c>
      <c r="G44" s="17"/>
      <c r="H44" s="4"/>
      <c r="I44" s="4" t="s">
        <v>117</v>
      </c>
      <c r="J44" s="4"/>
      <c r="K44" s="4"/>
      <c r="L44" s="4" t="s">
        <v>118</v>
      </c>
      <c r="M44" s="4"/>
      <c r="N44" s="4" t="s">
        <v>118</v>
      </c>
    </row>
    <row r="45" spans="1:14" x14ac:dyDescent="0.25">
      <c r="A45" s="4" t="s">
        <v>898</v>
      </c>
      <c r="B45" s="4" t="s">
        <v>115</v>
      </c>
      <c r="C45" s="4" t="s">
        <v>116</v>
      </c>
      <c r="D45" s="17" t="s">
        <v>106</v>
      </c>
      <c r="E45" s="17"/>
      <c r="F45" s="17" t="s">
        <v>119</v>
      </c>
      <c r="G45" s="17"/>
      <c r="H45" s="4"/>
      <c r="I45" s="4" t="s">
        <v>117</v>
      </c>
      <c r="J45" s="4"/>
      <c r="K45" s="4"/>
      <c r="L45" s="4" t="s">
        <v>118</v>
      </c>
      <c r="M45" s="4"/>
      <c r="N45" s="4" t="s">
        <v>118</v>
      </c>
    </row>
    <row r="46" spans="1:14" x14ac:dyDescent="0.25">
      <c r="A46" s="4" t="s">
        <v>899</v>
      </c>
      <c r="B46" s="4" t="s">
        <v>115</v>
      </c>
      <c r="C46" s="4" t="s">
        <v>116</v>
      </c>
      <c r="D46" s="17" t="s">
        <v>106</v>
      </c>
      <c r="E46" s="17"/>
      <c r="F46" s="17" t="s">
        <v>119</v>
      </c>
      <c r="G46" s="17"/>
      <c r="H46" s="4"/>
      <c r="I46" s="4" t="s">
        <v>117</v>
      </c>
      <c r="J46" s="4"/>
      <c r="K46" s="4"/>
      <c r="L46" s="4" t="s">
        <v>118</v>
      </c>
      <c r="M46" s="4"/>
      <c r="N46" s="4" t="s">
        <v>118</v>
      </c>
    </row>
    <row r="47" spans="1:14" x14ac:dyDescent="0.25">
      <c r="A47" s="4" t="s">
        <v>900</v>
      </c>
      <c r="B47" s="4" t="s">
        <v>115</v>
      </c>
      <c r="C47" s="4" t="s">
        <v>116</v>
      </c>
      <c r="D47" s="17" t="s">
        <v>106</v>
      </c>
      <c r="E47" s="17"/>
      <c r="F47" s="17" t="s">
        <v>119</v>
      </c>
      <c r="G47" s="17"/>
      <c r="H47" s="4"/>
      <c r="I47" s="4" t="s">
        <v>117</v>
      </c>
      <c r="J47" s="4"/>
      <c r="K47" s="4"/>
      <c r="L47" s="4" t="s">
        <v>118</v>
      </c>
      <c r="M47" s="4"/>
      <c r="N47" s="4" t="s">
        <v>118</v>
      </c>
    </row>
    <row r="48" spans="1:14" x14ac:dyDescent="0.25">
      <c r="A48" s="4" t="s">
        <v>901</v>
      </c>
      <c r="B48" s="4" t="s">
        <v>115</v>
      </c>
      <c r="C48" s="4" t="s">
        <v>116</v>
      </c>
      <c r="D48" s="17" t="s">
        <v>106</v>
      </c>
      <c r="E48" s="17"/>
      <c r="F48" s="17" t="s">
        <v>119</v>
      </c>
      <c r="G48" s="17"/>
      <c r="H48" s="4"/>
      <c r="I48" s="4" t="s">
        <v>117</v>
      </c>
      <c r="J48" s="4"/>
      <c r="K48" s="4"/>
      <c r="L48" s="4" t="s">
        <v>118</v>
      </c>
      <c r="M48" s="4"/>
      <c r="N48" s="4" t="s">
        <v>118</v>
      </c>
    </row>
    <row r="49" spans="1:14" x14ac:dyDescent="0.25">
      <c r="A49" s="4" t="s">
        <v>902</v>
      </c>
      <c r="B49" s="4" t="s">
        <v>115</v>
      </c>
      <c r="C49" s="4" t="s">
        <v>116</v>
      </c>
      <c r="D49" s="17" t="s">
        <v>106</v>
      </c>
      <c r="E49" s="17"/>
      <c r="F49" s="17" t="s">
        <v>119</v>
      </c>
      <c r="G49" s="17"/>
      <c r="H49" s="4"/>
      <c r="I49" s="4" t="s">
        <v>117</v>
      </c>
      <c r="J49" s="4"/>
      <c r="K49" s="4"/>
      <c r="L49" s="4" t="s">
        <v>118</v>
      </c>
      <c r="M49" s="4"/>
      <c r="N49" s="4" t="s">
        <v>118</v>
      </c>
    </row>
    <row r="50" spans="1:14" x14ac:dyDescent="0.25">
      <c r="A50" s="4" t="s">
        <v>903</v>
      </c>
      <c r="B50" s="4" t="s">
        <v>115</v>
      </c>
      <c r="C50" s="4" t="s">
        <v>116</v>
      </c>
      <c r="D50" s="17" t="s">
        <v>106</v>
      </c>
      <c r="E50" s="17"/>
      <c r="F50" s="17" t="s">
        <v>119</v>
      </c>
      <c r="G50" s="17"/>
      <c r="H50" s="4"/>
      <c r="I50" s="4" t="s">
        <v>117</v>
      </c>
      <c r="J50" s="4"/>
      <c r="K50" s="4"/>
      <c r="L50" s="4" t="s">
        <v>118</v>
      </c>
      <c r="M50" s="4"/>
      <c r="N50" s="4" t="s">
        <v>118</v>
      </c>
    </row>
    <row r="51" spans="1:14" x14ac:dyDescent="0.25">
      <c r="A51" s="4" t="s">
        <v>904</v>
      </c>
      <c r="B51" s="4" t="s">
        <v>115</v>
      </c>
      <c r="C51" s="4" t="s">
        <v>116</v>
      </c>
      <c r="D51" s="17" t="s">
        <v>106</v>
      </c>
      <c r="E51" s="17"/>
      <c r="F51" s="17" t="s">
        <v>119</v>
      </c>
      <c r="G51" s="17"/>
      <c r="H51" s="4"/>
      <c r="I51" s="4" t="s">
        <v>117</v>
      </c>
      <c r="J51" s="4"/>
      <c r="K51" s="4"/>
      <c r="L51" s="4" t="s">
        <v>118</v>
      </c>
      <c r="M51" s="4"/>
      <c r="N51" s="4" t="s">
        <v>118</v>
      </c>
    </row>
    <row r="52" spans="1:14" x14ac:dyDescent="0.25">
      <c r="A52" s="4" t="s">
        <v>905</v>
      </c>
      <c r="B52" s="4" t="s">
        <v>115</v>
      </c>
      <c r="C52" s="4" t="s">
        <v>116</v>
      </c>
      <c r="D52" s="17" t="s">
        <v>106</v>
      </c>
      <c r="E52" s="17"/>
      <c r="F52" s="17" t="s">
        <v>119</v>
      </c>
      <c r="G52" s="17"/>
      <c r="H52" s="4"/>
      <c r="I52" s="4" t="s">
        <v>117</v>
      </c>
      <c r="J52" s="4"/>
      <c r="K52" s="4"/>
      <c r="L52" s="4" t="s">
        <v>118</v>
      </c>
      <c r="M52" s="4"/>
      <c r="N52" s="4" t="s">
        <v>118</v>
      </c>
    </row>
    <row r="53" spans="1:14" x14ac:dyDescent="0.25">
      <c r="A53" s="4" t="s">
        <v>906</v>
      </c>
      <c r="B53" s="4" t="s">
        <v>115</v>
      </c>
      <c r="C53" s="4" t="s">
        <v>116</v>
      </c>
      <c r="D53" s="17" t="s">
        <v>106</v>
      </c>
      <c r="E53" s="17"/>
      <c r="F53" s="17" t="s">
        <v>119</v>
      </c>
      <c r="G53" s="17"/>
      <c r="H53" s="4"/>
      <c r="I53" s="4" t="s">
        <v>117</v>
      </c>
      <c r="J53" s="4"/>
      <c r="K53" s="4"/>
      <c r="L53" s="4" t="s">
        <v>118</v>
      </c>
      <c r="M53" s="4"/>
      <c r="N53" s="4" t="s">
        <v>118</v>
      </c>
    </row>
    <row r="54" spans="1:14" x14ac:dyDescent="0.25">
      <c r="A54" s="4" t="s">
        <v>907</v>
      </c>
      <c r="B54" s="4" t="s">
        <v>115</v>
      </c>
      <c r="C54" s="4" t="s">
        <v>116</v>
      </c>
      <c r="D54" s="17" t="s">
        <v>106</v>
      </c>
      <c r="E54" s="17"/>
      <c r="F54" s="17" t="s">
        <v>119</v>
      </c>
      <c r="G54" s="17"/>
      <c r="H54" s="4"/>
      <c r="I54" s="4" t="s">
        <v>117</v>
      </c>
      <c r="J54" s="4"/>
      <c r="K54" s="4"/>
      <c r="L54" s="4" t="s">
        <v>118</v>
      </c>
      <c r="M54" s="4"/>
      <c r="N54" s="4" t="s">
        <v>118</v>
      </c>
    </row>
    <row r="55" spans="1:14" x14ac:dyDescent="0.25">
      <c r="A55" s="4" t="s">
        <v>908</v>
      </c>
      <c r="B55" s="4" t="s">
        <v>115</v>
      </c>
      <c r="C55" s="4" t="s">
        <v>116</v>
      </c>
      <c r="D55" s="17" t="s">
        <v>106</v>
      </c>
      <c r="E55" s="17"/>
      <c r="F55" s="17" t="s">
        <v>119</v>
      </c>
      <c r="G55" s="17"/>
      <c r="H55" s="4"/>
      <c r="I55" s="4" t="s">
        <v>117</v>
      </c>
      <c r="J55" s="4"/>
      <c r="K55" s="4"/>
      <c r="L55" s="4" t="s">
        <v>118</v>
      </c>
      <c r="M55" s="4"/>
      <c r="N55" s="4" t="s">
        <v>118</v>
      </c>
    </row>
    <row r="56" spans="1:14" x14ac:dyDescent="0.25">
      <c r="A56" s="4" t="s">
        <v>909</v>
      </c>
      <c r="B56" s="4" t="s">
        <v>115</v>
      </c>
      <c r="C56" s="4" t="s">
        <v>116</v>
      </c>
      <c r="D56" s="17" t="s">
        <v>106</v>
      </c>
      <c r="E56" s="17"/>
      <c r="F56" s="17" t="s">
        <v>119</v>
      </c>
      <c r="G56" s="17"/>
      <c r="H56" s="4"/>
      <c r="I56" s="4" t="s">
        <v>117</v>
      </c>
      <c r="J56" s="4"/>
      <c r="K56" s="4"/>
      <c r="L56" s="4" t="s">
        <v>118</v>
      </c>
      <c r="M56" s="4"/>
      <c r="N56" s="4" t="s">
        <v>118</v>
      </c>
    </row>
    <row r="57" spans="1:14" x14ac:dyDescent="0.25">
      <c r="A57" s="4" t="s">
        <v>910</v>
      </c>
      <c r="B57" s="4" t="s">
        <v>115</v>
      </c>
      <c r="C57" s="4" t="s">
        <v>116</v>
      </c>
      <c r="D57" s="17" t="s">
        <v>106</v>
      </c>
      <c r="E57" s="17"/>
      <c r="F57" s="17" t="s">
        <v>119</v>
      </c>
      <c r="G57" s="17"/>
      <c r="H57" s="4"/>
      <c r="I57" s="4" t="s">
        <v>117</v>
      </c>
      <c r="J57" s="4"/>
      <c r="K57" s="4"/>
      <c r="L57" s="4" t="s">
        <v>118</v>
      </c>
      <c r="M57" s="4"/>
      <c r="N57" s="4" t="s">
        <v>118</v>
      </c>
    </row>
    <row r="58" spans="1:14" x14ac:dyDescent="0.25">
      <c r="A58" s="4" t="s">
        <v>911</v>
      </c>
      <c r="B58" s="4" t="s">
        <v>115</v>
      </c>
      <c r="C58" s="4" t="s">
        <v>116</v>
      </c>
      <c r="D58" s="17" t="s">
        <v>106</v>
      </c>
      <c r="E58" s="17"/>
      <c r="F58" s="17" t="s">
        <v>119</v>
      </c>
      <c r="G58" s="17"/>
      <c r="H58" s="4"/>
      <c r="I58" s="4" t="s">
        <v>117</v>
      </c>
      <c r="J58" s="4"/>
      <c r="K58" s="4"/>
      <c r="L58" s="4" t="s">
        <v>118</v>
      </c>
      <c r="M58" s="4"/>
      <c r="N58" s="4" t="s">
        <v>118</v>
      </c>
    </row>
    <row r="59" spans="1:14" x14ac:dyDescent="0.25">
      <c r="A59" s="4" t="s">
        <v>912</v>
      </c>
      <c r="B59" s="4" t="s">
        <v>115</v>
      </c>
      <c r="C59" s="4" t="s">
        <v>116</v>
      </c>
      <c r="D59" s="17" t="s">
        <v>106</v>
      </c>
      <c r="E59" s="17"/>
      <c r="F59" s="17" t="s">
        <v>119</v>
      </c>
      <c r="G59" s="17"/>
      <c r="H59" s="4"/>
      <c r="I59" s="4" t="s">
        <v>117</v>
      </c>
      <c r="J59" s="4"/>
      <c r="K59" s="4"/>
      <c r="L59" s="4" t="s">
        <v>118</v>
      </c>
      <c r="M59" s="4"/>
      <c r="N59" s="4" t="s">
        <v>118</v>
      </c>
    </row>
    <row r="60" spans="1:14" x14ac:dyDescent="0.25">
      <c r="A60" s="4" t="s">
        <v>913</v>
      </c>
      <c r="B60" s="4" t="s">
        <v>115</v>
      </c>
      <c r="C60" s="4" t="s">
        <v>116</v>
      </c>
      <c r="D60" s="17" t="s">
        <v>106</v>
      </c>
      <c r="E60" s="17"/>
      <c r="F60" s="17" t="s">
        <v>119</v>
      </c>
      <c r="G60" s="17"/>
      <c r="H60" s="4"/>
      <c r="I60" s="4" t="s">
        <v>117</v>
      </c>
      <c r="J60" s="4"/>
      <c r="K60" s="4"/>
      <c r="L60" s="4" t="s">
        <v>118</v>
      </c>
      <c r="M60" s="4"/>
      <c r="N60" s="4" t="s">
        <v>118</v>
      </c>
    </row>
    <row r="61" spans="1:14" x14ac:dyDescent="0.25">
      <c r="A61" s="4" t="s">
        <v>914</v>
      </c>
      <c r="B61" s="4" t="s">
        <v>115</v>
      </c>
      <c r="C61" s="4" t="s">
        <v>116</v>
      </c>
      <c r="D61" s="17" t="s">
        <v>106</v>
      </c>
      <c r="E61" s="17"/>
      <c r="F61" s="17" t="s">
        <v>119</v>
      </c>
      <c r="G61" s="17"/>
      <c r="H61" s="4"/>
      <c r="I61" s="4" t="s">
        <v>117</v>
      </c>
      <c r="J61" s="4"/>
      <c r="K61" s="4"/>
      <c r="L61" s="4" t="s">
        <v>118</v>
      </c>
      <c r="M61" s="4"/>
      <c r="N61" s="4" t="s">
        <v>118</v>
      </c>
    </row>
    <row r="62" spans="1:14" x14ac:dyDescent="0.25">
      <c r="A62" s="4" t="s">
        <v>915</v>
      </c>
      <c r="B62" s="4" t="s">
        <v>115</v>
      </c>
      <c r="C62" s="4" t="s">
        <v>116</v>
      </c>
      <c r="D62" s="17" t="s">
        <v>106</v>
      </c>
      <c r="E62" s="17"/>
      <c r="F62" s="17" t="s">
        <v>119</v>
      </c>
      <c r="G62" s="17"/>
      <c r="H62" s="4"/>
      <c r="I62" s="4" t="s">
        <v>117</v>
      </c>
      <c r="J62" s="4"/>
      <c r="K62" s="4"/>
      <c r="L62" s="4" t="s">
        <v>118</v>
      </c>
      <c r="M62" s="4"/>
      <c r="N62" s="4" t="s">
        <v>118</v>
      </c>
    </row>
    <row r="63" spans="1:14" x14ac:dyDescent="0.25">
      <c r="A63" s="4" t="s">
        <v>916</v>
      </c>
      <c r="B63" s="4" t="s">
        <v>115</v>
      </c>
      <c r="C63" s="4" t="s">
        <v>116</v>
      </c>
      <c r="D63" s="17" t="s">
        <v>106</v>
      </c>
      <c r="E63" s="17"/>
      <c r="F63" s="17" t="s">
        <v>119</v>
      </c>
      <c r="G63" s="17"/>
      <c r="H63" s="4"/>
      <c r="I63" s="4" t="s">
        <v>117</v>
      </c>
      <c r="J63" s="4"/>
      <c r="K63" s="4"/>
      <c r="L63" s="4" t="s">
        <v>118</v>
      </c>
      <c r="M63" s="4"/>
      <c r="N63" s="4" t="s">
        <v>118</v>
      </c>
    </row>
    <row r="64" spans="1:14" x14ac:dyDescent="0.25">
      <c r="A64" s="4" t="s">
        <v>917</v>
      </c>
      <c r="B64" s="4" t="s">
        <v>115</v>
      </c>
      <c r="C64" s="4" t="s">
        <v>116</v>
      </c>
      <c r="D64" s="17" t="s">
        <v>106</v>
      </c>
      <c r="E64" s="17"/>
      <c r="F64" s="17" t="s">
        <v>119</v>
      </c>
      <c r="G64" s="17"/>
      <c r="H64" s="4"/>
      <c r="I64" s="4" t="s">
        <v>117</v>
      </c>
      <c r="J64" s="4"/>
      <c r="K64" s="4"/>
      <c r="L64" s="4" t="s">
        <v>118</v>
      </c>
      <c r="M64" s="4"/>
      <c r="N64" s="4" t="s">
        <v>118</v>
      </c>
    </row>
    <row r="65" spans="1:14" x14ac:dyDescent="0.25">
      <c r="A65" s="4" t="s">
        <v>918</v>
      </c>
      <c r="B65" s="4" t="s">
        <v>115</v>
      </c>
      <c r="C65" s="4" t="s">
        <v>116</v>
      </c>
      <c r="D65" s="17" t="s">
        <v>106</v>
      </c>
      <c r="E65" s="17"/>
      <c r="F65" s="17" t="s">
        <v>119</v>
      </c>
      <c r="G65" s="17"/>
      <c r="H65" s="4"/>
      <c r="I65" s="4" t="s">
        <v>117</v>
      </c>
      <c r="J65" s="4"/>
      <c r="K65" s="4"/>
      <c r="L65" s="4" t="s">
        <v>118</v>
      </c>
      <c r="M65" s="4"/>
      <c r="N65" s="4" t="s">
        <v>118</v>
      </c>
    </row>
    <row r="66" spans="1:14" x14ac:dyDescent="0.25">
      <c r="A66" s="4" t="s">
        <v>919</v>
      </c>
      <c r="B66" s="4" t="s">
        <v>115</v>
      </c>
      <c r="C66" s="4" t="s">
        <v>116</v>
      </c>
      <c r="D66" s="17" t="s">
        <v>106</v>
      </c>
      <c r="E66" s="17"/>
      <c r="F66" s="17" t="s">
        <v>119</v>
      </c>
      <c r="G66" s="17"/>
      <c r="H66" s="4"/>
      <c r="I66" s="4" t="s">
        <v>117</v>
      </c>
      <c r="J66" s="4"/>
      <c r="K66" s="4"/>
      <c r="L66" s="4" t="s">
        <v>118</v>
      </c>
      <c r="M66" s="4"/>
      <c r="N66" s="4" t="s">
        <v>118</v>
      </c>
    </row>
    <row r="67" spans="1:14" x14ac:dyDescent="0.25">
      <c r="A67" s="4" t="s">
        <v>920</v>
      </c>
      <c r="B67" s="4" t="s">
        <v>115</v>
      </c>
      <c r="C67" s="4" t="s">
        <v>116</v>
      </c>
      <c r="D67" s="17" t="s">
        <v>106</v>
      </c>
      <c r="E67" s="17"/>
      <c r="F67" s="17" t="s">
        <v>119</v>
      </c>
      <c r="G67" s="17"/>
      <c r="H67" s="4"/>
      <c r="I67" s="4" t="s">
        <v>117</v>
      </c>
      <c r="J67" s="4"/>
      <c r="K67" s="4"/>
      <c r="L67" s="4" t="s">
        <v>118</v>
      </c>
      <c r="M67" s="4"/>
      <c r="N67" s="4" t="s">
        <v>118</v>
      </c>
    </row>
    <row r="68" spans="1:14" x14ac:dyDescent="0.25">
      <c r="A68" s="4" t="s">
        <v>921</v>
      </c>
      <c r="B68" s="4" t="s">
        <v>115</v>
      </c>
      <c r="C68" s="4" t="s">
        <v>116</v>
      </c>
      <c r="D68" s="17" t="s">
        <v>106</v>
      </c>
      <c r="E68" s="17"/>
      <c r="F68" s="17" t="s">
        <v>119</v>
      </c>
      <c r="G68" s="17"/>
      <c r="H68" s="4"/>
      <c r="I68" s="4" t="s">
        <v>117</v>
      </c>
      <c r="J68" s="4"/>
      <c r="K68" s="4"/>
      <c r="L68" s="4" t="s">
        <v>118</v>
      </c>
      <c r="M68" s="4"/>
      <c r="N68" s="4" t="s">
        <v>118</v>
      </c>
    </row>
    <row r="69" spans="1:14" x14ac:dyDescent="0.25">
      <c r="A69" s="4" t="s">
        <v>922</v>
      </c>
      <c r="B69" s="4" t="s">
        <v>115</v>
      </c>
      <c r="C69" s="4" t="s">
        <v>116</v>
      </c>
      <c r="D69" s="17" t="s">
        <v>106</v>
      </c>
      <c r="E69" s="17"/>
      <c r="F69" s="17" t="s">
        <v>119</v>
      </c>
      <c r="G69" s="17"/>
      <c r="H69" s="4"/>
      <c r="I69" s="4" t="s">
        <v>117</v>
      </c>
      <c r="J69" s="4"/>
      <c r="K69" s="4"/>
      <c r="L69" s="4" t="s">
        <v>118</v>
      </c>
      <c r="M69" s="4"/>
      <c r="N69" s="4" t="s">
        <v>118</v>
      </c>
    </row>
    <row r="70" spans="1:14" x14ac:dyDescent="0.25">
      <c r="A70" s="4" t="s">
        <v>923</v>
      </c>
      <c r="B70" s="4" t="s">
        <v>115</v>
      </c>
      <c r="C70" s="4" t="s">
        <v>116</v>
      </c>
      <c r="D70" s="17" t="s">
        <v>106</v>
      </c>
      <c r="E70" s="17"/>
      <c r="F70" s="17" t="s">
        <v>119</v>
      </c>
      <c r="G70" s="17"/>
      <c r="H70" s="4"/>
      <c r="I70" s="4" t="s">
        <v>117</v>
      </c>
      <c r="J70" s="4"/>
      <c r="K70" s="4"/>
      <c r="L70" s="4" t="s">
        <v>118</v>
      </c>
      <c r="M70" s="4"/>
      <c r="N70" s="4" t="s">
        <v>118</v>
      </c>
    </row>
    <row r="71" spans="1:14" x14ac:dyDescent="0.25">
      <c r="A71" s="4" t="s">
        <v>924</v>
      </c>
      <c r="B71" s="4" t="s">
        <v>115</v>
      </c>
      <c r="C71" s="4" t="s">
        <v>116</v>
      </c>
      <c r="D71" s="17" t="s">
        <v>106</v>
      </c>
      <c r="E71" s="17"/>
      <c r="F71" s="17" t="s">
        <v>119</v>
      </c>
      <c r="G71" s="17"/>
      <c r="H71" s="4"/>
      <c r="I71" s="4" t="s">
        <v>117</v>
      </c>
      <c r="J71" s="4"/>
      <c r="K71" s="4"/>
      <c r="L71" s="4" t="s">
        <v>118</v>
      </c>
      <c r="M71" s="4"/>
      <c r="N71" s="4" t="s">
        <v>118</v>
      </c>
    </row>
    <row r="72" spans="1:14" x14ac:dyDescent="0.25">
      <c r="A72" s="4" t="s">
        <v>925</v>
      </c>
      <c r="B72" s="4" t="s">
        <v>115</v>
      </c>
      <c r="C72" s="4" t="s">
        <v>116</v>
      </c>
      <c r="D72" s="17" t="s">
        <v>106</v>
      </c>
      <c r="E72" s="17"/>
      <c r="F72" s="17" t="s">
        <v>119</v>
      </c>
      <c r="G72" s="17"/>
      <c r="H72" s="4"/>
      <c r="I72" s="4" t="s">
        <v>117</v>
      </c>
      <c r="J72" s="4"/>
      <c r="K72" s="4"/>
      <c r="L72" s="4" t="s">
        <v>118</v>
      </c>
      <c r="M72" s="4"/>
      <c r="N72" s="4" t="s">
        <v>118</v>
      </c>
    </row>
    <row r="73" spans="1:14" x14ac:dyDescent="0.25">
      <c r="A73" s="4" t="s">
        <v>926</v>
      </c>
      <c r="B73" s="4" t="s">
        <v>115</v>
      </c>
      <c r="C73" s="4" t="s">
        <v>116</v>
      </c>
      <c r="D73" s="17" t="s">
        <v>106</v>
      </c>
      <c r="E73" s="17"/>
      <c r="F73" s="17" t="s">
        <v>119</v>
      </c>
      <c r="G73" s="17"/>
      <c r="H73" s="4"/>
      <c r="I73" s="4" t="s">
        <v>117</v>
      </c>
      <c r="J73" s="4"/>
      <c r="K73" s="4"/>
      <c r="L73" s="4" t="s">
        <v>118</v>
      </c>
      <c r="M73" s="4"/>
      <c r="N73" s="4" t="s">
        <v>118</v>
      </c>
    </row>
    <row r="74" spans="1:14" x14ac:dyDescent="0.25">
      <c r="A74" s="4" t="s">
        <v>927</v>
      </c>
      <c r="B74" s="4" t="s">
        <v>115</v>
      </c>
      <c r="C74" s="4" t="s">
        <v>116</v>
      </c>
      <c r="D74" s="17" t="s">
        <v>106</v>
      </c>
      <c r="E74" s="17"/>
      <c r="F74" s="17" t="s">
        <v>119</v>
      </c>
      <c r="G74" s="17"/>
      <c r="H74" s="4"/>
      <c r="I74" s="4" t="s">
        <v>117</v>
      </c>
      <c r="J74" s="4"/>
      <c r="K74" s="4"/>
      <c r="L74" s="4" t="s">
        <v>118</v>
      </c>
      <c r="M74" s="4"/>
      <c r="N74" s="4" t="s">
        <v>118</v>
      </c>
    </row>
    <row r="75" spans="1:14" x14ac:dyDescent="0.25">
      <c r="A75" s="4" t="s">
        <v>928</v>
      </c>
      <c r="B75" s="4" t="s">
        <v>115</v>
      </c>
      <c r="C75" s="4" t="s">
        <v>116</v>
      </c>
      <c r="D75" s="17" t="s">
        <v>106</v>
      </c>
      <c r="E75" s="17"/>
      <c r="F75" s="17" t="s">
        <v>119</v>
      </c>
      <c r="G75" s="17"/>
      <c r="H75" s="4"/>
      <c r="I75" s="4" t="s">
        <v>117</v>
      </c>
      <c r="J75" s="4"/>
      <c r="K75" s="4"/>
      <c r="L75" s="4" t="s">
        <v>118</v>
      </c>
      <c r="M75" s="4"/>
      <c r="N75" s="4" t="s">
        <v>118</v>
      </c>
    </row>
    <row r="76" spans="1:14" x14ac:dyDescent="0.25">
      <c r="A76" s="4" t="s">
        <v>929</v>
      </c>
      <c r="B76" s="4" t="s">
        <v>115</v>
      </c>
      <c r="C76" s="4" t="s">
        <v>116</v>
      </c>
      <c r="D76" s="17" t="s">
        <v>106</v>
      </c>
      <c r="E76" s="17"/>
      <c r="F76" s="17" t="s">
        <v>119</v>
      </c>
      <c r="G76" s="17"/>
      <c r="H76" s="4"/>
      <c r="I76" s="4" t="s">
        <v>117</v>
      </c>
      <c r="J76" s="4"/>
      <c r="K76" s="4"/>
      <c r="L76" s="4" t="s">
        <v>118</v>
      </c>
      <c r="M76" s="4"/>
      <c r="N76" s="4" t="s">
        <v>118</v>
      </c>
    </row>
    <row r="77" spans="1:14" x14ac:dyDescent="0.25">
      <c r="A77" s="4" t="s">
        <v>930</v>
      </c>
      <c r="B77" s="4" t="s">
        <v>115</v>
      </c>
      <c r="C77" s="4" t="s">
        <v>116</v>
      </c>
      <c r="D77" s="17" t="s">
        <v>106</v>
      </c>
      <c r="E77" s="17"/>
      <c r="F77" s="17" t="s">
        <v>119</v>
      </c>
      <c r="G77" s="17"/>
      <c r="H77" s="4"/>
      <c r="I77" s="4" t="s">
        <v>117</v>
      </c>
      <c r="J77" s="4"/>
      <c r="K77" s="4"/>
      <c r="L77" s="4" t="s">
        <v>118</v>
      </c>
      <c r="M77" s="4"/>
      <c r="N77" s="4" t="s">
        <v>118</v>
      </c>
    </row>
    <row r="78" spans="1:14" x14ac:dyDescent="0.25">
      <c r="A78" s="4" t="s">
        <v>931</v>
      </c>
      <c r="B78" s="4" t="s">
        <v>115</v>
      </c>
      <c r="C78" s="4" t="s">
        <v>116</v>
      </c>
      <c r="D78" s="17" t="s">
        <v>106</v>
      </c>
      <c r="E78" s="17"/>
      <c r="F78" s="17" t="s">
        <v>119</v>
      </c>
      <c r="G78" s="17"/>
      <c r="H78" s="4"/>
      <c r="I78" s="4" t="s">
        <v>117</v>
      </c>
      <c r="J78" s="4"/>
      <c r="K78" s="4"/>
      <c r="L78" s="4" t="s">
        <v>118</v>
      </c>
      <c r="M78" s="4"/>
      <c r="N78" s="4" t="s">
        <v>118</v>
      </c>
    </row>
    <row r="79" spans="1:14" x14ac:dyDescent="0.25">
      <c r="A79" s="4" t="s">
        <v>932</v>
      </c>
      <c r="B79" s="4" t="s">
        <v>115</v>
      </c>
      <c r="C79" s="4" t="s">
        <v>116</v>
      </c>
      <c r="D79" s="17" t="s">
        <v>106</v>
      </c>
      <c r="E79" s="17"/>
      <c r="F79" s="17" t="s">
        <v>119</v>
      </c>
      <c r="G79" s="17"/>
      <c r="H79" s="4"/>
      <c r="I79" s="4" t="s">
        <v>117</v>
      </c>
      <c r="J79" s="4"/>
      <c r="K79" s="4"/>
      <c r="L79" s="4" t="s">
        <v>118</v>
      </c>
      <c r="M79" s="4"/>
      <c r="N79" s="4" t="s">
        <v>118</v>
      </c>
    </row>
    <row r="80" spans="1:14" x14ac:dyDescent="0.25">
      <c r="A80" s="4" t="s">
        <v>933</v>
      </c>
      <c r="B80" s="4" t="s">
        <v>115</v>
      </c>
      <c r="C80" s="4" t="s">
        <v>116</v>
      </c>
      <c r="D80" s="17" t="s">
        <v>106</v>
      </c>
      <c r="E80" s="17"/>
      <c r="F80" s="17" t="s">
        <v>119</v>
      </c>
      <c r="G80" s="17"/>
      <c r="H80" s="4"/>
      <c r="I80" s="4" t="s">
        <v>117</v>
      </c>
      <c r="J80" s="4"/>
      <c r="K80" s="4"/>
      <c r="L80" s="4" t="s">
        <v>118</v>
      </c>
      <c r="M80" s="4"/>
      <c r="N80" s="4" t="s">
        <v>118</v>
      </c>
    </row>
    <row r="81" spans="1:14" x14ac:dyDescent="0.25">
      <c r="A81" s="4" t="s">
        <v>934</v>
      </c>
      <c r="B81" s="4" t="s">
        <v>115</v>
      </c>
      <c r="C81" s="4" t="s">
        <v>116</v>
      </c>
      <c r="D81" s="17" t="s">
        <v>106</v>
      </c>
      <c r="E81" s="17"/>
      <c r="F81" s="17" t="s">
        <v>119</v>
      </c>
      <c r="G81" s="17"/>
      <c r="H81" s="4"/>
      <c r="I81" s="4" t="s">
        <v>117</v>
      </c>
      <c r="J81" s="4"/>
      <c r="K81" s="4"/>
      <c r="L81" s="4" t="s">
        <v>118</v>
      </c>
      <c r="M81" s="4"/>
      <c r="N81" s="4" t="s">
        <v>118</v>
      </c>
    </row>
    <row r="82" spans="1:14" x14ac:dyDescent="0.25">
      <c r="A82" s="4" t="s">
        <v>935</v>
      </c>
      <c r="B82" s="4" t="s">
        <v>115</v>
      </c>
      <c r="C82" s="4" t="s">
        <v>116</v>
      </c>
      <c r="D82" s="17" t="s">
        <v>106</v>
      </c>
      <c r="E82" s="17"/>
      <c r="F82" s="17" t="s">
        <v>119</v>
      </c>
      <c r="G82" s="17"/>
      <c r="H82" s="4"/>
      <c r="I82" s="4" t="s">
        <v>117</v>
      </c>
      <c r="J82" s="4"/>
      <c r="K82" s="4"/>
      <c r="L82" s="4" t="s">
        <v>118</v>
      </c>
      <c r="M82" s="4"/>
      <c r="N82" s="4" t="s">
        <v>118</v>
      </c>
    </row>
    <row r="83" spans="1:14" x14ac:dyDescent="0.25">
      <c r="A83" s="4" t="s">
        <v>936</v>
      </c>
      <c r="B83" s="4" t="s">
        <v>115</v>
      </c>
      <c r="C83" s="4" t="s">
        <v>116</v>
      </c>
      <c r="D83" s="17" t="s">
        <v>106</v>
      </c>
      <c r="E83" s="17"/>
      <c r="F83" s="17" t="s">
        <v>119</v>
      </c>
      <c r="G83" s="17"/>
      <c r="H83" s="4"/>
      <c r="I83" s="4" t="s">
        <v>117</v>
      </c>
      <c r="J83" s="4"/>
      <c r="K83" s="4"/>
      <c r="L83" s="4" t="s">
        <v>118</v>
      </c>
      <c r="M83" s="4"/>
      <c r="N83" s="4" t="s">
        <v>118</v>
      </c>
    </row>
    <row r="84" spans="1:14" x14ac:dyDescent="0.25">
      <c r="A84" s="4" t="s">
        <v>937</v>
      </c>
      <c r="B84" s="4" t="s">
        <v>115</v>
      </c>
      <c r="C84" s="4" t="s">
        <v>116</v>
      </c>
      <c r="D84" s="17" t="s">
        <v>106</v>
      </c>
      <c r="E84" s="17"/>
      <c r="F84" s="17" t="s">
        <v>119</v>
      </c>
      <c r="G84" s="17"/>
      <c r="H84" s="4"/>
      <c r="I84" s="4" t="s">
        <v>117</v>
      </c>
      <c r="J84" s="4"/>
      <c r="K84" s="4"/>
      <c r="L84" s="4" t="s">
        <v>118</v>
      </c>
      <c r="M84" s="4"/>
      <c r="N84" s="4" t="s">
        <v>118</v>
      </c>
    </row>
    <row r="85" spans="1:14" x14ac:dyDescent="0.25">
      <c r="A85" s="4" t="s">
        <v>938</v>
      </c>
      <c r="B85" s="4" t="s">
        <v>115</v>
      </c>
      <c r="C85" s="4" t="s">
        <v>116</v>
      </c>
      <c r="D85" s="17" t="s">
        <v>106</v>
      </c>
      <c r="E85" s="17"/>
      <c r="F85" s="17" t="s">
        <v>119</v>
      </c>
      <c r="G85" s="17"/>
      <c r="H85" s="4"/>
      <c r="I85" s="4" t="s">
        <v>117</v>
      </c>
      <c r="J85" s="4"/>
      <c r="K85" s="4"/>
      <c r="L85" s="4" t="s">
        <v>118</v>
      </c>
      <c r="M85" s="4"/>
      <c r="N85" s="4" t="s">
        <v>118</v>
      </c>
    </row>
    <row r="86" spans="1:14" x14ac:dyDescent="0.25">
      <c r="A86" s="4" t="s">
        <v>939</v>
      </c>
      <c r="B86" s="4" t="s">
        <v>115</v>
      </c>
      <c r="C86" s="4" t="s">
        <v>116</v>
      </c>
      <c r="D86" s="17" t="s">
        <v>106</v>
      </c>
      <c r="E86" s="17"/>
      <c r="F86" s="17" t="s">
        <v>119</v>
      </c>
      <c r="G86" s="17"/>
      <c r="H86" s="4"/>
      <c r="I86" s="4" t="s">
        <v>117</v>
      </c>
      <c r="J86" s="4"/>
      <c r="K86" s="4"/>
      <c r="L86" s="4" t="s">
        <v>118</v>
      </c>
      <c r="M86" s="4"/>
      <c r="N86" s="4" t="s">
        <v>118</v>
      </c>
    </row>
    <row r="87" spans="1:14" x14ac:dyDescent="0.25">
      <c r="A87" s="4" t="s">
        <v>940</v>
      </c>
      <c r="B87" s="4" t="s">
        <v>115</v>
      </c>
      <c r="C87" s="4" t="s">
        <v>116</v>
      </c>
      <c r="D87" s="17" t="s">
        <v>106</v>
      </c>
      <c r="E87" s="17"/>
      <c r="F87" s="17" t="s">
        <v>119</v>
      </c>
      <c r="G87" s="17"/>
      <c r="H87" s="4"/>
      <c r="I87" s="4" t="s">
        <v>117</v>
      </c>
      <c r="J87" s="4"/>
      <c r="K87" s="4"/>
      <c r="L87" s="4" t="s">
        <v>118</v>
      </c>
      <c r="M87" s="4"/>
      <c r="N87" s="4" t="s">
        <v>118</v>
      </c>
    </row>
    <row r="88" spans="1:14" x14ac:dyDescent="0.25">
      <c r="A88" s="4" t="s">
        <v>941</v>
      </c>
      <c r="B88" s="4" t="s">
        <v>115</v>
      </c>
      <c r="C88" s="4" t="s">
        <v>116</v>
      </c>
      <c r="D88" s="17" t="s">
        <v>106</v>
      </c>
      <c r="E88" s="17"/>
      <c r="F88" s="17" t="s">
        <v>119</v>
      </c>
      <c r="G88" s="17"/>
      <c r="H88" s="4"/>
      <c r="I88" s="4" t="s">
        <v>117</v>
      </c>
      <c r="J88" s="4"/>
      <c r="K88" s="4"/>
      <c r="L88" s="4" t="s">
        <v>118</v>
      </c>
      <c r="M88" s="4"/>
      <c r="N88" s="4" t="s">
        <v>118</v>
      </c>
    </row>
    <row r="89" spans="1:14" x14ac:dyDescent="0.25">
      <c r="A89" s="4" t="s">
        <v>942</v>
      </c>
      <c r="B89" s="4" t="s">
        <v>115</v>
      </c>
      <c r="C89" s="4" t="s">
        <v>116</v>
      </c>
      <c r="D89" s="17" t="s">
        <v>106</v>
      </c>
      <c r="E89" s="17"/>
      <c r="F89" s="17" t="s">
        <v>119</v>
      </c>
      <c r="G89" s="17"/>
      <c r="H89" s="4"/>
      <c r="I89" s="4" t="s">
        <v>117</v>
      </c>
      <c r="J89" s="4"/>
      <c r="K89" s="4"/>
      <c r="L89" s="4" t="s">
        <v>118</v>
      </c>
      <c r="M89" s="4"/>
      <c r="N89" s="4" t="s">
        <v>118</v>
      </c>
    </row>
    <row r="90" spans="1:14" x14ac:dyDescent="0.25">
      <c r="A90" s="4" t="s">
        <v>943</v>
      </c>
      <c r="B90" s="4" t="s">
        <v>115</v>
      </c>
      <c r="C90" s="4" t="s">
        <v>116</v>
      </c>
      <c r="D90" s="17" t="s">
        <v>106</v>
      </c>
      <c r="E90" s="17"/>
      <c r="F90" s="17" t="s">
        <v>119</v>
      </c>
      <c r="G90" s="17"/>
      <c r="H90" s="4"/>
      <c r="I90" s="4" t="s">
        <v>117</v>
      </c>
      <c r="J90" s="4"/>
      <c r="K90" s="4"/>
      <c r="L90" s="4" t="s">
        <v>118</v>
      </c>
      <c r="M90" s="4"/>
      <c r="N90" s="4" t="s">
        <v>118</v>
      </c>
    </row>
    <row r="91" spans="1:14" x14ac:dyDescent="0.25">
      <c r="A91" s="4" t="s">
        <v>944</v>
      </c>
      <c r="B91" s="4" t="s">
        <v>115</v>
      </c>
      <c r="C91" s="4" t="s">
        <v>116</v>
      </c>
      <c r="D91" s="17" t="s">
        <v>106</v>
      </c>
      <c r="E91" s="17"/>
      <c r="F91" s="17" t="s">
        <v>119</v>
      </c>
      <c r="G91" s="17"/>
      <c r="H91" s="4"/>
      <c r="I91" s="4" t="s">
        <v>117</v>
      </c>
      <c r="J91" s="4"/>
      <c r="K91" s="4"/>
      <c r="L91" s="4" t="s">
        <v>118</v>
      </c>
      <c r="M91" s="4"/>
      <c r="N91" s="4" t="s">
        <v>118</v>
      </c>
    </row>
    <row r="92" spans="1:14" x14ac:dyDescent="0.25">
      <c r="A92" s="4" t="s">
        <v>945</v>
      </c>
      <c r="B92" s="4" t="s">
        <v>115</v>
      </c>
      <c r="C92" s="4" t="s">
        <v>116</v>
      </c>
      <c r="D92" s="17" t="s">
        <v>106</v>
      </c>
      <c r="E92" s="17"/>
      <c r="F92" s="17" t="s">
        <v>119</v>
      </c>
      <c r="G92" s="17"/>
      <c r="H92" s="4"/>
      <c r="I92" s="4" t="s">
        <v>117</v>
      </c>
      <c r="J92" s="4"/>
      <c r="K92" s="4"/>
      <c r="L92" s="4" t="s">
        <v>118</v>
      </c>
      <c r="M92" s="4"/>
      <c r="N92" s="4" t="s">
        <v>118</v>
      </c>
    </row>
    <row r="93" spans="1:14" x14ac:dyDescent="0.25">
      <c r="A93" s="4" t="s">
        <v>946</v>
      </c>
      <c r="B93" s="4" t="s">
        <v>115</v>
      </c>
      <c r="C93" s="4" t="s">
        <v>116</v>
      </c>
      <c r="D93" s="17" t="s">
        <v>106</v>
      </c>
      <c r="E93" s="17"/>
      <c r="F93" s="17" t="s">
        <v>119</v>
      </c>
      <c r="G93" s="17"/>
      <c r="H93" s="4"/>
      <c r="I93" s="4" t="s">
        <v>117</v>
      </c>
      <c r="J93" s="4"/>
      <c r="K93" s="4"/>
      <c r="L93" s="4" t="s">
        <v>118</v>
      </c>
      <c r="M93" s="4"/>
      <c r="N93" s="4" t="s">
        <v>118</v>
      </c>
    </row>
    <row r="94" spans="1:14" x14ac:dyDescent="0.25">
      <c r="A94" s="4" t="s">
        <v>947</v>
      </c>
      <c r="B94" s="4" t="s">
        <v>115</v>
      </c>
      <c r="C94" s="4" t="s">
        <v>116</v>
      </c>
      <c r="D94" s="17" t="s">
        <v>106</v>
      </c>
      <c r="E94" s="17"/>
      <c r="F94" s="17" t="s">
        <v>119</v>
      </c>
      <c r="G94" s="17"/>
      <c r="H94" s="4"/>
      <c r="I94" s="4" t="s">
        <v>117</v>
      </c>
      <c r="J94" s="4"/>
      <c r="K94" s="4"/>
      <c r="L94" s="4" t="s">
        <v>118</v>
      </c>
      <c r="M94" s="4"/>
      <c r="N94" s="4" t="s">
        <v>118</v>
      </c>
    </row>
    <row r="95" spans="1:14" x14ac:dyDescent="0.25">
      <c r="A95" s="4" t="s">
        <v>948</v>
      </c>
      <c r="B95" s="4" t="s">
        <v>115</v>
      </c>
      <c r="C95" s="4" t="s">
        <v>116</v>
      </c>
      <c r="D95" s="17" t="s">
        <v>106</v>
      </c>
      <c r="E95" s="17"/>
      <c r="F95" s="17" t="s">
        <v>119</v>
      </c>
      <c r="G95" s="17"/>
      <c r="H95" s="4"/>
      <c r="I95" s="4" t="s">
        <v>117</v>
      </c>
      <c r="J95" s="4"/>
      <c r="K95" s="4"/>
      <c r="L95" s="4" t="s">
        <v>118</v>
      </c>
      <c r="M95" s="4"/>
      <c r="N95" s="4" t="s">
        <v>118</v>
      </c>
    </row>
    <row r="96" spans="1:14" x14ac:dyDescent="0.25">
      <c r="A96" s="4" t="s">
        <v>949</v>
      </c>
      <c r="B96" s="4" t="s">
        <v>115</v>
      </c>
      <c r="C96" s="4" t="s">
        <v>116</v>
      </c>
      <c r="D96" s="17" t="s">
        <v>106</v>
      </c>
      <c r="E96" s="17"/>
      <c r="F96" s="17" t="s">
        <v>119</v>
      </c>
      <c r="G96" s="17"/>
      <c r="H96" s="4"/>
      <c r="I96" s="4" t="s">
        <v>117</v>
      </c>
      <c r="J96" s="4"/>
      <c r="K96" s="4"/>
      <c r="L96" s="4" t="s">
        <v>118</v>
      </c>
      <c r="M96" s="4"/>
      <c r="N96" s="4" t="s">
        <v>118</v>
      </c>
    </row>
    <row r="97" spans="1:14" x14ac:dyDescent="0.25">
      <c r="A97" s="4" t="s">
        <v>950</v>
      </c>
      <c r="B97" s="4" t="s">
        <v>115</v>
      </c>
      <c r="C97" s="4" t="s">
        <v>116</v>
      </c>
      <c r="D97" s="17" t="s">
        <v>106</v>
      </c>
      <c r="E97" s="17"/>
      <c r="F97" s="17" t="s">
        <v>119</v>
      </c>
      <c r="G97" s="17"/>
      <c r="H97" s="4"/>
      <c r="I97" s="4" t="s">
        <v>117</v>
      </c>
      <c r="J97" s="4"/>
      <c r="K97" s="4"/>
      <c r="L97" s="4" t="s">
        <v>118</v>
      </c>
      <c r="M97" s="4"/>
      <c r="N97" s="4" t="s">
        <v>118</v>
      </c>
    </row>
    <row r="98" spans="1:14" x14ac:dyDescent="0.25">
      <c r="A98" s="4" t="s">
        <v>951</v>
      </c>
      <c r="B98" s="4" t="s">
        <v>115</v>
      </c>
      <c r="C98" s="4" t="s">
        <v>116</v>
      </c>
      <c r="D98" s="17" t="s">
        <v>106</v>
      </c>
      <c r="E98" s="17"/>
      <c r="F98" s="17" t="s">
        <v>119</v>
      </c>
      <c r="G98" s="17"/>
      <c r="H98" s="4"/>
      <c r="I98" s="4" t="s">
        <v>117</v>
      </c>
      <c r="J98" s="4"/>
      <c r="K98" s="4"/>
      <c r="L98" s="4" t="s">
        <v>118</v>
      </c>
      <c r="M98" s="4"/>
      <c r="N98" s="4" t="s">
        <v>118</v>
      </c>
    </row>
    <row r="99" spans="1:14" x14ac:dyDescent="0.25">
      <c r="A99" s="4" t="s">
        <v>952</v>
      </c>
      <c r="B99" s="4" t="s">
        <v>115</v>
      </c>
      <c r="C99" s="4" t="s">
        <v>116</v>
      </c>
      <c r="D99" s="17" t="s">
        <v>106</v>
      </c>
      <c r="E99" s="17"/>
      <c r="F99" s="17" t="s">
        <v>119</v>
      </c>
      <c r="G99" s="17"/>
      <c r="H99" s="4"/>
      <c r="I99" s="4" t="s">
        <v>117</v>
      </c>
      <c r="J99" s="4"/>
      <c r="K99" s="4"/>
      <c r="L99" s="4" t="s">
        <v>118</v>
      </c>
      <c r="M99" s="4"/>
      <c r="N99" s="4" t="s">
        <v>118</v>
      </c>
    </row>
    <row r="100" spans="1:14" x14ac:dyDescent="0.25">
      <c r="A100" s="4" t="s">
        <v>953</v>
      </c>
      <c r="B100" s="4" t="s">
        <v>115</v>
      </c>
      <c r="C100" s="4" t="s">
        <v>116</v>
      </c>
      <c r="D100" s="17" t="s">
        <v>106</v>
      </c>
      <c r="E100" s="17"/>
      <c r="F100" s="17" t="s">
        <v>119</v>
      </c>
      <c r="G100" s="17"/>
      <c r="H100" s="4"/>
      <c r="I100" s="4" t="s">
        <v>117</v>
      </c>
      <c r="J100" s="4"/>
      <c r="K100" s="4"/>
      <c r="L100" s="4" t="s">
        <v>118</v>
      </c>
      <c r="M100" s="4"/>
      <c r="N100" s="4" t="s">
        <v>118</v>
      </c>
    </row>
    <row r="101" spans="1:14" x14ac:dyDescent="0.25">
      <c r="A101" s="4" t="s">
        <v>954</v>
      </c>
      <c r="B101" s="4" t="s">
        <v>115</v>
      </c>
      <c r="C101" s="4" t="s">
        <v>116</v>
      </c>
      <c r="D101" s="17" t="s">
        <v>106</v>
      </c>
      <c r="E101" s="17"/>
      <c r="F101" s="17" t="s">
        <v>119</v>
      </c>
      <c r="G101" s="17"/>
      <c r="H101" s="4"/>
      <c r="I101" s="4" t="s">
        <v>117</v>
      </c>
      <c r="J101" s="4"/>
      <c r="K101" s="4"/>
      <c r="L101" s="4" t="s">
        <v>118</v>
      </c>
      <c r="M101" s="4"/>
      <c r="N101" s="4" t="s">
        <v>118</v>
      </c>
    </row>
    <row r="102" spans="1:14" x14ac:dyDescent="0.25">
      <c r="A102" s="4" t="s">
        <v>955</v>
      </c>
      <c r="B102" s="4" t="s">
        <v>115</v>
      </c>
      <c r="C102" s="4" t="s">
        <v>116</v>
      </c>
      <c r="D102" s="17" t="s">
        <v>106</v>
      </c>
      <c r="E102" s="17"/>
      <c r="F102" s="17" t="s">
        <v>119</v>
      </c>
      <c r="G102" s="17"/>
      <c r="H102" s="4"/>
      <c r="I102" s="4" t="s">
        <v>117</v>
      </c>
      <c r="J102" s="4"/>
      <c r="K102" s="4"/>
      <c r="L102" s="4" t="s">
        <v>118</v>
      </c>
      <c r="M102" s="4"/>
      <c r="N102" s="4" t="s">
        <v>118</v>
      </c>
    </row>
    <row r="103" spans="1:14" x14ac:dyDescent="0.25">
      <c r="A103" s="4" t="s">
        <v>956</v>
      </c>
      <c r="B103" s="4" t="s">
        <v>115</v>
      </c>
      <c r="C103" s="4" t="s">
        <v>116</v>
      </c>
      <c r="D103" s="17" t="s">
        <v>106</v>
      </c>
      <c r="E103" s="17"/>
      <c r="F103" s="17" t="s">
        <v>119</v>
      </c>
      <c r="G103" s="17"/>
      <c r="H103" s="4"/>
      <c r="I103" s="4" t="s">
        <v>117</v>
      </c>
      <c r="J103" s="4"/>
      <c r="K103" s="4"/>
      <c r="L103" s="4" t="s">
        <v>118</v>
      </c>
      <c r="M103" s="4"/>
      <c r="N103" s="4" t="s">
        <v>118</v>
      </c>
    </row>
    <row r="104" spans="1:14" x14ac:dyDescent="0.25">
      <c r="A104" s="4" t="s">
        <v>957</v>
      </c>
      <c r="B104" s="4" t="s">
        <v>115</v>
      </c>
      <c r="C104" s="4" t="s">
        <v>116</v>
      </c>
      <c r="D104" s="17" t="s">
        <v>106</v>
      </c>
      <c r="E104" s="17"/>
      <c r="F104" s="17" t="s">
        <v>119</v>
      </c>
      <c r="G104" s="17"/>
      <c r="H104" s="4"/>
      <c r="I104" s="4" t="s">
        <v>117</v>
      </c>
      <c r="J104" s="4"/>
      <c r="K104" s="4"/>
      <c r="L104" s="4" t="s">
        <v>118</v>
      </c>
      <c r="M104" s="4"/>
      <c r="N104" s="4" t="s">
        <v>118</v>
      </c>
    </row>
    <row r="105" spans="1:14" x14ac:dyDescent="0.25">
      <c r="A105" s="4" t="s">
        <v>958</v>
      </c>
      <c r="B105" s="4" t="s">
        <v>115</v>
      </c>
      <c r="C105" s="4" t="s">
        <v>116</v>
      </c>
      <c r="D105" s="17" t="s">
        <v>106</v>
      </c>
      <c r="E105" s="17"/>
      <c r="F105" s="17" t="s">
        <v>119</v>
      </c>
      <c r="G105" s="17"/>
      <c r="H105" s="4"/>
      <c r="I105" s="4" t="s">
        <v>117</v>
      </c>
      <c r="J105" s="4"/>
      <c r="K105" s="4"/>
      <c r="L105" s="4" t="s">
        <v>118</v>
      </c>
      <c r="M105" s="4"/>
      <c r="N105" s="4" t="s">
        <v>118</v>
      </c>
    </row>
    <row r="106" spans="1:14" x14ac:dyDescent="0.25">
      <c r="A106" s="4" t="s">
        <v>959</v>
      </c>
      <c r="B106" s="4" t="s">
        <v>115</v>
      </c>
      <c r="C106" s="4" t="s">
        <v>116</v>
      </c>
      <c r="D106" s="17" t="s">
        <v>106</v>
      </c>
      <c r="E106" s="17"/>
      <c r="F106" s="17" t="s">
        <v>119</v>
      </c>
      <c r="G106" s="17"/>
      <c r="H106" s="4"/>
      <c r="I106" s="4" t="s">
        <v>117</v>
      </c>
      <c r="J106" s="4"/>
      <c r="K106" s="4"/>
      <c r="L106" s="4" t="s">
        <v>118</v>
      </c>
      <c r="M106" s="4"/>
      <c r="N106" s="4" t="s">
        <v>118</v>
      </c>
    </row>
    <row r="107" spans="1:14" x14ac:dyDescent="0.25">
      <c r="A107" s="4" t="s">
        <v>960</v>
      </c>
      <c r="B107" s="4" t="s">
        <v>115</v>
      </c>
      <c r="C107" s="4" t="s">
        <v>116</v>
      </c>
      <c r="D107" s="17" t="s">
        <v>106</v>
      </c>
      <c r="E107" s="17"/>
      <c r="F107" s="17" t="s">
        <v>119</v>
      </c>
      <c r="G107" s="17"/>
      <c r="H107" s="4"/>
      <c r="I107" s="4" t="s">
        <v>117</v>
      </c>
      <c r="J107" s="4"/>
      <c r="K107" s="4"/>
      <c r="L107" s="4" t="s">
        <v>118</v>
      </c>
      <c r="M107" s="4"/>
      <c r="N107" s="4" t="s">
        <v>118</v>
      </c>
    </row>
    <row r="108" spans="1:14" x14ac:dyDescent="0.25">
      <c r="A108" s="4" t="s">
        <v>961</v>
      </c>
      <c r="B108" s="4" t="s">
        <v>115</v>
      </c>
      <c r="C108" s="4" t="s">
        <v>116</v>
      </c>
      <c r="D108" s="17" t="s">
        <v>106</v>
      </c>
      <c r="E108" s="17"/>
      <c r="F108" s="17" t="s">
        <v>119</v>
      </c>
      <c r="G108" s="17"/>
      <c r="H108" s="4"/>
      <c r="I108" s="4" t="s">
        <v>117</v>
      </c>
      <c r="J108" s="4"/>
      <c r="K108" s="4"/>
      <c r="L108" s="4" t="s">
        <v>118</v>
      </c>
      <c r="M108" s="4"/>
      <c r="N108" s="4" t="s">
        <v>118</v>
      </c>
    </row>
    <row r="109" spans="1:14" x14ac:dyDescent="0.25">
      <c r="A109" s="4" t="s">
        <v>962</v>
      </c>
      <c r="B109" s="4" t="s">
        <v>115</v>
      </c>
      <c r="C109" s="4" t="s">
        <v>116</v>
      </c>
      <c r="D109" s="17" t="s">
        <v>106</v>
      </c>
      <c r="E109" s="17"/>
      <c r="F109" s="17" t="s">
        <v>119</v>
      </c>
      <c r="G109" s="17"/>
      <c r="H109" s="4"/>
      <c r="I109" s="4" t="s">
        <v>117</v>
      </c>
      <c r="J109" s="4"/>
      <c r="K109" s="4"/>
      <c r="L109" s="4" t="s">
        <v>118</v>
      </c>
      <c r="M109" s="4"/>
      <c r="N109" s="4" t="s">
        <v>118</v>
      </c>
    </row>
    <row r="110" spans="1:14" x14ac:dyDescent="0.25">
      <c r="A110" s="4" t="s">
        <v>963</v>
      </c>
      <c r="B110" s="4" t="s">
        <v>115</v>
      </c>
      <c r="C110" s="4" t="s">
        <v>116</v>
      </c>
      <c r="D110" s="17" t="s">
        <v>106</v>
      </c>
      <c r="E110" s="17"/>
      <c r="F110" s="17" t="s">
        <v>119</v>
      </c>
      <c r="G110" s="17"/>
      <c r="H110" s="4"/>
      <c r="I110" s="4" t="s">
        <v>117</v>
      </c>
      <c r="J110" s="4"/>
      <c r="K110" s="4"/>
      <c r="L110" s="4" t="s">
        <v>118</v>
      </c>
      <c r="M110" s="4"/>
      <c r="N110" s="4" t="s">
        <v>118</v>
      </c>
    </row>
    <row r="111" spans="1:14" x14ac:dyDescent="0.25">
      <c r="A111" s="4" t="s">
        <v>964</v>
      </c>
      <c r="B111" s="4" t="s">
        <v>115</v>
      </c>
      <c r="C111" s="4" t="s">
        <v>116</v>
      </c>
      <c r="D111" s="17" t="s">
        <v>106</v>
      </c>
      <c r="E111" s="17"/>
      <c r="F111" s="17" t="s">
        <v>119</v>
      </c>
      <c r="G111" s="17"/>
      <c r="H111" s="4"/>
      <c r="I111" s="4" t="s">
        <v>117</v>
      </c>
      <c r="J111" s="4"/>
      <c r="K111" s="4"/>
      <c r="L111" s="4" t="s">
        <v>118</v>
      </c>
      <c r="M111" s="4"/>
      <c r="N111" s="4" t="s">
        <v>118</v>
      </c>
    </row>
    <row r="112" spans="1:14" x14ac:dyDescent="0.25">
      <c r="A112" s="4" t="s">
        <v>965</v>
      </c>
      <c r="B112" s="4" t="s">
        <v>115</v>
      </c>
      <c r="C112" s="4" t="s">
        <v>116</v>
      </c>
      <c r="D112" s="17" t="s">
        <v>106</v>
      </c>
      <c r="E112" s="17"/>
      <c r="F112" s="17" t="s">
        <v>119</v>
      </c>
      <c r="G112" s="17"/>
      <c r="H112" s="4"/>
      <c r="I112" s="4" t="s">
        <v>117</v>
      </c>
      <c r="J112" s="4"/>
      <c r="K112" s="4"/>
      <c r="L112" s="4" t="s">
        <v>118</v>
      </c>
      <c r="M112" s="4"/>
      <c r="N112" s="4" t="s">
        <v>118</v>
      </c>
    </row>
    <row r="113" spans="1:14" x14ac:dyDescent="0.25">
      <c r="A113" s="4" t="s">
        <v>966</v>
      </c>
      <c r="B113" s="4" t="s">
        <v>115</v>
      </c>
      <c r="C113" s="4" t="s">
        <v>116</v>
      </c>
      <c r="D113" s="17" t="s">
        <v>106</v>
      </c>
      <c r="E113" s="17"/>
      <c r="F113" s="17" t="s">
        <v>119</v>
      </c>
      <c r="G113" s="17"/>
      <c r="H113" s="4"/>
      <c r="I113" s="4" t="s">
        <v>117</v>
      </c>
      <c r="J113" s="4"/>
      <c r="K113" s="4"/>
      <c r="L113" s="4" t="s">
        <v>118</v>
      </c>
      <c r="M113" s="4"/>
      <c r="N113" s="4" t="s">
        <v>118</v>
      </c>
    </row>
    <row r="114" spans="1:14" x14ac:dyDescent="0.25">
      <c r="A114" s="4" t="s">
        <v>967</v>
      </c>
      <c r="B114" s="4" t="s">
        <v>115</v>
      </c>
      <c r="C114" s="4" t="s">
        <v>116</v>
      </c>
      <c r="D114" s="17" t="s">
        <v>106</v>
      </c>
      <c r="E114" s="17"/>
      <c r="F114" s="17" t="s">
        <v>119</v>
      </c>
      <c r="G114" s="17"/>
      <c r="H114" s="4"/>
      <c r="I114" s="4" t="s">
        <v>117</v>
      </c>
      <c r="J114" s="4"/>
      <c r="K114" s="4"/>
      <c r="L114" s="4" t="s">
        <v>118</v>
      </c>
      <c r="M114" s="4"/>
      <c r="N114" s="4" t="s">
        <v>118</v>
      </c>
    </row>
    <row r="115" spans="1:14" x14ac:dyDescent="0.25">
      <c r="A115" s="4" t="s">
        <v>968</v>
      </c>
      <c r="B115" s="4" t="s">
        <v>115</v>
      </c>
      <c r="C115" s="4" t="s">
        <v>116</v>
      </c>
      <c r="D115" s="17" t="s">
        <v>106</v>
      </c>
      <c r="E115" s="17"/>
      <c r="F115" s="17" t="s">
        <v>119</v>
      </c>
      <c r="G115" s="17"/>
      <c r="H115" s="4"/>
      <c r="I115" s="4" t="s">
        <v>117</v>
      </c>
      <c r="J115" s="4"/>
      <c r="K115" s="4"/>
      <c r="L115" s="4" t="s">
        <v>118</v>
      </c>
      <c r="M115" s="4"/>
      <c r="N115" s="4" t="s">
        <v>118</v>
      </c>
    </row>
    <row r="116" spans="1:14" x14ac:dyDescent="0.25">
      <c r="A116" s="4" t="s">
        <v>969</v>
      </c>
      <c r="B116" s="4" t="s">
        <v>115</v>
      </c>
      <c r="C116" s="4" t="s">
        <v>116</v>
      </c>
      <c r="D116" s="17" t="s">
        <v>106</v>
      </c>
      <c r="E116" s="17"/>
      <c r="F116" s="17" t="s">
        <v>119</v>
      </c>
      <c r="G116" s="17"/>
      <c r="H116" s="4"/>
      <c r="I116" s="4" t="s">
        <v>117</v>
      </c>
      <c r="J116" s="4"/>
      <c r="K116" s="4"/>
      <c r="L116" s="4" t="s">
        <v>118</v>
      </c>
      <c r="M116" s="4"/>
      <c r="N116" s="4" t="s">
        <v>118</v>
      </c>
    </row>
    <row r="117" spans="1:14" x14ac:dyDescent="0.25">
      <c r="A117" s="4" t="s">
        <v>970</v>
      </c>
      <c r="B117" s="4" t="s">
        <v>115</v>
      </c>
      <c r="C117" s="4" t="s">
        <v>116</v>
      </c>
      <c r="D117" s="17" t="s">
        <v>106</v>
      </c>
      <c r="E117" s="17"/>
      <c r="F117" s="17" t="s">
        <v>119</v>
      </c>
      <c r="G117" s="17"/>
      <c r="H117" s="4"/>
      <c r="I117" s="4" t="s">
        <v>117</v>
      </c>
      <c r="J117" s="4"/>
      <c r="K117" s="4"/>
      <c r="L117" s="4" t="s">
        <v>118</v>
      </c>
      <c r="M117" s="4"/>
      <c r="N117" s="4" t="s">
        <v>118</v>
      </c>
    </row>
    <row r="118" spans="1:14" x14ac:dyDescent="0.25">
      <c r="A118" s="4" t="s">
        <v>971</v>
      </c>
      <c r="B118" s="4" t="s">
        <v>115</v>
      </c>
      <c r="C118" s="4" t="s">
        <v>116</v>
      </c>
      <c r="D118" s="17" t="s">
        <v>106</v>
      </c>
      <c r="E118" s="17"/>
      <c r="F118" s="17" t="s">
        <v>119</v>
      </c>
      <c r="G118" s="17"/>
      <c r="H118" s="4"/>
      <c r="I118" s="4" t="s">
        <v>117</v>
      </c>
      <c r="J118" s="4"/>
      <c r="K118" s="4"/>
      <c r="L118" s="4" t="s">
        <v>118</v>
      </c>
      <c r="M118" s="4"/>
      <c r="N118" s="4" t="s">
        <v>118</v>
      </c>
    </row>
    <row r="119" spans="1:14" x14ac:dyDescent="0.25">
      <c r="A119" s="4" t="s">
        <v>972</v>
      </c>
      <c r="B119" s="4" t="s">
        <v>115</v>
      </c>
      <c r="C119" s="4" t="s">
        <v>116</v>
      </c>
      <c r="D119" s="17" t="s">
        <v>106</v>
      </c>
      <c r="E119" s="17"/>
      <c r="F119" s="17" t="s">
        <v>119</v>
      </c>
      <c r="G119" s="17"/>
      <c r="H119" s="4"/>
      <c r="I119" s="4" t="s">
        <v>117</v>
      </c>
      <c r="J119" s="4"/>
      <c r="K119" s="4"/>
      <c r="L119" s="4" t="s">
        <v>118</v>
      </c>
      <c r="M119" s="4"/>
      <c r="N119" s="4" t="s">
        <v>118</v>
      </c>
    </row>
    <row r="120" spans="1:14" x14ac:dyDescent="0.25">
      <c r="A120" s="4" t="s">
        <v>973</v>
      </c>
      <c r="B120" s="4" t="s">
        <v>115</v>
      </c>
      <c r="C120" s="4" t="s">
        <v>116</v>
      </c>
      <c r="D120" s="17" t="s">
        <v>106</v>
      </c>
      <c r="E120" s="17"/>
      <c r="F120" s="17" t="s">
        <v>119</v>
      </c>
      <c r="G120" s="17"/>
      <c r="H120" s="4"/>
      <c r="I120" s="4" t="s">
        <v>117</v>
      </c>
      <c r="J120" s="4"/>
      <c r="K120" s="4"/>
      <c r="L120" s="4" t="s">
        <v>118</v>
      </c>
      <c r="M120" s="4"/>
      <c r="N120" s="4" t="s">
        <v>118</v>
      </c>
    </row>
    <row r="121" spans="1:14" x14ac:dyDescent="0.25">
      <c r="A121" s="4" t="s">
        <v>974</v>
      </c>
      <c r="B121" s="4" t="s">
        <v>115</v>
      </c>
      <c r="C121" s="4" t="s">
        <v>116</v>
      </c>
      <c r="D121" s="17" t="s">
        <v>106</v>
      </c>
      <c r="E121" s="17"/>
      <c r="F121" s="17" t="s">
        <v>119</v>
      </c>
      <c r="G121" s="17"/>
      <c r="H121" s="4"/>
      <c r="I121" s="4" t="s">
        <v>117</v>
      </c>
      <c r="J121" s="4"/>
      <c r="K121" s="4"/>
      <c r="L121" s="4" t="s">
        <v>118</v>
      </c>
      <c r="M121" s="4"/>
      <c r="N121" s="4" t="s">
        <v>118</v>
      </c>
    </row>
    <row r="122" spans="1:14" x14ac:dyDescent="0.25">
      <c r="A122" s="4" t="s">
        <v>975</v>
      </c>
      <c r="B122" s="4" t="s">
        <v>115</v>
      </c>
      <c r="C122" s="4" t="s">
        <v>116</v>
      </c>
      <c r="D122" s="17" t="s">
        <v>106</v>
      </c>
      <c r="E122" s="17"/>
      <c r="F122" s="17" t="s">
        <v>119</v>
      </c>
      <c r="G122" s="17"/>
      <c r="H122" s="4"/>
      <c r="I122" s="4" t="s">
        <v>117</v>
      </c>
      <c r="J122" s="4"/>
      <c r="K122" s="4"/>
      <c r="L122" s="4" t="s">
        <v>118</v>
      </c>
      <c r="M122" s="4"/>
      <c r="N122" s="4" t="s">
        <v>118</v>
      </c>
    </row>
    <row r="123" spans="1:14" x14ac:dyDescent="0.25">
      <c r="A123" s="4" t="s">
        <v>976</v>
      </c>
      <c r="B123" s="4" t="s">
        <v>115</v>
      </c>
      <c r="C123" s="4" t="s">
        <v>116</v>
      </c>
      <c r="D123" s="17" t="s">
        <v>106</v>
      </c>
      <c r="E123" s="17"/>
      <c r="F123" s="17" t="s">
        <v>119</v>
      </c>
      <c r="G123" s="17"/>
      <c r="H123" s="4"/>
      <c r="I123" s="4" t="s">
        <v>117</v>
      </c>
      <c r="J123" s="4"/>
      <c r="K123" s="4"/>
      <c r="L123" s="4" t="s">
        <v>118</v>
      </c>
      <c r="M123" s="4"/>
      <c r="N123" s="4" t="s">
        <v>118</v>
      </c>
    </row>
    <row r="124" spans="1:14" x14ac:dyDescent="0.25">
      <c r="A124" s="4" t="s">
        <v>977</v>
      </c>
      <c r="B124" s="4" t="s">
        <v>115</v>
      </c>
      <c r="C124" s="4" t="s">
        <v>116</v>
      </c>
      <c r="D124" s="17" t="s">
        <v>106</v>
      </c>
      <c r="E124" s="17"/>
      <c r="F124" s="17" t="s">
        <v>119</v>
      </c>
      <c r="G124" s="17"/>
      <c r="H124" s="4"/>
      <c r="I124" s="4" t="s">
        <v>117</v>
      </c>
      <c r="J124" s="4"/>
      <c r="K124" s="4"/>
      <c r="L124" s="4" t="s">
        <v>118</v>
      </c>
      <c r="M124" s="4"/>
      <c r="N124" s="4" t="s">
        <v>118</v>
      </c>
    </row>
    <row r="125" spans="1:14" x14ac:dyDescent="0.25">
      <c r="A125" s="4" t="s">
        <v>978</v>
      </c>
      <c r="B125" s="4" t="s">
        <v>115</v>
      </c>
      <c r="C125" s="4" t="s">
        <v>116</v>
      </c>
      <c r="D125" s="17" t="s">
        <v>106</v>
      </c>
      <c r="E125" s="17"/>
      <c r="F125" s="17" t="s">
        <v>119</v>
      </c>
      <c r="G125" s="17"/>
      <c r="H125" s="4"/>
      <c r="I125" s="4" t="s">
        <v>117</v>
      </c>
      <c r="J125" s="4"/>
      <c r="K125" s="4"/>
      <c r="L125" s="4" t="s">
        <v>118</v>
      </c>
      <c r="M125" s="4"/>
      <c r="N125" s="4" t="s">
        <v>118</v>
      </c>
    </row>
    <row r="126" spans="1:14" x14ac:dyDescent="0.25">
      <c r="A126" s="4" t="s">
        <v>979</v>
      </c>
      <c r="B126" s="4" t="s">
        <v>115</v>
      </c>
      <c r="C126" s="4" t="s">
        <v>116</v>
      </c>
      <c r="D126" s="17" t="s">
        <v>106</v>
      </c>
      <c r="E126" s="17"/>
      <c r="F126" s="17" t="s">
        <v>119</v>
      </c>
      <c r="G126" s="17"/>
      <c r="H126" s="4"/>
      <c r="I126" s="4" t="s">
        <v>117</v>
      </c>
      <c r="J126" s="4"/>
      <c r="K126" s="4"/>
      <c r="L126" s="4" t="s">
        <v>118</v>
      </c>
      <c r="M126" s="4"/>
      <c r="N126" s="4" t="s">
        <v>118</v>
      </c>
    </row>
    <row r="127" spans="1:14" x14ac:dyDescent="0.25">
      <c r="A127" s="4" t="s">
        <v>980</v>
      </c>
      <c r="B127" s="4" t="s">
        <v>115</v>
      </c>
      <c r="C127" s="4" t="s">
        <v>116</v>
      </c>
      <c r="D127" s="17" t="s">
        <v>106</v>
      </c>
      <c r="E127" s="17"/>
      <c r="F127" s="17" t="s">
        <v>119</v>
      </c>
      <c r="G127" s="17"/>
      <c r="H127" s="4"/>
      <c r="I127" s="4" t="s">
        <v>117</v>
      </c>
      <c r="J127" s="4"/>
      <c r="K127" s="4"/>
      <c r="L127" s="4" t="s">
        <v>118</v>
      </c>
      <c r="M127" s="4"/>
      <c r="N127" s="4" t="s">
        <v>118</v>
      </c>
    </row>
    <row r="128" spans="1:14" x14ac:dyDescent="0.25">
      <c r="A128" s="4" t="s">
        <v>981</v>
      </c>
      <c r="B128" s="4" t="s">
        <v>115</v>
      </c>
      <c r="C128" s="4" t="s">
        <v>116</v>
      </c>
      <c r="D128" s="17" t="s">
        <v>106</v>
      </c>
      <c r="E128" s="17"/>
      <c r="F128" s="17" t="s">
        <v>119</v>
      </c>
      <c r="G128" s="17"/>
      <c r="H128" s="4"/>
      <c r="I128" s="4" t="s">
        <v>117</v>
      </c>
      <c r="J128" s="4"/>
      <c r="K128" s="4"/>
      <c r="L128" s="4" t="s">
        <v>118</v>
      </c>
      <c r="M128" s="4"/>
      <c r="N128" s="4" t="s">
        <v>118</v>
      </c>
    </row>
    <row r="129" spans="1:14" x14ac:dyDescent="0.25">
      <c r="A129" s="4" t="s">
        <v>982</v>
      </c>
      <c r="B129" s="4" t="s">
        <v>115</v>
      </c>
      <c r="C129" s="4" t="s">
        <v>116</v>
      </c>
      <c r="D129" s="17" t="s">
        <v>106</v>
      </c>
      <c r="E129" s="17"/>
      <c r="F129" s="17" t="s">
        <v>119</v>
      </c>
      <c r="G129" s="17"/>
      <c r="H129" s="4"/>
      <c r="I129" s="4" t="s">
        <v>117</v>
      </c>
      <c r="J129" s="4"/>
      <c r="K129" s="4"/>
      <c r="L129" s="4" t="s">
        <v>118</v>
      </c>
      <c r="M129" s="4"/>
      <c r="N129" s="4" t="s">
        <v>118</v>
      </c>
    </row>
    <row r="130" spans="1:14" x14ac:dyDescent="0.25">
      <c r="A130" s="4" t="s">
        <v>983</v>
      </c>
      <c r="B130" s="4" t="s">
        <v>115</v>
      </c>
      <c r="C130" s="4" t="s">
        <v>116</v>
      </c>
      <c r="D130" s="17" t="s">
        <v>106</v>
      </c>
      <c r="E130" s="17"/>
      <c r="F130" s="17" t="s">
        <v>119</v>
      </c>
      <c r="G130" s="17"/>
      <c r="H130" s="4"/>
      <c r="I130" s="4" t="s">
        <v>117</v>
      </c>
      <c r="J130" s="4"/>
      <c r="K130" s="4"/>
      <c r="L130" s="4" t="s">
        <v>118</v>
      </c>
      <c r="M130" s="4"/>
      <c r="N130" s="4" t="s">
        <v>118</v>
      </c>
    </row>
    <row r="131" spans="1:14" x14ac:dyDescent="0.25">
      <c r="A131" s="4" t="s">
        <v>984</v>
      </c>
      <c r="B131" s="4" t="s">
        <v>115</v>
      </c>
      <c r="C131" s="4" t="s">
        <v>116</v>
      </c>
      <c r="D131" s="17" t="s">
        <v>106</v>
      </c>
      <c r="E131" s="17"/>
      <c r="F131" s="17" t="s">
        <v>119</v>
      </c>
      <c r="G131" s="17"/>
      <c r="H131" s="4"/>
      <c r="I131" s="4" t="s">
        <v>117</v>
      </c>
      <c r="J131" s="4"/>
      <c r="K131" s="4"/>
      <c r="L131" s="4" t="s">
        <v>118</v>
      </c>
      <c r="M131" s="4"/>
      <c r="N131" s="4" t="s">
        <v>118</v>
      </c>
    </row>
    <row r="132" spans="1:14" x14ac:dyDescent="0.25">
      <c r="A132" s="4" t="s">
        <v>985</v>
      </c>
      <c r="B132" s="4" t="s">
        <v>115</v>
      </c>
      <c r="C132" s="4" t="s">
        <v>116</v>
      </c>
      <c r="D132" s="17" t="s">
        <v>106</v>
      </c>
      <c r="E132" s="17"/>
      <c r="F132" s="17" t="s">
        <v>119</v>
      </c>
      <c r="G132" s="17"/>
      <c r="H132" s="4"/>
      <c r="I132" s="4" t="s">
        <v>117</v>
      </c>
      <c r="J132" s="4"/>
      <c r="K132" s="4"/>
      <c r="L132" s="4" t="s">
        <v>118</v>
      </c>
      <c r="M132" s="4"/>
      <c r="N132" s="4" t="s">
        <v>118</v>
      </c>
    </row>
    <row r="133" spans="1:14" x14ac:dyDescent="0.25">
      <c r="A133" s="4" t="s">
        <v>986</v>
      </c>
      <c r="B133" s="4" t="s">
        <v>115</v>
      </c>
      <c r="C133" s="4" t="s">
        <v>116</v>
      </c>
      <c r="D133" s="17" t="s">
        <v>106</v>
      </c>
      <c r="E133" s="17"/>
      <c r="F133" s="17" t="s">
        <v>119</v>
      </c>
      <c r="G133" s="17"/>
      <c r="H133" s="4"/>
      <c r="I133" s="4" t="s">
        <v>117</v>
      </c>
      <c r="J133" s="4"/>
      <c r="K133" s="4"/>
      <c r="L133" s="4" t="s">
        <v>118</v>
      </c>
      <c r="M133" s="4"/>
      <c r="N133" s="4" t="s">
        <v>118</v>
      </c>
    </row>
    <row r="134" spans="1:14" x14ac:dyDescent="0.25">
      <c r="A134" s="4" t="s">
        <v>987</v>
      </c>
      <c r="B134" s="4" t="s">
        <v>115</v>
      </c>
      <c r="C134" s="4" t="s">
        <v>116</v>
      </c>
      <c r="D134" s="17" t="s">
        <v>106</v>
      </c>
      <c r="E134" s="17"/>
      <c r="F134" s="17" t="s">
        <v>119</v>
      </c>
      <c r="G134" s="17"/>
      <c r="H134" s="4"/>
      <c r="I134" s="4" t="s">
        <v>117</v>
      </c>
      <c r="J134" s="4"/>
      <c r="K134" s="4"/>
      <c r="L134" s="4" t="s">
        <v>118</v>
      </c>
      <c r="M134" s="4"/>
      <c r="N134" s="4" t="s">
        <v>118</v>
      </c>
    </row>
    <row r="135" spans="1:14" x14ac:dyDescent="0.25">
      <c r="A135" s="4" t="s">
        <v>988</v>
      </c>
      <c r="B135" s="4" t="s">
        <v>115</v>
      </c>
      <c r="C135" s="4" t="s">
        <v>116</v>
      </c>
      <c r="D135" s="17" t="s">
        <v>106</v>
      </c>
      <c r="E135" s="17"/>
      <c r="F135" s="17" t="s">
        <v>119</v>
      </c>
      <c r="G135" s="17"/>
      <c r="H135" s="4"/>
      <c r="I135" s="4" t="s">
        <v>117</v>
      </c>
      <c r="J135" s="4"/>
      <c r="K135" s="4"/>
      <c r="L135" s="4" t="s">
        <v>118</v>
      </c>
      <c r="M135" s="4"/>
      <c r="N135" s="4" t="s">
        <v>118</v>
      </c>
    </row>
    <row r="136" spans="1:14" x14ac:dyDescent="0.25">
      <c r="A136" s="4" t="s">
        <v>989</v>
      </c>
      <c r="B136" s="4" t="s">
        <v>115</v>
      </c>
      <c r="C136" s="4" t="s">
        <v>116</v>
      </c>
      <c r="D136" s="17" t="s">
        <v>106</v>
      </c>
      <c r="E136" s="17"/>
      <c r="F136" s="17" t="s">
        <v>119</v>
      </c>
      <c r="G136" s="17"/>
      <c r="H136" s="4"/>
      <c r="I136" s="4" t="s">
        <v>117</v>
      </c>
      <c r="J136" s="4"/>
      <c r="K136" s="4"/>
      <c r="L136" s="4" t="s">
        <v>118</v>
      </c>
      <c r="M136" s="4"/>
      <c r="N136" s="4" t="s">
        <v>118</v>
      </c>
    </row>
    <row r="137" spans="1:14" x14ac:dyDescent="0.25">
      <c r="A137" s="4" t="s">
        <v>990</v>
      </c>
      <c r="B137" s="4" t="s">
        <v>115</v>
      </c>
      <c r="C137" s="4" t="s">
        <v>116</v>
      </c>
      <c r="D137" s="17" t="s">
        <v>106</v>
      </c>
      <c r="E137" s="17"/>
      <c r="F137" s="17" t="s">
        <v>119</v>
      </c>
      <c r="G137" s="17"/>
      <c r="H137" s="4"/>
      <c r="I137" s="4" t="s">
        <v>117</v>
      </c>
      <c r="J137" s="4"/>
      <c r="K137" s="4"/>
      <c r="L137" s="4" t="s">
        <v>118</v>
      </c>
      <c r="M137" s="4"/>
      <c r="N137" s="4" t="s">
        <v>118</v>
      </c>
    </row>
    <row r="138" spans="1:14" x14ac:dyDescent="0.25">
      <c r="A138" s="4" t="s">
        <v>991</v>
      </c>
      <c r="B138" s="4" t="s">
        <v>115</v>
      </c>
      <c r="C138" s="4" t="s">
        <v>116</v>
      </c>
      <c r="D138" s="17" t="s">
        <v>106</v>
      </c>
      <c r="E138" s="17"/>
      <c r="F138" s="17" t="s">
        <v>119</v>
      </c>
      <c r="G138" s="17"/>
      <c r="H138" s="4"/>
      <c r="I138" s="4" t="s">
        <v>117</v>
      </c>
      <c r="J138" s="4"/>
      <c r="K138" s="4"/>
      <c r="L138" s="4" t="s">
        <v>118</v>
      </c>
      <c r="M138" s="4"/>
      <c r="N138" s="4" t="s">
        <v>118</v>
      </c>
    </row>
    <row r="139" spans="1:14" x14ac:dyDescent="0.25">
      <c r="A139" s="4" t="s">
        <v>992</v>
      </c>
      <c r="B139" s="4" t="s">
        <v>115</v>
      </c>
      <c r="C139" s="4" t="s">
        <v>116</v>
      </c>
      <c r="D139" s="17" t="s">
        <v>106</v>
      </c>
      <c r="E139" s="17"/>
      <c r="F139" s="17" t="s">
        <v>119</v>
      </c>
      <c r="G139" s="17"/>
      <c r="H139" s="4"/>
      <c r="I139" s="4" t="s">
        <v>117</v>
      </c>
      <c r="J139" s="4"/>
      <c r="K139" s="4"/>
      <c r="L139" s="4" t="s">
        <v>118</v>
      </c>
      <c r="M139" s="4"/>
      <c r="N139" s="4" t="s">
        <v>118</v>
      </c>
    </row>
    <row r="140" spans="1:14" x14ac:dyDescent="0.25">
      <c r="A140" s="4" t="s">
        <v>993</v>
      </c>
      <c r="B140" s="4" t="s">
        <v>115</v>
      </c>
      <c r="C140" s="4" t="s">
        <v>116</v>
      </c>
      <c r="D140" s="17" t="s">
        <v>106</v>
      </c>
      <c r="E140" s="17"/>
      <c r="F140" s="17" t="s">
        <v>119</v>
      </c>
      <c r="G140" s="17"/>
      <c r="H140" s="4"/>
      <c r="I140" s="4" t="s">
        <v>117</v>
      </c>
      <c r="J140" s="4"/>
      <c r="K140" s="4"/>
      <c r="L140" s="4" t="s">
        <v>118</v>
      </c>
      <c r="M140" s="4"/>
      <c r="N140" s="4" t="s">
        <v>118</v>
      </c>
    </row>
    <row r="141" spans="1:14" x14ac:dyDescent="0.25">
      <c r="A141" s="4" t="s">
        <v>994</v>
      </c>
      <c r="B141" s="4" t="s">
        <v>115</v>
      </c>
      <c r="C141" s="4" t="s">
        <v>116</v>
      </c>
      <c r="D141" s="17" t="s">
        <v>106</v>
      </c>
      <c r="E141" s="17"/>
      <c r="F141" s="17" t="s">
        <v>119</v>
      </c>
      <c r="G141" s="17"/>
      <c r="H141" s="4"/>
      <c r="I141" s="4" t="s">
        <v>117</v>
      </c>
      <c r="J141" s="4"/>
      <c r="K141" s="4"/>
      <c r="L141" s="4" t="s">
        <v>118</v>
      </c>
      <c r="M141" s="4"/>
      <c r="N141" s="4" t="s">
        <v>118</v>
      </c>
    </row>
    <row r="142" spans="1:14" x14ac:dyDescent="0.25">
      <c r="A142" s="4" t="s">
        <v>995</v>
      </c>
      <c r="B142" s="4" t="s">
        <v>115</v>
      </c>
      <c r="C142" s="4" t="s">
        <v>116</v>
      </c>
      <c r="D142" s="17" t="s">
        <v>106</v>
      </c>
      <c r="E142" s="17"/>
      <c r="F142" s="17" t="s">
        <v>119</v>
      </c>
      <c r="G142" s="17"/>
      <c r="H142" s="4"/>
      <c r="I142" s="4" t="s">
        <v>117</v>
      </c>
      <c r="J142" s="4"/>
      <c r="K142" s="4"/>
      <c r="L142" s="4" t="s">
        <v>118</v>
      </c>
      <c r="M142" s="4"/>
      <c r="N142" s="4" t="s">
        <v>118</v>
      </c>
    </row>
    <row r="143" spans="1:14" x14ac:dyDescent="0.25">
      <c r="A143" s="4" t="s">
        <v>996</v>
      </c>
      <c r="B143" s="4" t="s">
        <v>115</v>
      </c>
      <c r="C143" s="4" t="s">
        <v>116</v>
      </c>
      <c r="D143" s="17" t="s">
        <v>106</v>
      </c>
      <c r="E143" s="17"/>
      <c r="F143" s="17" t="s">
        <v>119</v>
      </c>
      <c r="G143" s="17"/>
      <c r="H143" s="4"/>
      <c r="I143" s="4" t="s">
        <v>117</v>
      </c>
      <c r="J143" s="4"/>
      <c r="K143" s="4"/>
      <c r="L143" s="4" t="s">
        <v>118</v>
      </c>
      <c r="M143" s="4"/>
      <c r="N143" s="4" t="s">
        <v>118</v>
      </c>
    </row>
    <row r="144" spans="1:14" x14ac:dyDescent="0.25">
      <c r="A144" s="4" t="s">
        <v>997</v>
      </c>
      <c r="B144" s="4" t="s">
        <v>115</v>
      </c>
      <c r="C144" s="4" t="s">
        <v>116</v>
      </c>
      <c r="D144" s="17" t="s">
        <v>106</v>
      </c>
      <c r="E144" s="17"/>
      <c r="F144" s="17" t="s">
        <v>119</v>
      </c>
      <c r="G144" s="17"/>
      <c r="H144" s="4"/>
      <c r="I144" s="4" t="s">
        <v>117</v>
      </c>
      <c r="J144" s="4"/>
      <c r="K144" s="4"/>
      <c r="L144" s="4" t="s">
        <v>118</v>
      </c>
      <c r="M144" s="4"/>
      <c r="N144" s="4" t="s">
        <v>118</v>
      </c>
    </row>
    <row r="145" spans="1:14" x14ac:dyDescent="0.25">
      <c r="A145" s="4" t="s">
        <v>998</v>
      </c>
      <c r="B145" s="4" t="s">
        <v>115</v>
      </c>
      <c r="C145" s="4" t="s">
        <v>116</v>
      </c>
      <c r="D145" s="17" t="s">
        <v>106</v>
      </c>
      <c r="E145" s="17"/>
      <c r="F145" s="17" t="s">
        <v>119</v>
      </c>
      <c r="G145" s="17"/>
      <c r="H145" s="4"/>
      <c r="I145" s="4" t="s">
        <v>117</v>
      </c>
      <c r="J145" s="4"/>
      <c r="K145" s="4"/>
      <c r="L145" s="4" t="s">
        <v>118</v>
      </c>
      <c r="M145" s="4"/>
      <c r="N145" s="4" t="s">
        <v>118</v>
      </c>
    </row>
    <row r="146" spans="1:14" x14ac:dyDescent="0.25">
      <c r="A146" s="4" t="s">
        <v>999</v>
      </c>
      <c r="B146" s="4" t="s">
        <v>115</v>
      </c>
      <c r="C146" s="4" t="s">
        <v>116</v>
      </c>
      <c r="D146" s="17" t="s">
        <v>106</v>
      </c>
      <c r="E146" s="17"/>
      <c r="F146" s="17" t="s">
        <v>119</v>
      </c>
      <c r="G146" s="17"/>
      <c r="H146" s="4"/>
      <c r="I146" s="4" t="s">
        <v>117</v>
      </c>
      <c r="J146" s="4"/>
      <c r="K146" s="4"/>
      <c r="L146" s="4" t="s">
        <v>118</v>
      </c>
      <c r="M146" s="4"/>
      <c r="N146" s="4" t="s">
        <v>118</v>
      </c>
    </row>
    <row r="147" spans="1:14" x14ac:dyDescent="0.25">
      <c r="A147" s="4" t="s">
        <v>1000</v>
      </c>
      <c r="B147" s="4" t="s">
        <v>115</v>
      </c>
      <c r="C147" s="4" t="s">
        <v>116</v>
      </c>
      <c r="D147" s="17" t="s">
        <v>106</v>
      </c>
      <c r="E147" s="17"/>
      <c r="F147" s="17" t="s">
        <v>119</v>
      </c>
      <c r="G147" s="17"/>
      <c r="H147" s="4"/>
      <c r="I147" s="4" t="s">
        <v>117</v>
      </c>
      <c r="J147" s="4"/>
      <c r="K147" s="4"/>
      <c r="L147" s="4" t="s">
        <v>118</v>
      </c>
      <c r="M147" s="4"/>
      <c r="N147" s="4" t="s">
        <v>118</v>
      </c>
    </row>
    <row r="148" spans="1:14" x14ac:dyDescent="0.25">
      <c r="A148" s="4" t="s">
        <v>1001</v>
      </c>
      <c r="B148" s="4" t="s">
        <v>115</v>
      </c>
      <c r="C148" s="4" t="s">
        <v>116</v>
      </c>
      <c r="D148" s="17" t="s">
        <v>106</v>
      </c>
      <c r="E148" s="17"/>
      <c r="F148" s="17" t="s">
        <v>119</v>
      </c>
      <c r="G148" s="17"/>
      <c r="H148" s="4"/>
      <c r="I148" s="4" t="s">
        <v>117</v>
      </c>
      <c r="J148" s="4"/>
      <c r="K148" s="4"/>
      <c r="L148" s="4" t="s">
        <v>118</v>
      </c>
      <c r="M148" s="4"/>
      <c r="N148" s="4" t="s">
        <v>118</v>
      </c>
    </row>
    <row r="149" spans="1:14" x14ac:dyDescent="0.25">
      <c r="A149" s="4" t="s">
        <v>1002</v>
      </c>
      <c r="B149" s="4" t="s">
        <v>115</v>
      </c>
      <c r="C149" s="4" t="s">
        <v>116</v>
      </c>
      <c r="D149" s="17" t="s">
        <v>106</v>
      </c>
      <c r="E149" s="17"/>
      <c r="F149" s="17" t="s">
        <v>119</v>
      </c>
      <c r="G149" s="17"/>
      <c r="H149" s="4"/>
      <c r="I149" s="4" t="s">
        <v>117</v>
      </c>
      <c r="J149" s="4"/>
      <c r="K149" s="4"/>
      <c r="L149" s="4" t="s">
        <v>118</v>
      </c>
      <c r="M149" s="4"/>
      <c r="N149" s="4" t="s">
        <v>118</v>
      </c>
    </row>
    <row r="150" spans="1:14" x14ac:dyDescent="0.25">
      <c r="A150" s="4" t="s">
        <v>1003</v>
      </c>
      <c r="B150" s="4" t="s">
        <v>115</v>
      </c>
      <c r="C150" s="4" t="s">
        <v>116</v>
      </c>
      <c r="D150" s="17" t="s">
        <v>106</v>
      </c>
      <c r="E150" s="17"/>
      <c r="F150" s="17" t="s">
        <v>119</v>
      </c>
      <c r="G150" s="17"/>
      <c r="H150" s="4"/>
      <c r="I150" s="4" t="s">
        <v>117</v>
      </c>
      <c r="J150" s="4"/>
      <c r="K150" s="4"/>
      <c r="L150" s="4" t="s">
        <v>118</v>
      </c>
      <c r="M150" s="4"/>
      <c r="N150" s="4" t="s">
        <v>118</v>
      </c>
    </row>
    <row r="151" spans="1:14" x14ac:dyDescent="0.25">
      <c r="A151" s="4" t="s">
        <v>1004</v>
      </c>
      <c r="B151" s="4" t="s">
        <v>115</v>
      </c>
      <c r="C151" s="4" t="s">
        <v>116</v>
      </c>
      <c r="D151" s="17" t="s">
        <v>106</v>
      </c>
      <c r="E151" s="17"/>
      <c r="F151" s="17" t="s">
        <v>119</v>
      </c>
      <c r="G151" s="17"/>
      <c r="H151" s="4"/>
      <c r="I151" s="4" t="s">
        <v>117</v>
      </c>
      <c r="J151" s="4"/>
      <c r="K151" s="4"/>
      <c r="L151" s="4" t="s">
        <v>118</v>
      </c>
      <c r="M151" s="4"/>
      <c r="N151" s="4" t="s">
        <v>118</v>
      </c>
    </row>
    <row r="152" spans="1:14" x14ac:dyDescent="0.25">
      <c r="A152" s="4" t="s">
        <v>1005</v>
      </c>
      <c r="B152" s="4" t="s">
        <v>115</v>
      </c>
      <c r="C152" s="4" t="s">
        <v>116</v>
      </c>
      <c r="D152" s="17" t="s">
        <v>106</v>
      </c>
      <c r="E152" s="17"/>
      <c r="F152" s="17" t="s">
        <v>119</v>
      </c>
      <c r="G152" s="17"/>
      <c r="H152" s="4"/>
      <c r="I152" s="4" t="s">
        <v>117</v>
      </c>
      <c r="J152" s="4"/>
      <c r="K152" s="4"/>
      <c r="L152" s="4" t="s">
        <v>118</v>
      </c>
      <c r="M152" s="4"/>
      <c r="N152" s="4" t="s">
        <v>118</v>
      </c>
    </row>
    <row r="153" spans="1:14" x14ac:dyDescent="0.25">
      <c r="A153" s="4" t="s">
        <v>1006</v>
      </c>
      <c r="B153" s="4" t="s">
        <v>115</v>
      </c>
      <c r="C153" s="4" t="s">
        <v>116</v>
      </c>
      <c r="D153" s="17" t="s">
        <v>106</v>
      </c>
      <c r="E153" s="17"/>
      <c r="F153" s="17" t="s">
        <v>119</v>
      </c>
      <c r="G153" s="17"/>
      <c r="H153" s="4"/>
      <c r="I153" s="4" t="s">
        <v>117</v>
      </c>
      <c r="J153" s="4"/>
      <c r="K153" s="4"/>
      <c r="L153" s="4" t="s">
        <v>118</v>
      </c>
      <c r="M153" s="4"/>
      <c r="N153" s="4" t="s">
        <v>118</v>
      </c>
    </row>
    <row r="154" spans="1:14" x14ac:dyDescent="0.25">
      <c r="A154" s="4" t="s">
        <v>1007</v>
      </c>
      <c r="B154" s="4" t="s">
        <v>115</v>
      </c>
      <c r="C154" s="4" t="s">
        <v>116</v>
      </c>
      <c r="D154" s="17" t="s">
        <v>106</v>
      </c>
      <c r="E154" s="17"/>
      <c r="F154" s="17" t="s">
        <v>119</v>
      </c>
      <c r="G154" s="17"/>
      <c r="H154" s="4"/>
      <c r="I154" s="4" t="s">
        <v>117</v>
      </c>
      <c r="J154" s="4"/>
      <c r="K154" s="4"/>
      <c r="L154" s="4" t="s">
        <v>118</v>
      </c>
      <c r="M154" s="4"/>
      <c r="N154" s="4" t="s">
        <v>118</v>
      </c>
    </row>
    <row r="155" spans="1:14" x14ac:dyDescent="0.25">
      <c r="A155" s="4" t="s">
        <v>1008</v>
      </c>
      <c r="B155" s="4" t="s">
        <v>115</v>
      </c>
      <c r="C155" s="4" t="s">
        <v>116</v>
      </c>
      <c r="D155" s="17" t="s">
        <v>106</v>
      </c>
      <c r="E155" s="17"/>
      <c r="F155" s="17" t="s">
        <v>119</v>
      </c>
      <c r="G155" s="17"/>
      <c r="H155" s="4"/>
      <c r="I155" s="4" t="s">
        <v>117</v>
      </c>
      <c r="J155" s="4"/>
      <c r="K155" s="4"/>
      <c r="L155" s="4" t="s">
        <v>118</v>
      </c>
      <c r="M155" s="4"/>
      <c r="N155" s="4" t="s">
        <v>118</v>
      </c>
    </row>
    <row r="156" spans="1:14" x14ac:dyDescent="0.25">
      <c r="A156" s="4" t="s">
        <v>1009</v>
      </c>
      <c r="B156" s="4" t="s">
        <v>115</v>
      </c>
      <c r="C156" s="4" t="s">
        <v>116</v>
      </c>
      <c r="D156" s="17" t="s">
        <v>106</v>
      </c>
      <c r="E156" s="17"/>
      <c r="F156" s="17" t="s">
        <v>119</v>
      </c>
      <c r="G156" s="17"/>
      <c r="H156" s="4"/>
      <c r="I156" s="4" t="s">
        <v>117</v>
      </c>
      <c r="J156" s="4"/>
      <c r="K156" s="4"/>
      <c r="L156" s="4" t="s">
        <v>118</v>
      </c>
      <c r="M156" s="4"/>
      <c r="N156" s="4" t="s">
        <v>118</v>
      </c>
    </row>
    <row r="157" spans="1:14" x14ac:dyDescent="0.25">
      <c r="A157" s="4" t="s">
        <v>1010</v>
      </c>
      <c r="B157" s="4" t="s">
        <v>115</v>
      </c>
      <c r="C157" s="4" t="s">
        <v>116</v>
      </c>
      <c r="D157" s="17" t="s">
        <v>106</v>
      </c>
      <c r="E157" s="17"/>
      <c r="F157" s="17" t="s">
        <v>119</v>
      </c>
      <c r="G157" s="17"/>
      <c r="H157" s="4"/>
      <c r="I157" s="4" t="s">
        <v>117</v>
      </c>
      <c r="J157" s="4"/>
      <c r="K157" s="4"/>
      <c r="L157" s="4" t="s">
        <v>118</v>
      </c>
      <c r="M157" s="4"/>
      <c r="N157" s="4" t="s">
        <v>118</v>
      </c>
    </row>
    <row r="158" spans="1:14" x14ac:dyDescent="0.25">
      <c r="A158" s="4" t="s">
        <v>1011</v>
      </c>
      <c r="B158" s="4" t="s">
        <v>115</v>
      </c>
      <c r="C158" s="4" t="s">
        <v>116</v>
      </c>
      <c r="D158" s="17" t="s">
        <v>106</v>
      </c>
      <c r="E158" s="17"/>
      <c r="F158" s="17" t="s">
        <v>119</v>
      </c>
      <c r="G158" s="17"/>
      <c r="H158" s="4"/>
      <c r="I158" s="4" t="s">
        <v>117</v>
      </c>
      <c r="J158" s="4"/>
      <c r="K158" s="4"/>
      <c r="L158" s="4" t="s">
        <v>118</v>
      </c>
      <c r="M158" s="4"/>
      <c r="N158" s="4" t="s">
        <v>118</v>
      </c>
    </row>
    <row r="159" spans="1:14" x14ac:dyDescent="0.25">
      <c r="A159" s="4" t="s">
        <v>1012</v>
      </c>
      <c r="B159" s="4" t="s">
        <v>115</v>
      </c>
      <c r="C159" s="4" t="s">
        <v>116</v>
      </c>
      <c r="D159" s="17" t="s">
        <v>106</v>
      </c>
      <c r="E159" s="17"/>
      <c r="F159" s="17" t="s">
        <v>119</v>
      </c>
      <c r="G159" s="17"/>
      <c r="H159" s="4"/>
      <c r="I159" s="4" t="s">
        <v>117</v>
      </c>
      <c r="J159" s="4"/>
      <c r="K159" s="4"/>
      <c r="L159" s="4" t="s">
        <v>118</v>
      </c>
      <c r="M159" s="4"/>
      <c r="N159" s="4" t="s">
        <v>118</v>
      </c>
    </row>
    <row r="160" spans="1:14" x14ac:dyDescent="0.25">
      <c r="A160" s="4" t="s">
        <v>1013</v>
      </c>
      <c r="B160" s="4" t="s">
        <v>115</v>
      </c>
      <c r="C160" s="4" t="s">
        <v>116</v>
      </c>
      <c r="D160" s="17" t="s">
        <v>106</v>
      </c>
      <c r="E160" s="17"/>
      <c r="F160" s="17" t="s">
        <v>119</v>
      </c>
      <c r="G160" s="17"/>
      <c r="H160" s="4"/>
      <c r="I160" s="4" t="s">
        <v>117</v>
      </c>
      <c r="J160" s="4"/>
      <c r="K160" s="4"/>
      <c r="L160" s="4" t="s">
        <v>118</v>
      </c>
      <c r="M160" s="4"/>
      <c r="N160" s="4" t="s">
        <v>118</v>
      </c>
    </row>
    <row r="161" spans="1:14" x14ac:dyDescent="0.25">
      <c r="A161" s="4" t="s">
        <v>1014</v>
      </c>
      <c r="B161" s="4" t="s">
        <v>115</v>
      </c>
      <c r="C161" s="4" t="s">
        <v>116</v>
      </c>
      <c r="D161" s="17" t="s">
        <v>106</v>
      </c>
      <c r="E161" s="17"/>
      <c r="F161" s="17" t="s">
        <v>119</v>
      </c>
      <c r="G161" s="17"/>
      <c r="H161" s="4"/>
      <c r="I161" s="4" t="s">
        <v>117</v>
      </c>
      <c r="J161" s="4"/>
      <c r="K161" s="4"/>
      <c r="L161" s="4" t="s">
        <v>118</v>
      </c>
      <c r="M161" s="4"/>
      <c r="N161" s="4" t="s">
        <v>118</v>
      </c>
    </row>
    <row r="162" spans="1:14" x14ac:dyDescent="0.25">
      <c r="A162" s="4" t="s">
        <v>1015</v>
      </c>
      <c r="B162" s="4" t="s">
        <v>115</v>
      </c>
      <c r="C162" s="4" t="s">
        <v>116</v>
      </c>
      <c r="D162" s="17" t="s">
        <v>106</v>
      </c>
      <c r="E162" s="17"/>
      <c r="F162" s="17" t="s">
        <v>119</v>
      </c>
      <c r="G162" s="17"/>
      <c r="H162" s="4"/>
      <c r="I162" s="4" t="s">
        <v>117</v>
      </c>
      <c r="J162" s="4"/>
      <c r="K162" s="4"/>
      <c r="L162" s="4" t="s">
        <v>118</v>
      </c>
      <c r="M162" s="4"/>
      <c r="N162" s="4" t="s">
        <v>118</v>
      </c>
    </row>
    <row r="163" spans="1:14" x14ac:dyDescent="0.25">
      <c r="A163" s="4" t="s">
        <v>1016</v>
      </c>
      <c r="B163" s="4" t="s">
        <v>115</v>
      </c>
      <c r="C163" s="4" t="s">
        <v>116</v>
      </c>
      <c r="D163" s="17" t="s">
        <v>106</v>
      </c>
      <c r="E163" s="17"/>
      <c r="F163" s="17" t="s">
        <v>119</v>
      </c>
      <c r="G163" s="17"/>
      <c r="H163" s="4"/>
      <c r="I163" s="4" t="s">
        <v>117</v>
      </c>
      <c r="J163" s="4"/>
      <c r="K163" s="4"/>
      <c r="L163" s="4" t="s">
        <v>118</v>
      </c>
      <c r="M163" s="4"/>
      <c r="N163" s="4" t="s">
        <v>118</v>
      </c>
    </row>
    <row r="164" spans="1:14" x14ac:dyDescent="0.25">
      <c r="A164" s="4" t="s">
        <v>1017</v>
      </c>
      <c r="B164" s="4" t="s">
        <v>115</v>
      </c>
      <c r="C164" s="4" t="s">
        <v>116</v>
      </c>
      <c r="D164" s="17" t="s">
        <v>106</v>
      </c>
      <c r="E164" s="17"/>
      <c r="F164" s="17" t="s">
        <v>119</v>
      </c>
      <c r="G164" s="17"/>
      <c r="H164" s="4"/>
      <c r="I164" s="4" t="s">
        <v>117</v>
      </c>
      <c r="J164" s="4"/>
      <c r="K164" s="4"/>
      <c r="L164" s="4" t="s">
        <v>118</v>
      </c>
      <c r="M164" s="4"/>
      <c r="N164" s="4" t="s">
        <v>118</v>
      </c>
    </row>
    <row r="165" spans="1:14" x14ac:dyDescent="0.25">
      <c r="A165" s="4" t="s">
        <v>1018</v>
      </c>
      <c r="B165" s="4" t="s">
        <v>115</v>
      </c>
      <c r="C165" s="4" t="s">
        <v>116</v>
      </c>
      <c r="D165" s="17" t="s">
        <v>106</v>
      </c>
      <c r="E165" s="17"/>
      <c r="F165" s="17" t="s">
        <v>119</v>
      </c>
      <c r="G165" s="17"/>
      <c r="H165" s="4"/>
      <c r="I165" s="4" t="s">
        <v>117</v>
      </c>
      <c r="J165" s="4"/>
      <c r="K165" s="4"/>
      <c r="L165" s="4" t="s">
        <v>118</v>
      </c>
      <c r="M165" s="4"/>
      <c r="N165" s="4" t="s">
        <v>118</v>
      </c>
    </row>
    <row r="166" spans="1:14" x14ac:dyDescent="0.25">
      <c r="A166" s="4" t="s">
        <v>1019</v>
      </c>
      <c r="B166" s="4" t="s">
        <v>115</v>
      </c>
      <c r="C166" s="4" t="s">
        <v>116</v>
      </c>
      <c r="D166" s="17" t="s">
        <v>106</v>
      </c>
      <c r="E166" s="17"/>
      <c r="F166" s="17" t="s">
        <v>119</v>
      </c>
      <c r="G166" s="17"/>
      <c r="H166" s="4"/>
      <c r="I166" s="4" t="s">
        <v>117</v>
      </c>
      <c r="J166" s="4"/>
      <c r="K166" s="4"/>
      <c r="L166" s="4" t="s">
        <v>118</v>
      </c>
      <c r="M166" s="4"/>
      <c r="N166" s="4" t="s">
        <v>118</v>
      </c>
    </row>
    <row r="167" spans="1:14" x14ac:dyDescent="0.25">
      <c r="A167" s="4" t="s">
        <v>1020</v>
      </c>
      <c r="B167" s="4" t="s">
        <v>115</v>
      </c>
      <c r="C167" s="4" t="s">
        <v>116</v>
      </c>
      <c r="D167" s="17" t="s">
        <v>106</v>
      </c>
      <c r="E167" s="17"/>
      <c r="F167" s="17" t="s">
        <v>119</v>
      </c>
      <c r="G167" s="17"/>
      <c r="H167" s="4"/>
      <c r="I167" s="4" t="s">
        <v>117</v>
      </c>
      <c r="J167" s="4"/>
      <c r="K167" s="4"/>
      <c r="L167" s="4" t="s">
        <v>118</v>
      </c>
      <c r="M167" s="4"/>
      <c r="N167" s="4" t="s">
        <v>118</v>
      </c>
    </row>
    <row r="168" spans="1:14" x14ac:dyDescent="0.25">
      <c r="A168" s="4" t="s">
        <v>1157</v>
      </c>
      <c r="B168" s="4" t="s">
        <v>115</v>
      </c>
      <c r="C168" s="4" t="s">
        <v>116</v>
      </c>
      <c r="D168" s="17" t="s">
        <v>106</v>
      </c>
      <c r="E168" s="17"/>
      <c r="F168" s="17" t="s">
        <v>119</v>
      </c>
      <c r="G168" s="17"/>
      <c r="H168" s="4"/>
      <c r="I168" s="4" t="s">
        <v>117</v>
      </c>
      <c r="J168" s="4"/>
      <c r="K168" s="4"/>
      <c r="L168" s="4" t="s">
        <v>118</v>
      </c>
      <c r="M168" s="4"/>
      <c r="N168" s="4" t="s">
        <v>118</v>
      </c>
    </row>
    <row r="169" spans="1:14" x14ac:dyDescent="0.25">
      <c r="A169" s="4" t="s">
        <v>1158</v>
      </c>
      <c r="B169" s="4" t="s">
        <v>115</v>
      </c>
      <c r="C169" s="4" t="s">
        <v>116</v>
      </c>
      <c r="D169" s="17" t="s">
        <v>106</v>
      </c>
      <c r="E169" s="17"/>
      <c r="F169" s="17" t="s">
        <v>119</v>
      </c>
      <c r="G169" s="17"/>
      <c r="H169" s="4"/>
      <c r="I169" s="4" t="s">
        <v>117</v>
      </c>
      <c r="J169" s="4"/>
      <c r="K169" s="4"/>
      <c r="L169" s="4" t="s">
        <v>118</v>
      </c>
      <c r="M169" s="4"/>
      <c r="N169" s="4" t="s">
        <v>118</v>
      </c>
    </row>
    <row r="170" spans="1:14" x14ac:dyDescent="0.25">
      <c r="A170" s="4" t="s">
        <v>1021</v>
      </c>
      <c r="B170" s="4" t="s">
        <v>115</v>
      </c>
      <c r="C170" s="4" t="s">
        <v>116</v>
      </c>
      <c r="D170" s="17" t="s">
        <v>106</v>
      </c>
      <c r="E170" s="17"/>
      <c r="F170" s="17" t="s">
        <v>119</v>
      </c>
      <c r="G170" s="17"/>
      <c r="H170" s="4"/>
      <c r="I170" s="4" t="s">
        <v>117</v>
      </c>
      <c r="J170" s="4"/>
      <c r="K170" s="4"/>
      <c r="L170" s="4" t="s">
        <v>118</v>
      </c>
      <c r="M170" s="4"/>
      <c r="N170" s="4" t="s">
        <v>118</v>
      </c>
    </row>
    <row r="171" spans="1:14" x14ac:dyDescent="0.25">
      <c r="A171" s="4" t="s">
        <v>1022</v>
      </c>
      <c r="B171" s="4" t="s">
        <v>115</v>
      </c>
      <c r="C171" s="4" t="s">
        <v>116</v>
      </c>
      <c r="D171" s="17" t="s">
        <v>106</v>
      </c>
      <c r="E171" s="17"/>
      <c r="F171" s="17" t="s">
        <v>119</v>
      </c>
      <c r="G171" s="17"/>
      <c r="H171" s="4"/>
      <c r="I171" s="4" t="s">
        <v>117</v>
      </c>
      <c r="J171" s="4"/>
      <c r="K171" s="4"/>
      <c r="L171" s="4" t="s">
        <v>118</v>
      </c>
      <c r="M171" s="4"/>
      <c r="N171" s="4" t="s">
        <v>118</v>
      </c>
    </row>
    <row r="172" spans="1:14" x14ac:dyDescent="0.25">
      <c r="A172" s="4" t="s">
        <v>1023</v>
      </c>
      <c r="B172" s="4" t="s">
        <v>115</v>
      </c>
      <c r="C172" s="4" t="s">
        <v>116</v>
      </c>
      <c r="D172" s="17" t="s">
        <v>106</v>
      </c>
      <c r="E172" s="17"/>
      <c r="F172" s="17" t="s">
        <v>119</v>
      </c>
      <c r="G172" s="17"/>
      <c r="H172" s="4"/>
      <c r="I172" s="4" t="s">
        <v>117</v>
      </c>
      <c r="J172" s="4"/>
      <c r="K172" s="4"/>
      <c r="L172" s="4" t="s">
        <v>118</v>
      </c>
      <c r="M172" s="4"/>
      <c r="N172" s="4" t="s">
        <v>118</v>
      </c>
    </row>
    <row r="173" spans="1:14" x14ac:dyDescent="0.25">
      <c r="A173" s="4" t="s">
        <v>1024</v>
      </c>
      <c r="B173" s="4" t="s">
        <v>115</v>
      </c>
      <c r="C173" s="4" t="s">
        <v>116</v>
      </c>
      <c r="D173" s="17" t="s">
        <v>106</v>
      </c>
      <c r="E173" s="17"/>
      <c r="F173" s="17" t="s">
        <v>119</v>
      </c>
      <c r="G173" s="17"/>
      <c r="H173" s="4"/>
      <c r="I173" s="4" t="s">
        <v>117</v>
      </c>
      <c r="J173" s="4"/>
      <c r="K173" s="4"/>
      <c r="L173" s="4" t="s">
        <v>118</v>
      </c>
      <c r="M173" s="4"/>
      <c r="N173" s="4" t="s">
        <v>118</v>
      </c>
    </row>
    <row r="174" spans="1:14" x14ac:dyDescent="0.25">
      <c r="A174" s="4" t="s">
        <v>1025</v>
      </c>
      <c r="B174" s="4" t="s">
        <v>115</v>
      </c>
      <c r="C174" s="4" t="s">
        <v>116</v>
      </c>
      <c r="D174" s="17" t="s">
        <v>106</v>
      </c>
      <c r="E174" s="17"/>
      <c r="F174" s="17" t="s">
        <v>119</v>
      </c>
      <c r="G174" s="17"/>
      <c r="H174" s="4"/>
      <c r="I174" s="4" t="s">
        <v>117</v>
      </c>
      <c r="J174" s="4"/>
      <c r="K174" s="4"/>
      <c r="L174" s="4" t="s">
        <v>118</v>
      </c>
      <c r="M174" s="4"/>
      <c r="N174" s="4" t="s">
        <v>118</v>
      </c>
    </row>
    <row r="175" spans="1:14" x14ac:dyDescent="0.25">
      <c r="A175" s="4" t="s">
        <v>1026</v>
      </c>
      <c r="B175" s="4" t="s">
        <v>115</v>
      </c>
      <c r="C175" s="4" t="s">
        <v>116</v>
      </c>
      <c r="D175" s="17" t="s">
        <v>106</v>
      </c>
      <c r="E175" s="17"/>
      <c r="F175" s="17" t="s">
        <v>119</v>
      </c>
      <c r="G175" s="17"/>
      <c r="H175" s="4"/>
      <c r="I175" s="4" t="s">
        <v>117</v>
      </c>
      <c r="J175" s="4"/>
      <c r="K175" s="4"/>
      <c r="L175" s="4" t="s">
        <v>118</v>
      </c>
      <c r="M175" s="4"/>
      <c r="N175" s="4" t="s">
        <v>118</v>
      </c>
    </row>
    <row r="176" spans="1:14" x14ac:dyDescent="0.25">
      <c r="A176" s="4" t="s">
        <v>1027</v>
      </c>
      <c r="B176" s="4" t="s">
        <v>115</v>
      </c>
      <c r="C176" s="4" t="s">
        <v>116</v>
      </c>
      <c r="D176" s="17" t="s">
        <v>106</v>
      </c>
      <c r="E176" s="17"/>
      <c r="F176" s="17" t="s">
        <v>119</v>
      </c>
      <c r="G176" s="17"/>
      <c r="H176" s="4"/>
      <c r="I176" s="4" t="s">
        <v>117</v>
      </c>
      <c r="J176" s="4"/>
      <c r="K176" s="4"/>
      <c r="L176" s="4" t="s">
        <v>118</v>
      </c>
      <c r="M176" s="4"/>
      <c r="N176" s="4" t="s">
        <v>118</v>
      </c>
    </row>
    <row r="177" spans="1:14" x14ac:dyDescent="0.25">
      <c r="A177" s="4" t="s">
        <v>1028</v>
      </c>
      <c r="B177" s="4" t="s">
        <v>115</v>
      </c>
      <c r="C177" s="4" t="s">
        <v>116</v>
      </c>
      <c r="D177" s="17" t="s">
        <v>106</v>
      </c>
      <c r="E177" s="17"/>
      <c r="F177" s="17" t="s">
        <v>119</v>
      </c>
      <c r="G177" s="17"/>
      <c r="H177" s="4"/>
      <c r="I177" s="4" t="s">
        <v>117</v>
      </c>
      <c r="J177" s="4"/>
      <c r="K177" s="4"/>
      <c r="L177" s="4" t="s">
        <v>118</v>
      </c>
      <c r="M177" s="4"/>
      <c r="N177" s="4" t="s">
        <v>118</v>
      </c>
    </row>
    <row r="178" spans="1:14" x14ac:dyDescent="0.25">
      <c r="A178" s="4" t="s">
        <v>1029</v>
      </c>
      <c r="B178" s="4" t="s">
        <v>115</v>
      </c>
      <c r="C178" s="4" t="s">
        <v>116</v>
      </c>
      <c r="D178" s="17" t="s">
        <v>106</v>
      </c>
      <c r="E178" s="17"/>
      <c r="F178" s="17" t="s">
        <v>119</v>
      </c>
      <c r="G178" s="17"/>
      <c r="H178" s="4"/>
      <c r="I178" s="4" t="s">
        <v>117</v>
      </c>
      <c r="J178" s="4"/>
      <c r="K178" s="4"/>
      <c r="L178" s="4" t="s">
        <v>118</v>
      </c>
      <c r="M178" s="4"/>
      <c r="N178" s="4" t="s">
        <v>118</v>
      </c>
    </row>
    <row r="179" spans="1:14" x14ac:dyDescent="0.25">
      <c r="A179" s="4" t="s">
        <v>1030</v>
      </c>
      <c r="B179" s="4" t="s">
        <v>115</v>
      </c>
      <c r="C179" s="4" t="s">
        <v>116</v>
      </c>
      <c r="D179" s="17" t="s">
        <v>106</v>
      </c>
      <c r="E179" s="17"/>
      <c r="F179" s="17" t="s">
        <v>119</v>
      </c>
      <c r="G179" s="17"/>
      <c r="H179" s="4"/>
      <c r="I179" s="4" t="s">
        <v>117</v>
      </c>
      <c r="J179" s="4"/>
      <c r="K179" s="4"/>
      <c r="L179" s="4" t="s">
        <v>118</v>
      </c>
      <c r="M179" s="4"/>
      <c r="N179" s="4" t="s">
        <v>118</v>
      </c>
    </row>
    <row r="180" spans="1:14" x14ac:dyDescent="0.25">
      <c r="A180" s="4" t="s">
        <v>1031</v>
      </c>
      <c r="B180" s="4" t="s">
        <v>115</v>
      </c>
      <c r="C180" s="4" t="s">
        <v>116</v>
      </c>
      <c r="D180" s="17" t="s">
        <v>106</v>
      </c>
      <c r="E180" s="17"/>
      <c r="F180" s="17" t="s">
        <v>119</v>
      </c>
      <c r="G180" s="17"/>
      <c r="H180" s="4"/>
      <c r="I180" s="4" t="s">
        <v>117</v>
      </c>
      <c r="J180" s="4"/>
      <c r="K180" s="4"/>
      <c r="L180" s="4" t="s">
        <v>118</v>
      </c>
      <c r="M180" s="4"/>
      <c r="N180" s="4" t="s">
        <v>118</v>
      </c>
    </row>
    <row r="181" spans="1:14" x14ac:dyDescent="0.25">
      <c r="A181" s="4" t="s">
        <v>1032</v>
      </c>
      <c r="B181" s="4" t="s">
        <v>115</v>
      </c>
      <c r="C181" s="4" t="s">
        <v>116</v>
      </c>
      <c r="D181" s="17" t="s">
        <v>106</v>
      </c>
      <c r="E181" s="17"/>
      <c r="F181" s="17" t="s">
        <v>119</v>
      </c>
      <c r="G181" s="17"/>
      <c r="H181" s="4"/>
      <c r="I181" s="4" t="s">
        <v>117</v>
      </c>
      <c r="J181" s="4"/>
      <c r="K181" s="4"/>
      <c r="L181" s="4" t="s">
        <v>118</v>
      </c>
      <c r="M181" s="4"/>
      <c r="N181" s="4" t="s">
        <v>118</v>
      </c>
    </row>
    <row r="182" spans="1:14" x14ac:dyDescent="0.25">
      <c r="A182" s="4" t="s">
        <v>1033</v>
      </c>
      <c r="B182" s="4" t="s">
        <v>115</v>
      </c>
      <c r="C182" s="4" t="s">
        <v>116</v>
      </c>
      <c r="D182" s="17" t="s">
        <v>106</v>
      </c>
      <c r="E182" s="17"/>
      <c r="F182" s="17" t="s">
        <v>119</v>
      </c>
      <c r="G182" s="17"/>
      <c r="H182" s="4"/>
      <c r="I182" s="4" t="s">
        <v>117</v>
      </c>
      <c r="J182" s="4"/>
      <c r="K182" s="4"/>
      <c r="L182" s="4" t="s">
        <v>118</v>
      </c>
      <c r="M182" s="4"/>
      <c r="N182" s="4" t="s">
        <v>118</v>
      </c>
    </row>
    <row r="183" spans="1:14" x14ac:dyDescent="0.25">
      <c r="A183" s="4" t="s">
        <v>1034</v>
      </c>
      <c r="B183" s="4" t="s">
        <v>115</v>
      </c>
      <c r="C183" s="4" t="s">
        <v>116</v>
      </c>
      <c r="D183" s="17" t="s">
        <v>106</v>
      </c>
      <c r="E183" s="17"/>
      <c r="F183" s="17" t="s">
        <v>119</v>
      </c>
      <c r="G183" s="17"/>
      <c r="H183" s="4"/>
      <c r="I183" s="4" t="s">
        <v>117</v>
      </c>
      <c r="J183" s="4"/>
      <c r="K183" s="4"/>
      <c r="L183" s="4" t="s">
        <v>118</v>
      </c>
      <c r="M183" s="4"/>
      <c r="N183" s="4" t="s">
        <v>118</v>
      </c>
    </row>
    <row r="184" spans="1:14" x14ac:dyDescent="0.25">
      <c r="A184" s="4" t="s">
        <v>1035</v>
      </c>
      <c r="B184" s="4" t="s">
        <v>115</v>
      </c>
      <c r="C184" s="4" t="s">
        <v>116</v>
      </c>
      <c r="D184" s="17" t="s">
        <v>106</v>
      </c>
      <c r="E184" s="17"/>
      <c r="F184" s="17" t="s">
        <v>119</v>
      </c>
      <c r="G184" s="17"/>
      <c r="H184" s="4"/>
      <c r="I184" s="4" t="s">
        <v>117</v>
      </c>
      <c r="J184" s="4"/>
      <c r="K184" s="4"/>
      <c r="L184" s="4" t="s">
        <v>118</v>
      </c>
      <c r="M184" s="4"/>
      <c r="N184" s="4" t="s">
        <v>118</v>
      </c>
    </row>
    <row r="185" spans="1:14" x14ac:dyDescent="0.25">
      <c r="A185" s="4" t="s">
        <v>1036</v>
      </c>
      <c r="B185" s="4" t="s">
        <v>115</v>
      </c>
      <c r="C185" s="4" t="s">
        <v>116</v>
      </c>
      <c r="D185" s="17" t="s">
        <v>106</v>
      </c>
      <c r="E185" s="17"/>
      <c r="F185" s="17" t="s">
        <v>119</v>
      </c>
      <c r="G185" s="17"/>
      <c r="H185" s="4"/>
      <c r="I185" s="4" t="s">
        <v>117</v>
      </c>
      <c r="J185" s="4"/>
      <c r="K185" s="4"/>
      <c r="L185" s="4" t="s">
        <v>118</v>
      </c>
      <c r="M185" s="4"/>
      <c r="N185" s="4" t="s">
        <v>118</v>
      </c>
    </row>
    <row r="186" spans="1:14" x14ac:dyDescent="0.25">
      <c r="A186" s="4" t="s">
        <v>1037</v>
      </c>
      <c r="B186" s="4" t="s">
        <v>115</v>
      </c>
      <c r="C186" s="4" t="s">
        <v>116</v>
      </c>
      <c r="D186" s="17" t="s">
        <v>106</v>
      </c>
      <c r="E186" s="17"/>
      <c r="F186" s="17" t="s">
        <v>119</v>
      </c>
      <c r="G186" s="17"/>
      <c r="H186" s="4"/>
      <c r="I186" s="4" t="s">
        <v>117</v>
      </c>
      <c r="J186" s="4"/>
      <c r="K186" s="4"/>
      <c r="L186" s="4" t="s">
        <v>118</v>
      </c>
      <c r="M186" s="4"/>
      <c r="N186" s="4" t="s">
        <v>118</v>
      </c>
    </row>
    <row r="187" spans="1:14" x14ac:dyDescent="0.25">
      <c r="A187" s="4" t="s">
        <v>1038</v>
      </c>
      <c r="B187" s="4" t="s">
        <v>115</v>
      </c>
      <c r="C187" s="4" t="s">
        <v>116</v>
      </c>
      <c r="D187" s="17" t="s">
        <v>106</v>
      </c>
      <c r="E187" s="17"/>
      <c r="F187" s="17" t="s">
        <v>119</v>
      </c>
      <c r="G187" s="17"/>
      <c r="H187" s="4"/>
      <c r="I187" s="4" t="s">
        <v>117</v>
      </c>
      <c r="J187" s="4"/>
      <c r="K187" s="4"/>
      <c r="L187" s="4" t="s">
        <v>118</v>
      </c>
      <c r="M187" s="4"/>
      <c r="N187" s="4" t="s">
        <v>118</v>
      </c>
    </row>
    <row r="188" spans="1:14" x14ac:dyDescent="0.25">
      <c r="A188" s="4" t="s">
        <v>1039</v>
      </c>
      <c r="B188" s="4" t="s">
        <v>115</v>
      </c>
      <c r="C188" s="4" t="s">
        <v>116</v>
      </c>
      <c r="D188" s="17" t="s">
        <v>106</v>
      </c>
      <c r="E188" s="17"/>
      <c r="F188" s="17" t="s">
        <v>119</v>
      </c>
      <c r="G188" s="17"/>
      <c r="H188" s="4"/>
      <c r="I188" s="4" t="s">
        <v>117</v>
      </c>
      <c r="J188" s="4"/>
      <c r="K188" s="4"/>
      <c r="L188" s="4" t="s">
        <v>118</v>
      </c>
      <c r="M188" s="4"/>
      <c r="N188" s="4" t="s">
        <v>118</v>
      </c>
    </row>
    <row r="189" spans="1:14" x14ac:dyDescent="0.25">
      <c r="A189" s="4" t="s">
        <v>1040</v>
      </c>
      <c r="B189" s="4" t="s">
        <v>115</v>
      </c>
      <c r="C189" s="4" t="s">
        <v>116</v>
      </c>
      <c r="D189" s="17" t="s">
        <v>106</v>
      </c>
      <c r="E189" s="17"/>
      <c r="F189" s="17" t="s">
        <v>119</v>
      </c>
      <c r="G189" s="17"/>
      <c r="H189" s="4"/>
      <c r="I189" s="4" t="s">
        <v>117</v>
      </c>
      <c r="J189" s="4"/>
      <c r="K189" s="4"/>
      <c r="L189" s="4" t="s">
        <v>118</v>
      </c>
      <c r="M189" s="4"/>
      <c r="N189" s="4" t="s">
        <v>118</v>
      </c>
    </row>
    <row r="190" spans="1:14" x14ac:dyDescent="0.25">
      <c r="A190" s="4" t="s">
        <v>1041</v>
      </c>
      <c r="B190" s="4" t="s">
        <v>115</v>
      </c>
      <c r="C190" s="4" t="s">
        <v>116</v>
      </c>
      <c r="D190" s="17" t="s">
        <v>106</v>
      </c>
      <c r="E190" s="17"/>
      <c r="F190" s="17" t="s">
        <v>119</v>
      </c>
      <c r="G190" s="17"/>
      <c r="H190" s="4"/>
      <c r="I190" s="4" t="s">
        <v>117</v>
      </c>
      <c r="J190" s="4"/>
      <c r="K190" s="4"/>
      <c r="L190" s="4" t="s">
        <v>118</v>
      </c>
      <c r="M190" s="4"/>
      <c r="N190" s="4" t="s">
        <v>118</v>
      </c>
    </row>
    <row r="191" spans="1:14" x14ac:dyDescent="0.25">
      <c r="A191" s="4" t="s">
        <v>1042</v>
      </c>
      <c r="B191" s="4" t="s">
        <v>115</v>
      </c>
      <c r="C191" s="4" t="s">
        <v>116</v>
      </c>
      <c r="D191" s="17" t="s">
        <v>106</v>
      </c>
      <c r="E191" s="17"/>
      <c r="F191" s="17" t="s">
        <v>119</v>
      </c>
      <c r="G191" s="17"/>
      <c r="H191" s="4"/>
      <c r="I191" s="4" t="s">
        <v>117</v>
      </c>
      <c r="J191" s="4"/>
      <c r="K191" s="4"/>
      <c r="L191" s="4" t="s">
        <v>118</v>
      </c>
      <c r="M191" s="4"/>
      <c r="N191" s="4" t="s">
        <v>118</v>
      </c>
    </row>
    <row r="192" spans="1:14" x14ac:dyDescent="0.25">
      <c r="A192" s="4" t="s">
        <v>1043</v>
      </c>
      <c r="B192" s="4" t="s">
        <v>115</v>
      </c>
      <c r="C192" s="4" t="s">
        <v>116</v>
      </c>
      <c r="D192" s="17" t="s">
        <v>106</v>
      </c>
      <c r="E192" s="17"/>
      <c r="F192" s="17" t="s">
        <v>119</v>
      </c>
      <c r="G192" s="17"/>
      <c r="H192" s="4"/>
      <c r="I192" s="4" t="s">
        <v>117</v>
      </c>
      <c r="J192" s="4"/>
      <c r="K192" s="4"/>
      <c r="L192" s="4" t="s">
        <v>118</v>
      </c>
      <c r="M192" s="4"/>
      <c r="N192" s="4" t="s">
        <v>118</v>
      </c>
    </row>
    <row r="193" spans="1:14" x14ac:dyDescent="0.25">
      <c r="A193" s="4" t="s">
        <v>1044</v>
      </c>
      <c r="B193" s="4" t="s">
        <v>115</v>
      </c>
      <c r="C193" s="4" t="s">
        <v>116</v>
      </c>
      <c r="D193" s="17" t="s">
        <v>106</v>
      </c>
      <c r="E193" s="17"/>
      <c r="F193" s="17" t="s">
        <v>119</v>
      </c>
      <c r="G193" s="17"/>
      <c r="H193" s="4"/>
      <c r="I193" s="4" t="s">
        <v>117</v>
      </c>
      <c r="J193" s="4"/>
      <c r="K193" s="4"/>
      <c r="L193" s="4" t="s">
        <v>118</v>
      </c>
      <c r="M193" s="4"/>
      <c r="N193" s="4" t="s">
        <v>118</v>
      </c>
    </row>
    <row r="194" spans="1:14" x14ac:dyDescent="0.25">
      <c r="A194" s="4" t="s">
        <v>1045</v>
      </c>
      <c r="B194" s="4" t="s">
        <v>115</v>
      </c>
      <c r="C194" s="4" t="s">
        <v>116</v>
      </c>
      <c r="D194" s="17" t="s">
        <v>106</v>
      </c>
      <c r="E194" s="17"/>
      <c r="F194" s="17" t="s">
        <v>119</v>
      </c>
      <c r="G194" s="17"/>
      <c r="H194" s="4"/>
      <c r="I194" s="4" t="s">
        <v>117</v>
      </c>
      <c r="J194" s="4"/>
      <c r="K194" s="4"/>
      <c r="L194" s="4" t="s">
        <v>118</v>
      </c>
      <c r="M194" s="4"/>
      <c r="N194" s="4" t="s">
        <v>118</v>
      </c>
    </row>
    <row r="195" spans="1:14" x14ac:dyDescent="0.25">
      <c r="A195" s="4" t="s">
        <v>1046</v>
      </c>
      <c r="B195" s="4" t="s">
        <v>115</v>
      </c>
      <c r="C195" s="4" t="s">
        <v>116</v>
      </c>
      <c r="D195" s="17" t="s">
        <v>106</v>
      </c>
      <c r="E195" s="17"/>
      <c r="F195" s="17" t="s">
        <v>119</v>
      </c>
      <c r="G195" s="17"/>
      <c r="H195" s="4"/>
      <c r="I195" s="4" t="s">
        <v>117</v>
      </c>
      <c r="J195" s="4"/>
      <c r="K195" s="4"/>
      <c r="L195" s="4" t="s">
        <v>118</v>
      </c>
      <c r="M195" s="4"/>
      <c r="N195" s="4" t="s">
        <v>118</v>
      </c>
    </row>
    <row r="196" spans="1:14" x14ac:dyDescent="0.25">
      <c r="A196" s="4" t="s">
        <v>1047</v>
      </c>
      <c r="B196" s="4" t="s">
        <v>115</v>
      </c>
      <c r="C196" s="4" t="s">
        <v>116</v>
      </c>
      <c r="D196" s="17" t="s">
        <v>106</v>
      </c>
      <c r="E196" s="17"/>
      <c r="F196" s="17" t="s">
        <v>119</v>
      </c>
      <c r="G196" s="17"/>
      <c r="H196" s="4"/>
      <c r="I196" s="4" t="s">
        <v>117</v>
      </c>
      <c r="J196" s="4"/>
      <c r="K196" s="4"/>
      <c r="L196" s="4" t="s">
        <v>118</v>
      </c>
      <c r="M196" s="4"/>
      <c r="N196" s="4" t="s">
        <v>118</v>
      </c>
    </row>
    <row r="197" spans="1:14" x14ac:dyDescent="0.25">
      <c r="A197" s="4" t="s">
        <v>778</v>
      </c>
      <c r="B197" s="4" t="s">
        <v>115</v>
      </c>
      <c r="C197" s="4" t="s">
        <v>116</v>
      </c>
      <c r="D197" s="17" t="s">
        <v>106</v>
      </c>
      <c r="E197" s="17"/>
      <c r="F197" s="17" t="s">
        <v>119</v>
      </c>
      <c r="G197" s="17"/>
      <c r="H197" s="4"/>
      <c r="I197" s="4" t="s">
        <v>117</v>
      </c>
      <c r="J197" s="4"/>
      <c r="K197" s="4"/>
      <c r="L197" s="4" t="s">
        <v>118</v>
      </c>
      <c r="M197" s="4"/>
      <c r="N197" s="4" t="s">
        <v>118</v>
      </c>
    </row>
    <row r="198" spans="1:14" x14ac:dyDescent="0.25">
      <c r="A198" s="4" t="s">
        <v>780</v>
      </c>
      <c r="B198" s="4" t="s">
        <v>115</v>
      </c>
      <c r="C198" s="4" t="s">
        <v>116</v>
      </c>
      <c r="D198" s="17" t="s">
        <v>106</v>
      </c>
      <c r="E198" s="17"/>
      <c r="F198" s="17" t="s">
        <v>119</v>
      </c>
      <c r="G198" s="17"/>
      <c r="H198" s="4"/>
      <c r="I198" s="4" t="s">
        <v>117</v>
      </c>
      <c r="J198" s="4"/>
      <c r="K198" s="4"/>
      <c r="L198" s="4" t="s">
        <v>118</v>
      </c>
      <c r="M198" s="4"/>
      <c r="N198" s="4" t="s">
        <v>118</v>
      </c>
    </row>
    <row r="199" spans="1:14" x14ac:dyDescent="0.25">
      <c r="A199" s="4" t="s">
        <v>777</v>
      </c>
      <c r="B199" s="4" t="s">
        <v>115</v>
      </c>
      <c r="C199" s="4" t="s">
        <v>116</v>
      </c>
      <c r="D199" s="17" t="s">
        <v>106</v>
      </c>
      <c r="E199" s="17"/>
      <c r="F199" s="17" t="s">
        <v>119</v>
      </c>
      <c r="G199" s="17"/>
      <c r="H199" s="4"/>
      <c r="I199" s="4" t="s">
        <v>117</v>
      </c>
      <c r="J199" s="4"/>
      <c r="K199" s="4"/>
      <c r="L199" s="4" t="s">
        <v>118</v>
      </c>
      <c r="M199" s="4"/>
      <c r="N199" s="4" t="s">
        <v>118</v>
      </c>
    </row>
    <row r="200" spans="1:14" x14ac:dyDescent="0.25">
      <c r="A200" s="4" t="s">
        <v>779</v>
      </c>
      <c r="B200" s="4" t="s">
        <v>115</v>
      </c>
      <c r="C200" s="4" t="s">
        <v>116</v>
      </c>
      <c r="D200" s="17" t="s">
        <v>106</v>
      </c>
      <c r="E200" s="17"/>
      <c r="F200" s="17" t="s">
        <v>119</v>
      </c>
      <c r="G200" s="17"/>
      <c r="H200" s="4"/>
      <c r="I200" s="4" t="s">
        <v>117</v>
      </c>
      <c r="J200" s="4"/>
      <c r="K200" s="4"/>
      <c r="L200" s="4" t="s">
        <v>118</v>
      </c>
      <c r="M200" s="4"/>
      <c r="N200" s="4" t="s">
        <v>118</v>
      </c>
    </row>
    <row r="201" spans="1:14" x14ac:dyDescent="0.25">
      <c r="A201" s="4" t="s">
        <v>781</v>
      </c>
      <c r="B201" s="4" t="s">
        <v>115</v>
      </c>
      <c r="C201" s="4" t="s">
        <v>116</v>
      </c>
      <c r="D201" s="17" t="s">
        <v>106</v>
      </c>
      <c r="E201" s="17"/>
      <c r="F201" s="17" t="s">
        <v>119</v>
      </c>
      <c r="G201" s="17"/>
      <c r="H201" s="4"/>
      <c r="I201" s="4" t="s">
        <v>117</v>
      </c>
      <c r="J201" s="4"/>
      <c r="K201" s="4"/>
      <c r="L201" s="4" t="s">
        <v>118</v>
      </c>
      <c r="M201" s="4"/>
      <c r="N201" s="4" t="s">
        <v>118</v>
      </c>
    </row>
    <row r="202" spans="1:14" x14ac:dyDescent="0.25">
      <c r="A202" s="4" t="s">
        <v>783</v>
      </c>
      <c r="B202" s="4" t="s">
        <v>115</v>
      </c>
      <c r="C202" s="4" t="s">
        <v>116</v>
      </c>
      <c r="D202" s="17" t="s">
        <v>106</v>
      </c>
      <c r="E202" s="17"/>
      <c r="F202" s="17" t="s">
        <v>119</v>
      </c>
      <c r="G202" s="17"/>
      <c r="H202" s="4"/>
      <c r="I202" s="4" t="s">
        <v>117</v>
      </c>
      <c r="J202" s="4"/>
      <c r="K202" s="4"/>
      <c r="L202" s="4" t="s">
        <v>118</v>
      </c>
      <c r="M202" s="4"/>
      <c r="N202" s="4" t="s">
        <v>118</v>
      </c>
    </row>
    <row r="203" spans="1:14" x14ac:dyDescent="0.25">
      <c r="A203" s="4" t="s">
        <v>782</v>
      </c>
      <c r="B203" s="4" t="s">
        <v>115</v>
      </c>
      <c r="C203" s="4" t="s">
        <v>116</v>
      </c>
      <c r="D203" s="17" t="s">
        <v>106</v>
      </c>
      <c r="E203" s="17"/>
      <c r="F203" s="17" t="s">
        <v>119</v>
      </c>
      <c r="G203" s="17"/>
      <c r="H203" s="4"/>
      <c r="I203" s="4" t="s">
        <v>117</v>
      </c>
      <c r="J203" s="4"/>
      <c r="K203" s="4"/>
      <c r="L203" s="4" t="s">
        <v>118</v>
      </c>
      <c r="M203" s="4"/>
      <c r="N203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D204:D1048576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F204:F1048576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C204:C1048576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2"/>
  <sheetViews>
    <sheetView showGridLines="0" zoomScaleNormal="100" workbookViewId="0"/>
  </sheetViews>
  <sheetFormatPr defaultRowHeight="15" x14ac:dyDescent="0.25"/>
  <cols>
    <col min="1" max="1" bestFit="true" customWidth="true" style="16" width="47.140625" collapsed="true"/>
    <col min="2" max="2" bestFit="true" customWidth="true" style="16" width="8.140625" collapsed="true"/>
    <col min="3" max="3" bestFit="true" customWidth="true" style="16" width="15.42578125" collapsed="true"/>
    <col min="4" max="4" bestFit="true" customWidth="true" style="16" width="14.0" collapsed="true"/>
    <col min="5" max="5" bestFit="true" customWidth="true" style="16" width="13.140625" collapsed="true"/>
    <col min="6" max="6" bestFit="true" customWidth="true" style="16" width="13.5703125" collapsed="true"/>
    <col min="7" max="16384" style="16" width="9.140625" collapsed="true"/>
  </cols>
  <sheetData>
    <row r="1" spans="1:6" x14ac:dyDescent="0.25">
      <c r="A1" s="22" t="s">
        <v>2</v>
      </c>
      <c r="B1" s="25" t="s">
        <v>307</v>
      </c>
      <c r="C1" s="25" t="s">
        <v>306</v>
      </c>
      <c r="D1" s="25" t="s">
        <v>112</v>
      </c>
      <c r="E1" s="25" t="s">
        <v>113</v>
      </c>
      <c r="F1" s="25" t="s">
        <v>301</v>
      </c>
    </row>
    <row r="2" spans="1:6" x14ac:dyDescent="0.25">
      <c r="A2" s="4" t="s">
        <v>1048</v>
      </c>
      <c r="B2" s="4">
        <v>1011</v>
      </c>
      <c r="C2" s="4"/>
      <c r="D2" s="4" t="s">
        <v>118</v>
      </c>
      <c r="E2" s="4"/>
      <c r="F2" s="4" t="s">
        <v>118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V O n U q I M G 8 6 l A A A A 9 Q A A A B I A H A B D b 2 5 m a W c v U G F j a 2 F n Z S 5 4 b W w g o h g A K K A U A A A A A A A A A A A A A A A A A A A A A A A A A A A A h Y 8 x D o I w G I W v Q r r T l p I Y J T 9 l c D I R Y 2 J i X J t S o R G K o c V y N w e P 5 B X E K O r m + L 7 3 D e / d r z f I h q Y O L q q z u j U p i j B F g T K y L b Q p U 9 S 7 Y z h H G Y e t k C d R q m C U j U 0 G W 6 S o c u 6 c E O K 9 x z 7 G b V c S R m l E D v l 6 J y v V C P S R 9 X 8 5 1 M Y 6 Y a R C H P a v M Z z h R Y y j G c M U y M Q g 1 + b b s 3 H u s / 2 B s O x r 1 3 e K K x O u N k C m C O R 9 g T 8 A U E s D B B Q A A g A I A M 1 T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6 d S n 7 Y 7 8 A I B A A A v A g A A E w A c A E Z v c m 1 1 b G F z L 1 N l Y 3 R p b 2 4 x L m 0 g o h g A K K A U A A A A A A A A A A A A A A A A A A A A A A A A A A A A n Z C x a s M w E I Z 3 g 9 9 B K I s N w m C 3 y d D Q p W 4 D h W 5 x O 3 l R 3 G t i k K X m T i o 2 J u 9 e J a 5 D G u q l G i T 4 f s F 9 9 x N U t j a a r Y c 3 X Y Z B G N B O I r w z 2 q u 9 A + z Y P V N g w 4 D 5 s z Y O K / C k k B s F y Q p N k x v l G k 1 R / 1 J r o B N 6 q L X E L l r V / k t u t A V t K e L 5 X f l K g F Q q u T F Y P p r K N c e k H A c l t r U 8 F k w 7 p c Y 7 z e Z Z f I j D o N a X B p e e M 3 4 2 j b K Y / 6 m b 0 1 c y D v y v 1 0 J w L p 5 a i / J N K u d X f d 5 q g y B O i m I Y O O P 5 T u q t t y q 6 T + D n o g q U m j 4 M / r R 1 D C k a 7 E T f 8 4 G m X D D r E 2 a h t Q f B R p 5 N 8 J s J f j v B 5 x N 8 8 Y t f l n 2 1 z v I b U E s B A i 0 A F A A C A A g A z V O n U q I M G 8 6 l A A A A 9 Q A A A B I A A A A A A A A A A A A A A A A A A A A A A E N v b m Z p Z y 9 Q Y W N r Y W d l L n h t b F B L A Q I t A B Q A A g A I A M 1 T p 1 I P y u m r p A A A A O k A A A A T A A A A A A A A A A A A A A A A A P E A A A B b Q 2 9 u d G V u d F 9 U e X B l c 1 0 u e G 1 s U E s B A i 0 A F A A C A A g A z V O n U p + 2 O / A C A Q A A L w I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c X V l c n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1 Q w N D o 1 N j o 0 O C 4 0 N j M x M T U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W x x d W V y e S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x b H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H F 1 Z X J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Q 6 N T g 6 N T Y u N z c 5 M D g x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W x x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W x x d W V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5 x n m X q E 9 R L K G J a 8 3 + k C V A A A A A A I A A A A A A B B m A A A A A Q A A I A A A A N G + x u x + l N u x F I P c H h h P a C k 2 A g 3 o g R f 4 4 6 i N 7 r E R O s + 7 A A A A A A 6 A A A A A A g A A I A A A A P h J i A e T 6 L x a Z N s t C 5 D j k o v q a a m s z 5 Z i A q / z o r c r w Y T j U A A A A B 0 c 8 5 d o J B O n I v V g F + j P 8 m g o M j 0 3 G W T 5 / X a 6 6 Y A y 4 O E Y 8 w p k x a B k e l P X r j O 9 X N H X G N b i d 3 5 2 D U G V / A a K x k 5 F S y 4 p R D L 7 u 9 P / M I r + F a g b x 6 w Z Q A A A A G U K 7 1 H x z d e z x J G B O e Q f 4 G n I t 6 E A v p f T m O D K 7 j Z J 2 s M N S x d t n 9 E 4 b 5 b C + n f B q S 6 n 6 0 2 U o 1 9 3 O j Z E r E 3 v r i I i 7 4 A = < / D a t a M a s h u p > 
</file>

<file path=customXml/itemProps1.xml><?xml version="1.0" encoding="utf-8"?>
<ds:datastoreItem xmlns:ds="http://schemas.openxmlformats.org/officeDocument/2006/customXml" ds:itemID="{3A89FDB6-A968-402D-B610-7440947F9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sv</vt:lpstr>
      <vt:lpstr>DB Config</vt:lpstr>
      <vt:lpstr>Modules</vt:lpstr>
      <vt:lpstr>login</vt:lpstr>
      <vt:lpstr>searchValues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</vt:lpstr>
      <vt:lpstr>submissionBound</vt:lpstr>
      <vt:lpstr>PolicyChange</vt:lpstr>
      <vt:lpstr>CancelPolicy</vt:lpstr>
      <vt:lpstr>Confirmation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agowda</cp:lastModifiedBy>
  <dcterms:modified xsi:type="dcterms:W3CDTF">2022-01-19T16:24:34Z</dcterms:modified>
</cp:coreProperties>
</file>