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kimta\Documents\My Projects\EXCEL_CSV\new\"/>
    </mc:Choice>
  </mc:AlternateContent>
  <xr:revisionPtr revIDLastSave="0" documentId="13_ncr:1_{AAB9B809-CEB5-4AA1-AAD7-371919CC006E}" xr6:coauthVersionLast="47" xr6:coauthVersionMax="47" xr10:uidLastSave="{00000000-0000-0000-0000-000000000000}"/>
  <bookViews>
    <workbookView xWindow="-108" yWindow="-108" windowWidth="23256" windowHeight="12576" activeTab="1" xr2:uid="{00000000-000D-0000-FFFF-FFFF00000000}"/>
  </bookViews>
  <sheets>
    <sheet name="pivot table" sheetId="3" r:id="rId1"/>
    <sheet name="Dashboard" sheetId="1" r:id="rId2"/>
    <sheet name="Sales_Data" sheetId="2" r:id="rId3"/>
  </sheets>
  <definedNames>
    <definedName name="ExternalData_1" localSheetId="2" hidden="1">Sales_Data!$A$1:$I$101</definedName>
    <definedName name="NativeTimeline_Date">#N/A</definedName>
    <definedName name="Slicer_Department">#N/A</definedName>
    <definedName name="Slicer_Product">#N/A</definedName>
    <definedName name="Slicer_Region">#N/A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J2" i="2"/>
  <c r="K2" i="2" s="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B50E9-8372-43B4-8AB8-5973200DFA89}"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<sst xmlns="http://schemas.openxmlformats.org/spreadsheetml/2006/main" count="577" uniqueCount="57">
  <si>
    <t>Client</t>
  </si>
  <si>
    <t>Client Representative</t>
  </si>
  <si>
    <t>Region</t>
  </si>
  <si>
    <t>Department</t>
  </si>
  <si>
    <t>Product</t>
  </si>
  <si>
    <t>Quantity</t>
  </si>
  <si>
    <t>Unit Price</t>
  </si>
  <si>
    <t>Cost Price</t>
  </si>
  <si>
    <t>Date</t>
  </si>
  <si>
    <t>Delta Co</t>
  </si>
  <si>
    <t>Mary Jones</t>
  </si>
  <si>
    <t>West</t>
  </si>
  <si>
    <t>Clothing</t>
  </si>
  <si>
    <t>Rice Bag</t>
  </si>
  <si>
    <t>Beta Ltd</t>
  </si>
  <si>
    <t>Priya Kumar</t>
  </si>
  <si>
    <t>Electronics</t>
  </si>
  <si>
    <t>Alpha Corp</t>
  </si>
  <si>
    <t>North</t>
  </si>
  <si>
    <t>Epsilon LLC</t>
  </si>
  <si>
    <t>Alex Lee</t>
  </si>
  <si>
    <t>Table</t>
  </si>
  <si>
    <t>Gamma Inc</t>
  </si>
  <si>
    <t>John Smith</t>
  </si>
  <si>
    <t>Shirt</t>
  </si>
  <si>
    <t>Furniture</t>
  </si>
  <si>
    <t>South</t>
  </si>
  <si>
    <t>Monitor</t>
  </si>
  <si>
    <t>East</t>
  </si>
  <si>
    <t>Groceries</t>
  </si>
  <si>
    <t>David Chen</t>
  </si>
  <si>
    <t>Jeans</t>
  </si>
  <si>
    <t>Chair</t>
  </si>
  <si>
    <t>TV</t>
  </si>
  <si>
    <t>Laptop</t>
  </si>
  <si>
    <t>Unknown</t>
  </si>
  <si>
    <t>Revenue</t>
  </si>
  <si>
    <t>Profit</t>
  </si>
  <si>
    <t>Profit Margin</t>
  </si>
  <si>
    <t>Row Labels</t>
  </si>
  <si>
    <t>Grand Total</t>
  </si>
  <si>
    <t>Sum of Revenue</t>
  </si>
  <si>
    <t>Sum of Profit</t>
  </si>
  <si>
    <t>Average of Profit Margin</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</si>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</sst>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2" fontId="0" fillId="0" borderId="0" xfId="0" applyNumberFormat="1"/>
    <xf numFmtId="1" fontId="0" fillId="0" borderId="0" xfId="0" applyNumberFormat="1"/>
    <xf numFmtId="166" fontId="0" fillId="0" borderId="0" xfId="0" applyNumberFormat="1"/>
    <xf numFmtId="1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2">
    <dxf>
      <numFmt numFmtId="14" formatCode="0.00%"/>
    </dxf>
    <dxf>
      <numFmt numFmtId="166" formatCode="&quot;₹&quot;\ #,##0.00"/>
    </dxf>
    <dxf>
      <numFmt numFmtId="166" formatCode="&quot;₹&quot;\ #,##0.00"/>
    </dxf>
    <dxf>
      <numFmt numFmtId="19" formatCode="dd/mm/yyyy"/>
    </dxf>
    <dxf>
      <numFmt numFmtId="2" formatCode="0.00"/>
    </dxf>
    <dxf>
      <numFmt numFmtId="2" formatCode="0.0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c:f>
              <c:strCache>
                <c:ptCount val="1"/>
                <c:pt idx="0">
                  <c:v>Total</c:v>
                </c:pt>
              </c:strCache>
            </c:strRef>
          </c:tx>
          <c:spPr>
            <a:solidFill>
              <a:schemeClr val="accent1"/>
            </a:solidFill>
            <a:ln>
              <a:noFill/>
            </a:ln>
            <a:effectLst/>
          </c:spPr>
          <c:invertIfNegative val="0"/>
          <c:cat>
            <c:strRef>
              <c:f>'pivot table'!$A$75:$A$80</c:f>
              <c:strCache>
                <c:ptCount val="5"/>
                <c:pt idx="0">
                  <c:v>Alex Lee</c:v>
                </c:pt>
                <c:pt idx="1">
                  <c:v>Mary Jones</c:v>
                </c:pt>
                <c:pt idx="2">
                  <c:v>David Chen</c:v>
                </c:pt>
                <c:pt idx="3">
                  <c:v>Priya Kumar</c:v>
                </c:pt>
                <c:pt idx="4">
                  <c:v>John Smith</c:v>
                </c:pt>
              </c:strCache>
            </c:strRef>
          </c:cat>
          <c:val>
            <c:numRef>
              <c:f>'pivot table'!$B$75:$B$80</c:f>
              <c:numCache>
                <c:formatCode>"₹"\ #,##0.00</c:formatCode>
                <c:ptCount val="5"/>
                <c:pt idx="0">
                  <c:v>152705.94</c:v>
                </c:pt>
                <c:pt idx="1">
                  <c:v>135948.11000000002</c:v>
                </c:pt>
                <c:pt idx="2">
                  <c:v>130812.6</c:v>
                </c:pt>
                <c:pt idx="3">
                  <c:v>107329.59000000001</c:v>
                </c:pt>
                <c:pt idx="4">
                  <c:v>97437.16</c:v>
                </c:pt>
              </c:numCache>
            </c:numRef>
          </c:val>
          <c:extLst>
            <c:ext xmlns:c16="http://schemas.microsoft.com/office/drawing/2014/chart" uri="{C3380CC4-5D6E-409C-BE32-E72D297353CC}">
              <c16:uniqueId val="{00000000-3112-40B4-BCD5-B7E0507AACD0}"/>
            </c:ext>
          </c:extLst>
        </c:ser>
        <c:dLbls>
          <c:showLegendKey val="0"/>
          <c:showVal val="0"/>
          <c:showCatName val="0"/>
          <c:showSerName val="0"/>
          <c:showPercent val="0"/>
          <c:showBubbleSize val="0"/>
        </c:dLbls>
        <c:gapWidth val="219"/>
        <c:overlap val="-27"/>
        <c:axId val="835926000"/>
        <c:axId val="836927680"/>
      </c:barChart>
      <c:catAx>
        <c:axId val="83592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7680"/>
        <c:crosses val="autoZero"/>
        <c:auto val="1"/>
        <c:lblAlgn val="ctr"/>
        <c:lblOffset val="100"/>
        <c:noMultiLvlLbl val="0"/>
      </c:catAx>
      <c:valAx>
        <c:axId val="836927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2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F2-486F-9784-4E9D06B6F8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2-486F-9784-4E9D06B6F8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F2-486F-9784-4E9D06B6F8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F2-486F-9784-4E9D06B6F8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F2-486F-9784-4E9D06B6F8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table'!$A$29:$A$34</c:f>
              <c:strCache>
                <c:ptCount val="5"/>
                <c:pt idx="0">
                  <c:v>Unknown</c:v>
                </c:pt>
                <c:pt idx="1">
                  <c:v>Electronics</c:v>
                </c:pt>
                <c:pt idx="2">
                  <c:v>Clothing</c:v>
                </c:pt>
                <c:pt idx="3">
                  <c:v>Furniture</c:v>
                </c:pt>
                <c:pt idx="4">
                  <c:v>Groceries</c:v>
                </c:pt>
              </c:strCache>
            </c:strRef>
          </c:cat>
          <c:val>
            <c:numRef>
              <c:f>'pivot table'!$B$29:$B$34</c:f>
              <c:numCache>
                <c:formatCode>0.00%</c:formatCode>
                <c:ptCount val="5"/>
                <c:pt idx="0">
                  <c:v>0.27547478980936529</c:v>
                </c:pt>
                <c:pt idx="1">
                  <c:v>0.27357835707645445</c:v>
                </c:pt>
                <c:pt idx="2">
                  <c:v>0.25094372261391024</c:v>
                </c:pt>
                <c:pt idx="3">
                  <c:v>0.22767624398309877</c:v>
                </c:pt>
                <c:pt idx="4">
                  <c:v>0.21941511993593454</c:v>
                </c:pt>
              </c:numCache>
            </c:numRef>
          </c:val>
          <c:extLst>
            <c:ext xmlns:c16="http://schemas.microsoft.com/office/drawing/2014/chart" uri="{C3380CC4-5D6E-409C-BE32-E72D297353CC}">
              <c16:uniqueId val="{0000000A-BAF2-486F-9784-4E9D06B6F8C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c:f>
              <c:strCache>
                <c:ptCount val="1"/>
                <c:pt idx="0">
                  <c:v>Total</c:v>
                </c:pt>
              </c:strCache>
            </c:strRef>
          </c:tx>
          <c:spPr>
            <a:solidFill>
              <a:schemeClr val="accent1"/>
            </a:solidFill>
            <a:ln>
              <a:noFill/>
            </a:ln>
            <a:effectLst/>
          </c:spPr>
          <c:invertIfNegative val="0"/>
          <c:cat>
            <c:strRef>
              <c:f>'pivot table'!$A$75:$A$80</c:f>
              <c:strCache>
                <c:ptCount val="5"/>
                <c:pt idx="0">
                  <c:v>Alex Lee</c:v>
                </c:pt>
                <c:pt idx="1">
                  <c:v>Mary Jones</c:v>
                </c:pt>
                <c:pt idx="2">
                  <c:v>David Chen</c:v>
                </c:pt>
                <c:pt idx="3">
                  <c:v>Priya Kumar</c:v>
                </c:pt>
                <c:pt idx="4">
                  <c:v>John Smith</c:v>
                </c:pt>
              </c:strCache>
            </c:strRef>
          </c:cat>
          <c:val>
            <c:numRef>
              <c:f>'pivot table'!$B$75:$B$80</c:f>
              <c:numCache>
                <c:formatCode>"₹"\ #,##0.00</c:formatCode>
                <c:ptCount val="5"/>
                <c:pt idx="0">
                  <c:v>152705.94</c:v>
                </c:pt>
                <c:pt idx="1">
                  <c:v>135948.11000000002</c:v>
                </c:pt>
                <c:pt idx="2">
                  <c:v>130812.6</c:v>
                </c:pt>
                <c:pt idx="3">
                  <c:v>107329.59000000001</c:v>
                </c:pt>
                <c:pt idx="4">
                  <c:v>97437.16</c:v>
                </c:pt>
              </c:numCache>
            </c:numRef>
          </c:val>
          <c:extLst>
            <c:ext xmlns:c16="http://schemas.microsoft.com/office/drawing/2014/chart" uri="{C3380CC4-5D6E-409C-BE32-E72D297353CC}">
              <c16:uniqueId val="{00000000-3F23-4738-B206-A27A0E14B90E}"/>
            </c:ext>
          </c:extLst>
        </c:ser>
        <c:dLbls>
          <c:showLegendKey val="0"/>
          <c:showVal val="0"/>
          <c:showCatName val="0"/>
          <c:showSerName val="0"/>
          <c:showPercent val="0"/>
          <c:showBubbleSize val="0"/>
        </c:dLbls>
        <c:gapWidth val="219"/>
        <c:overlap val="-27"/>
        <c:axId val="835926000"/>
        <c:axId val="836927680"/>
      </c:barChart>
      <c:catAx>
        <c:axId val="83592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7680"/>
        <c:crosses val="autoZero"/>
        <c:auto val="1"/>
        <c:lblAlgn val="ctr"/>
        <c:lblOffset val="100"/>
        <c:noMultiLvlLbl val="0"/>
      </c:catAx>
      <c:valAx>
        <c:axId val="836927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2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table'!$A$29:$A$34</c:f>
              <c:strCache>
                <c:ptCount val="5"/>
                <c:pt idx="0">
                  <c:v>Unknown</c:v>
                </c:pt>
                <c:pt idx="1">
                  <c:v>Electronics</c:v>
                </c:pt>
                <c:pt idx="2">
                  <c:v>Clothing</c:v>
                </c:pt>
                <c:pt idx="3">
                  <c:v>Furniture</c:v>
                </c:pt>
                <c:pt idx="4">
                  <c:v>Groceries</c:v>
                </c:pt>
              </c:strCache>
            </c:strRef>
          </c:cat>
          <c:val>
            <c:numRef>
              <c:f>'pivot table'!$B$29:$B$34</c:f>
              <c:numCache>
                <c:formatCode>0.00%</c:formatCode>
                <c:ptCount val="5"/>
                <c:pt idx="0">
                  <c:v>0.27547478980936529</c:v>
                </c:pt>
                <c:pt idx="1">
                  <c:v>0.27357835707645445</c:v>
                </c:pt>
                <c:pt idx="2">
                  <c:v>0.25094372261391024</c:v>
                </c:pt>
                <c:pt idx="3">
                  <c:v>0.22767624398309877</c:v>
                </c:pt>
                <c:pt idx="4">
                  <c:v>0.21941511993593454</c:v>
                </c:pt>
              </c:numCache>
            </c:numRef>
          </c:val>
          <c:extLst>
            <c:ext xmlns:c16="http://schemas.microsoft.com/office/drawing/2014/chart" uri="{C3380CC4-5D6E-409C-BE32-E72D297353CC}">
              <c16:uniqueId val="{00000000-465E-476B-93E9-E37D1F5643A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table'!$B$40</c:f>
              <c:strCache>
                <c:ptCount val="1"/>
                <c:pt idx="0">
                  <c:v>Total</c:v>
                </c:pt>
              </c:strCache>
            </c:strRef>
          </c:tx>
          <c:spPr>
            <a:solidFill>
              <a:schemeClr val="accent1"/>
            </a:solidFill>
            <a:effectLst/>
          </c:spPr>
          <c:marker>
            <c:symbol val="none"/>
          </c:marker>
          <c:cat>
            <c:strRef>
              <c:f>'pivot table'!$A$41:$A$53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table'!$B$41:$B$53</c:f>
              <c:numCache>
                <c:formatCode>"₹"\ #,##0.00</c:formatCode>
                <c:ptCount val="12"/>
                <c:pt idx="0">
                  <c:v>41800.200000000004</c:v>
                </c:pt>
                <c:pt idx="1">
                  <c:v>26516.93</c:v>
                </c:pt>
                <c:pt idx="2">
                  <c:v>47469.770000000004</c:v>
                </c:pt>
                <c:pt idx="3">
                  <c:v>70190.63</c:v>
                </c:pt>
                <c:pt idx="4">
                  <c:v>52735.260000000009</c:v>
                </c:pt>
                <c:pt idx="5">
                  <c:v>17469.46</c:v>
                </c:pt>
                <c:pt idx="6">
                  <c:v>64423.759999999987</c:v>
                </c:pt>
                <c:pt idx="7">
                  <c:v>47972.92</c:v>
                </c:pt>
                <c:pt idx="8">
                  <c:v>73249.850000000006</c:v>
                </c:pt>
                <c:pt idx="9">
                  <c:v>57571.8</c:v>
                </c:pt>
                <c:pt idx="10">
                  <c:v>76285.09</c:v>
                </c:pt>
                <c:pt idx="11">
                  <c:v>48547.73</c:v>
                </c:pt>
              </c:numCache>
            </c:numRef>
          </c:val>
          <c:smooth val="0"/>
          <c:extLst>
            <c:ext xmlns:c16="http://schemas.microsoft.com/office/drawing/2014/chart" uri="{C3380CC4-5D6E-409C-BE32-E72D297353CC}">
              <c16:uniqueId val="{00000003-9715-4176-93D6-34068B919FAF}"/>
            </c:ext>
          </c:extLst>
        </c:ser>
        <c:dLbls>
          <c:showLegendKey val="0"/>
          <c:showVal val="0"/>
          <c:showCatName val="0"/>
          <c:showSerName val="0"/>
          <c:showPercent val="0"/>
          <c:showBubbleSize val="0"/>
        </c:dLbls>
        <c:smooth val="0"/>
        <c:axId val="839727104"/>
        <c:axId val="839727464"/>
      </c:lineChart>
      <c:catAx>
        <c:axId val="8397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464"/>
        <c:crosses val="autoZero"/>
        <c:auto val="1"/>
        <c:lblAlgn val="ctr"/>
        <c:lblOffset val="100"/>
        <c:noMultiLvlLbl val="0"/>
      </c:catAx>
      <c:valAx>
        <c:axId val="839727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10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Chair</c:v>
                </c:pt>
              </c:strCache>
            </c:strRef>
          </c:tx>
          <c:spPr>
            <a:solidFill>
              <a:schemeClr val="accent1"/>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table'!$B$61:$B$66</c:f>
              <c:numCache>
                <c:formatCode>0.00%</c:formatCode>
                <c:ptCount val="5"/>
                <c:pt idx="0">
                  <c:v>0.37404505827842538</c:v>
                </c:pt>
                <c:pt idx="2">
                  <c:v>0.22587172529612881</c:v>
                </c:pt>
                <c:pt idx="3">
                  <c:v>0.27614129122048287</c:v>
                </c:pt>
              </c:numCache>
            </c:numRef>
          </c:val>
          <c:extLst>
            <c:ext xmlns:c16="http://schemas.microsoft.com/office/drawing/2014/chart" uri="{C3380CC4-5D6E-409C-BE32-E72D297353CC}">
              <c16:uniqueId val="{00000000-BADA-4E9D-8B15-1DB5DBBA4717}"/>
            </c:ext>
          </c:extLst>
        </c:ser>
        <c:ser>
          <c:idx val="1"/>
          <c:order val="1"/>
          <c:tx>
            <c:strRef>
              <c:f>'pivot table'!$C$59:$C$60</c:f>
              <c:strCache>
                <c:ptCount val="1"/>
                <c:pt idx="0">
                  <c:v>Jeans</c:v>
                </c:pt>
              </c:strCache>
            </c:strRef>
          </c:tx>
          <c:spPr>
            <a:solidFill>
              <a:schemeClr val="accent2"/>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table'!$C$61:$C$66</c:f>
              <c:numCache>
                <c:formatCode>0.00%</c:formatCode>
                <c:ptCount val="5"/>
                <c:pt idx="0">
                  <c:v>0.26308285202019188</c:v>
                </c:pt>
                <c:pt idx="1">
                  <c:v>0.28660889521012045</c:v>
                </c:pt>
                <c:pt idx="2">
                  <c:v>0.27449781923477418</c:v>
                </c:pt>
                <c:pt idx="3">
                  <c:v>0.20609996153585092</c:v>
                </c:pt>
                <c:pt idx="4">
                  <c:v>0.2677710870063012</c:v>
                </c:pt>
              </c:numCache>
            </c:numRef>
          </c:val>
          <c:extLst>
            <c:ext xmlns:c16="http://schemas.microsoft.com/office/drawing/2014/chart" uri="{C3380CC4-5D6E-409C-BE32-E72D297353CC}">
              <c16:uniqueId val="{00000014-BADA-4E9D-8B15-1DB5DBBA4717}"/>
            </c:ext>
          </c:extLst>
        </c:ser>
        <c:ser>
          <c:idx val="2"/>
          <c:order val="2"/>
          <c:tx>
            <c:strRef>
              <c:f>'pivot table'!$D$59:$D$60</c:f>
              <c:strCache>
                <c:ptCount val="1"/>
                <c:pt idx="0">
                  <c:v>Laptop</c:v>
                </c:pt>
              </c:strCache>
            </c:strRef>
          </c:tx>
          <c:spPr>
            <a:solidFill>
              <a:schemeClr val="accent3"/>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table'!$D$61:$D$66</c:f>
              <c:numCache>
                <c:formatCode>0.00%</c:formatCode>
                <c:ptCount val="5"/>
                <c:pt idx="0">
                  <c:v>0.27947140054565361</c:v>
                </c:pt>
                <c:pt idx="4">
                  <c:v>0.21651526959568035</c:v>
                </c:pt>
              </c:numCache>
            </c:numRef>
          </c:val>
          <c:extLst>
            <c:ext xmlns:c16="http://schemas.microsoft.com/office/drawing/2014/chart" uri="{C3380CC4-5D6E-409C-BE32-E72D297353CC}">
              <c16:uniqueId val="{00000015-BADA-4E9D-8B15-1DB5DBBA4717}"/>
            </c:ext>
          </c:extLst>
        </c:ser>
        <c:ser>
          <c:idx val="3"/>
          <c:order val="3"/>
          <c:tx>
            <c:strRef>
              <c:f>'pivot table'!$E$59:$E$60</c:f>
              <c:strCache>
                <c:ptCount val="1"/>
                <c:pt idx="0">
                  <c:v>Monitor</c:v>
                </c:pt>
              </c:strCache>
            </c:strRef>
          </c:tx>
          <c:spPr>
            <a:solidFill>
              <a:schemeClr val="accent4"/>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table'!$E$61:$E$66</c:f>
              <c:numCache>
                <c:formatCode>0.00%</c:formatCode>
                <c:ptCount val="5"/>
                <c:pt idx="0">
                  <c:v>0.20017378272811875</c:v>
                </c:pt>
                <c:pt idx="1">
                  <c:v>0.21450070188081927</c:v>
                </c:pt>
                <c:pt idx="2">
                  <c:v>0.14723463542078169</c:v>
                </c:pt>
                <c:pt idx="4">
                  <c:v>0.28491126201842903</c:v>
                </c:pt>
              </c:numCache>
            </c:numRef>
          </c:val>
          <c:extLst>
            <c:ext xmlns:c16="http://schemas.microsoft.com/office/drawing/2014/chart" uri="{C3380CC4-5D6E-409C-BE32-E72D297353CC}">
              <c16:uniqueId val="{00000016-BADA-4E9D-8B15-1DB5DBBA4717}"/>
            </c:ext>
          </c:extLst>
        </c:ser>
        <c:ser>
          <c:idx val="4"/>
          <c:order val="4"/>
          <c:tx>
            <c:strRef>
              <c:f>'pivot table'!$F$59:$F$60</c:f>
              <c:strCache>
                <c:ptCount val="1"/>
                <c:pt idx="0">
                  <c:v>Rice Bag</c:v>
                </c:pt>
              </c:strCache>
            </c:strRef>
          </c:tx>
          <c:spPr>
            <a:solidFill>
              <a:schemeClr val="accent5"/>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table'!$F$61:$F$66</c:f>
              <c:numCache>
                <c:formatCode>0.00%</c:formatCode>
                <c:ptCount val="5"/>
                <c:pt idx="0">
                  <c:v>0.20682105616491964</c:v>
                </c:pt>
                <c:pt idx="1">
                  <c:v>0.24849644939195659</c:v>
                </c:pt>
                <c:pt idx="2">
                  <c:v>0.20528100533585994</c:v>
                </c:pt>
                <c:pt idx="3">
                  <c:v>0.15702345208147372</c:v>
                </c:pt>
                <c:pt idx="4">
                  <c:v>0.24903690099616616</c:v>
                </c:pt>
              </c:numCache>
            </c:numRef>
          </c:val>
          <c:extLst>
            <c:ext xmlns:c16="http://schemas.microsoft.com/office/drawing/2014/chart" uri="{C3380CC4-5D6E-409C-BE32-E72D297353CC}">
              <c16:uniqueId val="{00000023-BADA-4E9D-8B15-1DB5DBBA4717}"/>
            </c:ext>
          </c:extLst>
        </c:ser>
        <c:ser>
          <c:idx val="5"/>
          <c:order val="5"/>
          <c:tx>
            <c:strRef>
              <c:f>'pivot table'!$G$59:$G$60</c:f>
              <c:strCache>
                <c:ptCount val="1"/>
                <c:pt idx="0">
                  <c:v>Shirt</c:v>
                </c:pt>
              </c:strCache>
            </c:strRef>
          </c:tx>
          <c:spPr>
            <a:solidFill>
              <a:schemeClr val="accent6"/>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table'!$G$61:$G$66</c:f>
              <c:numCache>
                <c:formatCode>0.00%</c:formatCode>
                <c:ptCount val="5"/>
                <c:pt idx="0">
                  <c:v>0.2059631063052583</c:v>
                </c:pt>
                <c:pt idx="1">
                  <c:v>0.14271729757617185</c:v>
                </c:pt>
                <c:pt idx="2">
                  <c:v>0.30107450366469785</c:v>
                </c:pt>
                <c:pt idx="3">
                  <c:v>0.14758662473673598</c:v>
                </c:pt>
                <c:pt idx="4">
                  <c:v>0.26278041790876677</c:v>
                </c:pt>
              </c:numCache>
            </c:numRef>
          </c:val>
          <c:extLst>
            <c:ext xmlns:c16="http://schemas.microsoft.com/office/drawing/2014/chart" uri="{C3380CC4-5D6E-409C-BE32-E72D297353CC}">
              <c16:uniqueId val="{00000024-BADA-4E9D-8B15-1DB5DBBA4717}"/>
            </c:ext>
          </c:extLst>
        </c:ser>
        <c:ser>
          <c:idx val="6"/>
          <c:order val="6"/>
          <c:tx>
            <c:strRef>
              <c:f>'pivot table'!$H$59:$H$60</c:f>
              <c:strCache>
                <c:ptCount val="1"/>
                <c:pt idx="0">
                  <c:v>Table</c:v>
                </c:pt>
              </c:strCache>
            </c:strRef>
          </c:tx>
          <c:spPr>
            <a:solidFill>
              <a:schemeClr val="accent1">
                <a:lumMod val="60000"/>
              </a:schemeClr>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table'!$H$61:$H$66</c:f>
              <c:numCache>
                <c:formatCode>0.00%</c:formatCode>
                <c:ptCount val="5"/>
                <c:pt idx="0">
                  <c:v>0.33882095412568047</c:v>
                </c:pt>
                <c:pt idx="1">
                  <c:v>0.29753839306153018</c:v>
                </c:pt>
                <c:pt idx="2">
                  <c:v>0.22544526131225198</c:v>
                </c:pt>
                <c:pt idx="4">
                  <c:v>0.26580065451551055</c:v>
                </c:pt>
              </c:numCache>
            </c:numRef>
          </c:val>
          <c:extLst>
            <c:ext xmlns:c16="http://schemas.microsoft.com/office/drawing/2014/chart" uri="{C3380CC4-5D6E-409C-BE32-E72D297353CC}">
              <c16:uniqueId val="{00000025-BADA-4E9D-8B15-1DB5DBBA4717}"/>
            </c:ext>
          </c:extLst>
        </c:ser>
        <c:ser>
          <c:idx val="7"/>
          <c:order val="7"/>
          <c:tx>
            <c:strRef>
              <c:f>'pivot table'!$I$59:$I$60</c:f>
              <c:strCache>
                <c:ptCount val="1"/>
                <c:pt idx="0">
                  <c:v>TV</c:v>
                </c:pt>
              </c:strCache>
            </c:strRef>
          </c:tx>
          <c:spPr>
            <a:solidFill>
              <a:schemeClr val="accent2">
                <a:lumMod val="60000"/>
              </a:schemeClr>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table'!$I$61:$I$66</c:f>
              <c:numCache>
                <c:formatCode>0.00%</c:formatCode>
                <c:ptCount val="5"/>
                <c:pt idx="1">
                  <c:v>0.22047664863966207</c:v>
                </c:pt>
                <c:pt idx="2">
                  <c:v>0.29274091485380338</c:v>
                </c:pt>
                <c:pt idx="3">
                  <c:v>0.34035937410443046</c:v>
                </c:pt>
                <c:pt idx="4">
                  <c:v>0.19621282750960573</c:v>
                </c:pt>
              </c:numCache>
            </c:numRef>
          </c:val>
          <c:extLst>
            <c:ext xmlns:c16="http://schemas.microsoft.com/office/drawing/2014/chart" uri="{C3380CC4-5D6E-409C-BE32-E72D297353CC}">
              <c16:uniqueId val="{00000026-BADA-4E9D-8B15-1DB5DBBA4717}"/>
            </c:ext>
          </c:extLst>
        </c:ser>
        <c:dLbls>
          <c:showLegendKey val="0"/>
          <c:showVal val="0"/>
          <c:showCatName val="0"/>
          <c:showSerName val="0"/>
          <c:showPercent val="0"/>
          <c:showBubbleSize val="0"/>
        </c:dLbls>
        <c:gapWidth val="219"/>
        <c:overlap val="-27"/>
        <c:axId val="842592416"/>
        <c:axId val="341889152"/>
      </c:barChart>
      <c:catAx>
        <c:axId val="8425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89152"/>
        <c:crosses val="autoZero"/>
        <c:auto val="1"/>
        <c:lblAlgn val="ctr"/>
        <c:lblOffset val="100"/>
        <c:noMultiLvlLbl val="0"/>
      </c:catAx>
      <c:valAx>
        <c:axId val="341889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9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Electronics</c:v>
                </c:pt>
                <c:pt idx="1">
                  <c:v>Groceries</c:v>
                </c:pt>
                <c:pt idx="2">
                  <c:v>Clothing</c:v>
                </c:pt>
                <c:pt idx="3">
                  <c:v>Furniture</c:v>
                </c:pt>
                <c:pt idx="4">
                  <c:v>Unknown</c:v>
                </c:pt>
              </c:strCache>
            </c:strRef>
          </c:cat>
          <c:val>
            <c:numRef>
              <c:f>'pivot table'!$B$4:$B$9</c:f>
              <c:numCache>
                <c:formatCode>"₹"\ #,##0.00</c:formatCode>
                <c:ptCount val="5"/>
                <c:pt idx="0">
                  <c:v>166482.57</c:v>
                </c:pt>
                <c:pt idx="1">
                  <c:v>159471.25999999998</c:v>
                </c:pt>
                <c:pt idx="2">
                  <c:v>152265.29000000007</c:v>
                </c:pt>
                <c:pt idx="3">
                  <c:v>110915.63</c:v>
                </c:pt>
                <c:pt idx="4">
                  <c:v>35098.65</c:v>
                </c:pt>
              </c:numCache>
            </c:numRef>
          </c:val>
          <c:extLst>
            <c:ext xmlns:c16="http://schemas.microsoft.com/office/drawing/2014/chart" uri="{C3380CC4-5D6E-409C-BE32-E72D297353CC}">
              <c16:uniqueId val="{00000000-D6EB-4536-8B12-1C142FFFA8EC}"/>
            </c:ext>
          </c:extLst>
        </c:ser>
        <c:dLbls>
          <c:showLegendKey val="0"/>
          <c:showVal val="0"/>
          <c:showCatName val="0"/>
          <c:showSerName val="0"/>
          <c:showPercent val="0"/>
          <c:showBubbleSize val="0"/>
        </c:dLbls>
        <c:gapWidth val="219"/>
        <c:overlap val="-27"/>
        <c:axId val="839727104"/>
        <c:axId val="839727464"/>
      </c:barChart>
      <c:catAx>
        <c:axId val="8397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464"/>
        <c:crosses val="autoZero"/>
        <c:auto val="1"/>
        <c:lblAlgn val="ctr"/>
        <c:lblOffset val="100"/>
        <c:noMultiLvlLbl val="0"/>
      </c:catAx>
      <c:valAx>
        <c:axId val="839727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table'!$A$17:$A$22</c:f>
              <c:strCache>
                <c:ptCount val="5"/>
                <c:pt idx="0">
                  <c:v>Electronics</c:v>
                </c:pt>
                <c:pt idx="1">
                  <c:v>Clothing</c:v>
                </c:pt>
                <c:pt idx="2">
                  <c:v>Groceries</c:v>
                </c:pt>
                <c:pt idx="3">
                  <c:v>Furniture</c:v>
                </c:pt>
                <c:pt idx="4">
                  <c:v>Unknown</c:v>
                </c:pt>
              </c:strCache>
            </c:strRef>
          </c:cat>
          <c:val>
            <c:numRef>
              <c:f>'pivot table'!$B$17:$B$22</c:f>
              <c:numCache>
                <c:formatCode>"₹"\ #,##0.00</c:formatCode>
                <c:ptCount val="5"/>
                <c:pt idx="0">
                  <c:v>45714.189999999995</c:v>
                </c:pt>
                <c:pt idx="1">
                  <c:v>37224.789999999994</c:v>
                </c:pt>
                <c:pt idx="2">
                  <c:v>33569.01</c:v>
                </c:pt>
                <c:pt idx="3">
                  <c:v>25824.760000000002</c:v>
                </c:pt>
                <c:pt idx="4">
                  <c:v>10495.299999999997</c:v>
                </c:pt>
              </c:numCache>
            </c:numRef>
          </c:val>
          <c:extLst>
            <c:ext xmlns:c16="http://schemas.microsoft.com/office/drawing/2014/chart" uri="{C3380CC4-5D6E-409C-BE32-E72D297353CC}">
              <c16:uniqueId val="{00000000-D3D9-417D-9F78-A66CE07F8362}"/>
            </c:ext>
          </c:extLst>
        </c:ser>
        <c:dLbls>
          <c:showLegendKey val="0"/>
          <c:showVal val="0"/>
          <c:showCatName val="0"/>
          <c:showSerName val="0"/>
          <c:showPercent val="0"/>
          <c:showBubbleSize val="0"/>
        </c:dLbls>
        <c:gapWidth val="150"/>
        <c:axId val="846256656"/>
        <c:axId val="846258096"/>
      </c:barChart>
      <c:catAx>
        <c:axId val="8462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58096"/>
        <c:crosses val="autoZero"/>
        <c:auto val="1"/>
        <c:lblAlgn val="ctr"/>
        <c:lblOffset val="100"/>
        <c:noMultiLvlLbl val="0"/>
      </c:catAx>
      <c:valAx>
        <c:axId val="84625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5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Chair</c:v>
                </c:pt>
              </c:strCache>
            </c:strRef>
          </c:tx>
          <c:spPr>
            <a:solidFill>
              <a:schemeClr val="accent1"/>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table'!$B$61:$B$66</c:f>
              <c:numCache>
                <c:formatCode>0.00%</c:formatCode>
                <c:ptCount val="5"/>
                <c:pt idx="0">
                  <c:v>0.37404505827842538</c:v>
                </c:pt>
                <c:pt idx="2">
                  <c:v>0.22587172529612881</c:v>
                </c:pt>
                <c:pt idx="3">
                  <c:v>0.27614129122048287</c:v>
                </c:pt>
              </c:numCache>
            </c:numRef>
          </c:val>
          <c:extLst>
            <c:ext xmlns:c16="http://schemas.microsoft.com/office/drawing/2014/chart" uri="{C3380CC4-5D6E-409C-BE32-E72D297353CC}">
              <c16:uniqueId val="{00000000-FC91-4771-B3EF-22BBD85D048A}"/>
            </c:ext>
          </c:extLst>
        </c:ser>
        <c:ser>
          <c:idx val="1"/>
          <c:order val="1"/>
          <c:tx>
            <c:strRef>
              <c:f>'pivot table'!$C$59:$C$60</c:f>
              <c:strCache>
                <c:ptCount val="1"/>
                <c:pt idx="0">
                  <c:v>Jeans</c:v>
                </c:pt>
              </c:strCache>
            </c:strRef>
          </c:tx>
          <c:spPr>
            <a:solidFill>
              <a:schemeClr val="accent2"/>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table'!$C$61:$C$66</c:f>
              <c:numCache>
                <c:formatCode>0.00%</c:formatCode>
                <c:ptCount val="5"/>
                <c:pt idx="0">
                  <c:v>0.26308285202019188</c:v>
                </c:pt>
                <c:pt idx="1">
                  <c:v>0.28660889521012045</c:v>
                </c:pt>
                <c:pt idx="2">
                  <c:v>0.27449781923477418</c:v>
                </c:pt>
                <c:pt idx="3">
                  <c:v>0.20609996153585092</c:v>
                </c:pt>
                <c:pt idx="4">
                  <c:v>0.2677710870063012</c:v>
                </c:pt>
              </c:numCache>
            </c:numRef>
          </c:val>
          <c:extLst>
            <c:ext xmlns:c16="http://schemas.microsoft.com/office/drawing/2014/chart" uri="{C3380CC4-5D6E-409C-BE32-E72D297353CC}">
              <c16:uniqueId val="{00000014-FC91-4771-B3EF-22BBD85D048A}"/>
            </c:ext>
          </c:extLst>
        </c:ser>
        <c:ser>
          <c:idx val="2"/>
          <c:order val="2"/>
          <c:tx>
            <c:strRef>
              <c:f>'pivot table'!$D$59:$D$60</c:f>
              <c:strCache>
                <c:ptCount val="1"/>
                <c:pt idx="0">
                  <c:v>Laptop</c:v>
                </c:pt>
              </c:strCache>
            </c:strRef>
          </c:tx>
          <c:spPr>
            <a:solidFill>
              <a:schemeClr val="accent3"/>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table'!$D$61:$D$66</c:f>
              <c:numCache>
                <c:formatCode>0.00%</c:formatCode>
                <c:ptCount val="5"/>
                <c:pt idx="0">
                  <c:v>0.27947140054565361</c:v>
                </c:pt>
                <c:pt idx="4">
                  <c:v>0.21651526959568035</c:v>
                </c:pt>
              </c:numCache>
            </c:numRef>
          </c:val>
          <c:extLst>
            <c:ext xmlns:c16="http://schemas.microsoft.com/office/drawing/2014/chart" uri="{C3380CC4-5D6E-409C-BE32-E72D297353CC}">
              <c16:uniqueId val="{00000015-FC91-4771-B3EF-22BBD85D048A}"/>
            </c:ext>
          </c:extLst>
        </c:ser>
        <c:ser>
          <c:idx val="3"/>
          <c:order val="3"/>
          <c:tx>
            <c:strRef>
              <c:f>'pivot table'!$E$59:$E$60</c:f>
              <c:strCache>
                <c:ptCount val="1"/>
                <c:pt idx="0">
                  <c:v>Monitor</c:v>
                </c:pt>
              </c:strCache>
            </c:strRef>
          </c:tx>
          <c:spPr>
            <a:solidFill>
              <a:schemeClr val="accent4"/>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table'!$E$61:$E$66</c:f>
              <c:numCache>
                <c:formatCode>0.00%</c:formatCode>
                <c:ptCount val="5"/>
                <c:pt idx="0">
                  <c:v>0.20017378272811875</c:v>
                </c:pt>
                <c:pt idx="1">
                  <c:v>0.21450070188081927</c:v>
                </c:pt>
                <c:pt idx="2">
                  <c:v>0.14723463542078169</c:v>
                </c:pt>
                <c:pt idx="4">
                  <c:v>0.28491126201842903</c:v>
                </c:pt>
              </c:numCache>
            </c:numRef>
          </c:val>
          <c:extLst>
            <c:ext xmlns:c16="http://schemas.microsoft.com/office/drawing/2014/chart" uri="{C3380CC4-5D6E-409C-BE32-E72D297353CC}">
              <c16:uniqueId val="{00000016-FC91-4771-B3EF-22BBD85D048A}"/>
            </c:ext>
          </c:extLst>
        </c:ser>
        <c:ser>
          <c:idx val="4"/>
          <c:order val="4"/>
          <c:tx>
            <c:strRef>
              <c:f>'pivot table'!$F$59:$F$60</c:f>
              <c:strCache>
                <c:ptCount val="1"/>
                <c:pt idx="0">
                  <c:v>Rice Bag</c:v>
                </c:pt>
              </c:strCache>
            </c:strRef>
          </c:tx>
          <c:spPr>
            <a:solidFill>
              <a:schemeClr val="accent5"/>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table'!$F$61:$F$66</c:f>
              <c:numCache>
                <c:formatCode>0.00%</c:formatCode>
                <c:ptCount val="5"/>
                <c:pt idx="0">
                  <c:v>0.20682105616491964</c:v>
                </c:pt>
                <c:pt idx="1">
                  <c:v>0.24849644939195659</c:v>
                </c:pt>
                <c:pt idx="2">
                  <c:v>0.20528100533585994</c:v>
                </c:pt>
                <c:pt idx="3">
                  <c:v>0.15702345208147372</c:v>
                </c:pt>
                <c:pt idx="4">
                  <c:v>0.24903690099616616</c:v>
                </c:pt>
              </c:numCache>
            </c:numRef>
          </c:val>
          <c:extLst>
            <c:ext xmlns:c16="http://schemas.microsoft.com/office/drawing/2014/chart" uri="{C3380CC4-5D6E-409C-BE32-E72D297353CC}">
              <c16:uniqueId val="{00000023-FC91-4771-B3EF-22BBD85D048A}"/>
            </c:ext>
          </c:extLst>
        </c:ser>
        <c:ser>
          <c:idx val="5"/>
          <c:order val="5"/>
          <c:tx>
            <c:strRef>
              <c:f>'pivot table'!$G$59:$G$60</c:f>
              <c:strCache>
                <c:ptCount val="1"/>
                <c:pt idx="0">
                  <c:v>Shirt</c:v>
                </c:pt>
              </c:strCache>
            </c:strRef>
          </c:tx>
          <c:spPr>
            <a:solidFill>
              <a:schemeClr val="accent6"/>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table'!$G$61:$G$66</c:f>
              <c:numCache>
                <c:formatCode>0.00%</c:formatCode>
                <c:ptCount val="5"/>
                <c:pt idx="0">
                  <c:v>0.2059631063052583</c:v>
                </c:pt>
                <c:pt idx="1">
                  <c:v>0.14271729757617185</c:v>
                </c:pt>
                <c:pt idx="2">
                  <c:v>0.30107450366469785</c:v>
                </c:pt>
                <c:pt idx="3">
                  <c:v>0.14758662473673598</c:v>
                </c:pt>
                <c:pt idx="4">
                  <c:v>0.26278041790876677</c:v>
                </c:pt>
              </c:numCache>
            </c:numRef>
          </c:val>
          <c:extLst>
            <c:ext xmlns:c16="http://schemas.microsoft.com/office/drawing/2014/chart" uri="{C3380CC4-5D6E-409C-BE32-E72D297353CC}">
              <c16:uniqueId val="{00000024-FC91-4771-B3EF-22BBD85D048A}"/>
            </c:ext>
          </c:extLst>
        </c:ser>
        <c:ser>
          <c:idx val="6"/>
          <c:order val="6"/>
          <c:tx>
            <c:strRef>
              <c:f>'pivot table'!$H$59:$H$60</c:f>
              <c:strCache>
                <c:ptCount val="1"/>
                <c:pt idx="0">
                  <c:v>Table</c:v>
                </c:pt>
              </c:strCache>
            </c:strRef>
          </c:tx>
          <c:spPr>
            <a:solidFill>
              <a:schemeClr val="accent1">
                <a:lumMod val="60000"/>
              </a:schemeClr>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table'!$H$61:$H$66</c:f>
              <c:numCache>
                <c:formatCode>0.00%</c:formatCode>
                <c:ptCount val="5"/>
                <c:pt idx="0">
                  <c:v>0.33882095412568047</c:v>
                </c:pt>
                <c:pt idx="1">
                  <c:v>0.29753839306153018</c:v>
                </c:pt>
                <c:pt idx="2">
                  <c:v>0.22544526131225198</c:v>
                </c:pt>
                <c:pt idx="4">
                  <c:v>0.26580065451551055</c:v>
                </c:pt>
              </c:numCache>
            </c:numRef>
          </c:val>
          <c:extLst>
            <c:ext xmlns:c16="http://schemas.microsoft.com/office/drawing/2014/chart" uri="{C3380CC4-5D6E-409C-BE32-E72D297353CC}">
              <c16:uniqueId val="{00000025-FC91-4771-B3EF-22BBD85D048A}"/>
            </c:ext>
          </c:extLst>
        </c:ser>
        <c:ser>
          <c:idx val="7"/>
          <c:order val="7"/>
          <c:tx>
            <c:strRef>
              <c:f>'pivot table'!$I$59:$I$60</c:f>
              <c:strCache>
                <c:ptCount val="1"/>
                <c:pt idx="0">
                  <c:v>TV</c:v>
                </c:pt>
              </c:strCache>
            </c:strRef>
          </c:tx>
          <c:spPr>
            <a:solidFill>
              <a:schemeClr val="accent2">
                <a:lumMod val="60000"/>
              </a:schemeClr>
            </a:solidFill>
            <a:ln>
              <a:noFill/>
            </a:ln>
            <a:effectLst/>
          </c:spPr>
          <c:invertIfNegative val="0"/>
          <c:cat>
            <c:strRef>
              <c:f>'pivot table'!$A$61:$A$66</c:f>
              <c:strCache>
                <c:ptCount val="5"/>
                <c:pt idx="0">
                  <c:v>East</c:v>
                </c:pt>
                <c:pt idx="1">
                  <c:v>North</c:v>
                </c:pt>
                <c:pt idx="2">
                  <c:v>South</c:v>
                </c:pt>
                <c:pt idx="3">
                  <c:v>Unknown</c:v>
                </c:pt>
                <c:pt idx="4">
                  <c:v>West</c:v>
                </c:pt>
              </c:strCache>
            </c:strRef>
          </c:cat>
          <c:val>
            <c:numRef>
              <c:f>'pivot table'!$I$61:$I$66</c:f>
              <c:numCache>
                <c:formatCode>0.00%</c:formatCode>
                <c:ptCount val="5"/>
                <c:pt idx="1">
                  <c:v>0.22047664863966207</c:v>
                </c:pt>
                <c:pt idx="2">
                  <c:v>0.29274091485380338</c:v>
                </c:pt>
                <c:pt idx="3">
                  <c:v>0.34035937410443046</c:v>
                </c:pt>
                <c:pt idx="4">
                  <c:v>0.19621282750960573</c:v>
                </c:pt>
              </c:numCache>
            </c:numRef>
          </c:val>
          <c:extLst>
            <c:ext xmlns:c16="http://schemas.microsoft.com/office/drawing/2014/chart" uri="{C3380CC4-5D6E-409C-BE32-E72D297353CC}">
              <c16:uniqueId val="{00000026-FC91-4771-B3EF-22BBD85D048A}"/>
            </c:ext>
          </c:extLst>
        </c:ser>
        <c:dLbls>
          <c:showLegendKey val="0"/>
          <c:showVal val="0"/>
          <c:showCatName val="0"/>
          <c:showSerName val="0"/>
          <c:showPercent val="0"/>
          <c:showBubbleSize val="0"/>
        </c:dLbls>
        <c:gapWidth val="219"/>
        <c:overlap val="-27"/>
        <c:axId val="842592416"/>
        <c:axId val="341889152"/>
      </c:barChart>
      <c:catAx>
        <c:axId val="8425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89152"/>
        <c:crosses val="autoZero"/>
        <c:auto val="1"/>
        <c:lblAlgn val="ctr"/>
        <c:lblOffset val="100"/>
        <c:noMultiLvlLbl val="0"/>
      </c:catAx>
      <c:valAx>
        <c:axId val="341889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9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Electronics</c:v>
                </c:pt>
                <c:pt idx="1">
                  <c:v>Groceries</c:v>
                </c:pt>
                <c:pt idx="2">
                  <c:v>Clothing</c:v>
                </c:pt>
                <c:pt idx="3">
                  <c:v>Furniture</c:v>
                </c:pt>
                <c:pt idx="4">
                  <c:v>Unknown</c:v>
                </c:pt>
              </c:strCache>
            </c:strRef>
          </c:cat>
          <c:val>
            <c:numRef>
              <c:f>'pivot table'!$B$4:$B$9</c:f>
              <c:numCache>
                <c:formatCode>"₹"\ #,##0.00</c:formatCode>
                <c:ptCount val="5"/>
                <c:pt idx="0">
                  <c:v>166482.57</c:v>
                </c:pt>
                <c:pt idx="1">
                  <c:v>159471.25999999998</c:v>
                </c:pt>
                <c:pt idx="2">
                  <c:v>152265.29000000007</c:v>
                </c:pt>
                <c:pt idx="3">
                  <c:v>110915.63</c:v>
                </c:pt>
                <c:pt idx="4">
                  <c:v>35098.65</c:v>
                </c:pt>
              </c:numCache>
            </c:numRef>
          </c:val>
          <c:extLst>
            <c:ext xmlns:c16="http://schemas.microsoft.com/office/drawing/2014/chart" uri="{C3380CC4-5D6E-409C-BE32-E72D297353CC}">
              <c16:uniqueId val="{00000000-0BCE-43B0-BB09-C1A88CCF08C0}"/>
            </c:ext>
          </c:extLst>
        </c:ser>
        <c:dLbls>
          <c:showLegendKey val="0"/>
          <c:showVal val="0"/>
          <c:showCatName val="0"/>
          <c:showSerName val="0"/>
          <c:showPercent val="0"/>
          <c:showBubbleSize val="0"/>
        </c:dLbls>
        <c:gapWidth val="219"/>
        <c:overlap val="-27"/>
        <c:axId val="839727104"/>
        <c:axId val="839727464"/>
      </c:barChart>
      <c:catAx>
        <c:axId val="8397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464"/>
        <c:crosses val="autoZero"/>
        <c:auto val="1"/>
        <c:lblAlgn val="ctr"/>
        <c:lblOffset val="100"/>
        <c:noMultiLvlLbl val="0"/>
      </c:catAx>
      <c:valAx>
        <c:axId val="839727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effectLst/>
        </c:spPr>
        <c:marker>
          <c:symbol val="none"/>
        </c:marker>
        <c:dLbl>
          <c:idx val="0"/>
          <c:delete val="1"/>
          <c:extLst>
            <c:ext xmlns:c15="http://schemas.microsoft.com/office/drawing/2012/chart" uri="{CE6537A1-D6FC-4f65-9D91-7224C49458BB}"/>
          </c:extLst>
        </c:dLbl>
      </c:pivotFmt>
      <c:pivotFmt>
        <c:idx val="4"/>
        <c:spPr>
          <a:effectLst/>
        </c:spPr>
        <c:marker>
          <c:symbol val="none"/>
        </c:marker>
        <c:dLbl>
          <c:idx val="0"/>
          <c:delete val="1"/>
          <c:extLst>
            <c:ext xmlns:c15="http://schemas.microsoft.com/office/drawing/2012/chart" uri="{CE6537A1-D6FC-4f65-9D91-7224C49458BB}"/>
          </c:extLst>
        </c:dLbl>
      </c:pivotFmt>
      <c:pivotFmt>
        <c:idx val="5"/>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table'!$B$40</c:f>
              <c:strCache>
                <c:ptCount val="1"/>
                <c:pt idx="0">
                  <c:v>Total</c:v>
                </c:pt>
              </c:strCache>
            </c:strRef>
          </c:tx>
          <c:spPr>
            <a:effectLst/>
          </c:spPr>
          <c:marker>
            <c:symbol val="none"/>
          </c:marker>
          <c:cat>
            <c:strRef>
              <c:f>'pivot table'!$A$41:$A$53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table'!$B$41:$B$53</c:f>
              <c:numCache>
                <c:formatCode>"₹"\ #,##0.00</c:formatCode>
                <c:ptCount val="12"/>
                <c:pt idx="0">
                  <c:v>41800.200000000004</c:v>
                </c:pt>
                <c:pt idx="1">
                  <c:v>26516.93</c:v>
                </c:pt>
                <c:pt idx="2">
                  <c:v>47469.770000000004</c:v>
                </c:pt>
                <c:pt idx="3">
                  <c:v>70190.63</c:v>
                </c:pt>
                <c:pt idx="4">
                  <c:v>52735.260000000009</c:v>
                </c:pt>
                <c:pt idx="5">
                  <c:v>17469.46</c:v>
                </c:pt>
                <c:pt idx="6">
                  <c:v>64423.759999999987</c:v>
                </c:pt>
                <c:pt idx="7">
                  <c:v>47972.92</c:v>
                </c:pt>
                <c:pt idx="8">
                  <c:v>73249.850000000006</c:v>
                </c:pt>
                <c:pt idx="9">
                  <c:v>57571.8</c:v>
                </c:pt>
                <c:pt idx="10">
                  <c:v>76285.09</c:v>
                </c:pt>
                <c:pt idx="11">
                  <c:v>48547.73</c:v>
                </c:pt>
              </c:numCache>
            </c:numRef>
          </c:val>
          <c:smooth val="0"/>
          <c:extLst>
            <c:ext xmlns:c16="http://schemas.microsoft.com/office/drawing/2014/chart" uri="{C3380CC4-5D6E-409C-BE32-E72D297353CC}">
              <c16:uniqueId val="{00000000-9FE3-4D82-94D6-9C7668FA011A}"/>
            </c:ext>
          </c:extLst>
        </c:ser>
        <c:dLbls>
          <c:showLegendKey val="0"/>
          <c:showVal val="0"/>
          <c:showCatName val="0"/>
          <c:showSerName val="0"/>
          <c:showPercent val="0"/>
          <c:showBubbleSize val="0"/>
        </c:dLbls>
        <c:smooth val="0"/>
        <c:axId val="839727104"/>
        <c:axId val="839727464"/>
      </c:lineChart>
      <c:catAx>
        <c:axId val="8397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464"/>
        <c:crosses val="autoZero"/>
        <c:auto val="1"/>
        <c:lblAlgn val="ctr"/>
        <c:lblOffset val="100"/>
        <c:noMultiLvlLbl val="0"/>
      </c:catAx>
      <c:valAx>
        <c:axId val="839727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2710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91440</xdr:colOff>
      <xdr:row>71</xdr:row>
      <xdr:rowOff>140970</xdr:rowOff>
    </xdr:from>
    <xdr:to>
      <xdr:col>10</xdr:col>
      <xdr:colOff>320040</xdr:colOff>
      <xdr:row>82</xdr:row>
      <xdr:rowOff>167640</xdr:rowOff>
    </xdr:to>
    <xdr:graphicFrame macro="">
      <xdr:nvGraphicFramePr>
        <xdr:cNvPr id="2" name="Chart 1">
          <a:extLst>
            <a:ext uri="{FF2B5EF4-FFF2-40B4-BE49-F238E27FC236}">
              <a16:creationId xmlns:a16="http://schemas.microsoft.com/office/drawing/2014/main" id="{3887C95A-C7D5-7186-AAA0-E9AF2E28C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25</xdr:row>
      <xdr:rowOff>152400</xdr:rowOff>
    </xdr:from>
    <xdr:to>
      <xdr:col>9</xdr:col>
      <xdr:colOff>548640</xdr:colOff>
      <xdr:row>37</xdr:row>
      <xdr:rowOff>30480</xdr:rowOff>
    </xdr:to>
    <xdr:graphicFrame macro="">
      <xdr:nvGraphicFramePr>
        <xdr:cNvPr id="3" name="Chart 2">
          <a:extLst>
            <a:ext uri="{FF2B5EF4-FFF2-40B4-BE49-F238E27FC236}">
              <a16:creationId xmlns:a16="http://schemas.microsoft.com/office/drawing/2014/main" id="{C018C2B5-77CE-2E5C-4DEF-E3921F4E1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365760</xdr:colOff>
      <xdr:row>39</xdr:row>
      <xdr:rowOff>87630</xdr:rowOff>
    </xdr:from>
    <xdr:to>
      <xdr:col>11</xdr:col>
      <xdr:colOff>137160</xdr:colOff>
      <xdr:row>51</xdr:row>
      <xdr:rowOff>38100</xdr:rowOff>
    </xdr:to>
    <xdr:graphicFrame macro="">
      <xdr:nvGraphicFramePr>
        <xdr:cNvPr id="4" name="Chart 3">
          <a:extLst>
            <a:ext uri="{FF2B5EF4-FFF2-40B4-BE49-F238E27FC236}">
              <a16:creationId xmlns:a16="http://schemas.microsoft.com/office/drawing/2014/main" id="{BE5036E6-3745-4A04-2CEC-3CE3A375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91440</xdr:colOff>
      <xdr:row>53</xdr:row>
      <xdr:rowOff>22860</xdr:rowOff>
    </xdr:from>
    <xdr:to>
      <xdr:col>18</xdr:col>
      <xdr:colOff>22860</xdr:colOff>
      <xdr:row>68</xdr:row>
      <xdr:rowOff>129540</xdr:rowOff>
    </xdr:to>
    <xdr:graphicFrame macro="">
      <xdr:nvGraphicFramePr>
        <xdr:cNvPr id="5" name="Chart 4">
          <a:extLst>
            <a:ext uri="{FF2B5EF4-FFF2-40B4-BE49-F238E27FC236}">
              <a16:creationId xmlns:a16="http://schemas.microsoft.com/office/drawing/2014/main" id="{410EDA9A-32AF-A668-6CFC-20F601DB6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121920</xdr:colOff>
      <xdr:row>0</xdr:row>
      <xdr:rowOff>140970</xdr:rowOff>
    </xdr:from>
    <xdr:to>
      <xdr:col>13</xdr:col>
      <xdr:colOff>502920</xdr:colOff>
      <xdr:row>11</xdr:row>
      <xdr:rowOff>144780</xdr:rowOff>
    </xdr:to>
    <xdr:graphicFrame macro="">
      <xdr:nvGraphicFramePr>
        <xdr:cNvPr id="6" name="Chart 5">
          <a:extLst>
            <a:ext uri="{FF2B5EF4-FFF2-40B4-BE49-F238E27FC236}">
              <a16:creationId xmlns:a16="http://schemas.microsoft.com/office/drawing/2014/main" id="{C3831633-7E45-A118-E28F-80283FC0F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83820</xdr:colOff>
      <xdr:row>12</xdr:row>
      <xdr:rowOff>160020</xdr:rowOff>
    </xdr:from>
    <xdr:to>
      <xdr:col>11</xdr:col>
      <xdr:colOff>297180</xdr:colOff>
      <xdr:row>24</xdr:row>
      <xdr:rowOff>152400</xdr:rowOff>
    </xdr:to>
    <xdr:graphicFrame macro="">
      <xdr:nvGraphicFramePr>
        <xdr:cNvPr id="7" name="Chart 6">
          <a:extLst>
            <a:ext uri="{FF2B5EF4-FFF2-40B4-BE49-F238E27FC236}">
              <a16:creationId xmlns:a16="http://schemas.microsoft.com/office/drawing/2014/main" id="{3B06AE39-C3BF-6689-BA0C-22F5D14B7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205740</xdr:colOff>
      <xdr:row>87</xdr:row>
      <xdr:rowOff>167640</xdr:rowOff>
    </xdr:from>
    <xdr:to>
      <xdr:col>14</xdr:col>
      <xdr:colOff>403860</xdr:colOff>
      <xdr:row>95</xdr:row>
      <xdr:rowOff>76200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80DE7C68-6BA0-8FFD-C702-99BBD4A2A18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271260" y="160782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144780</xdr:colOff>
      <xdr:row>88</xdr:row>
      <xdr:rowOff>7621</xdr:rowOff>
    </xdr:from>
    <xdr:to>
      <xdr:col>5</xdr:col>
      <xdr:colOff>495300</xdr:colOff>
      <xdr:row>97</xdr:row>
      <xdr:rowOff>68580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A4EEAAA-4357-6D05-90D7-245DD4A960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0340" y="16101061"/>
              <a:ext cx="185166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327660</xdr:colOff>
      <xdr:row>97</xdr:row>
      <xdr:rowOff>83820</xdr:rowOff>
    </xdr:from>
    <xdr:to>
      <xdr:col>12</xdr:col>
      <xdr:colOff>182880</xdr:colOff>
      <xdr:row>110</xdr:row>
      <xdr:rowOff>173355</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D86D9B25-CBDB-0910-FB10-03B62831BA0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393180" y="17823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98</xdr:row>
      <xdr:rowOff>91440</xdr:rowOff>
    </xdr:from>
    <xdr:to>
      <xdr:col>5</xdr:col>
      <xdr:colOff>449580</xdr:colOff>
      <xdr:row>112</xdr:row>
      <xdr:rowOff>114300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2159FDAA-A64A-1BA0-D27A-A545D457149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697480" y="18013680"/>
              <a:ext cx="1828800" cy="2583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238125</xdr:colOff>
      <xdr:row>7</xdr:row>
      <xdr:rowOff>118110</xdr:rowOff>
    </xdr:from>
    <xdr:to>
      <xdr:col>8</xdr:col>
      <xdr:colOff>527685</xdr:colOff>
      <xdr:row>16</xdr:row>
      <xdr:rowOff>85725</xdr:rowOff>
    </xdr:to>
    <mc:AlternateContent xmlns:mc="http://schemas.openxmlformats.org/markup-compatibility/2006">
      <mc:Choice xmlns:tsle="http://schemas.microsoft.com/office/drawing/2012/timeslicer" Requires="tsle">
        <xdr:graphicFrame macro="">
          <xdr:nvGraphicFramePr>
            <xdr:cNvPr id="2" name="Date 1">
              <a:extLst>
                <a:ext uri="{FF2B5EF4-FFF2-40B4-BE49-F238E27FC236}">
                  <a16:creationId xmlns:a16="http://schemas.microsoft.com/office/drawing/2014/main" id="{731A7378-31B3-4F72-9900-18134741424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066925" y="1384935"/>
              <a:ext cx="3337560" cy="15963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354330</xdr:colOff>
      <xdr:row>7</xdr:row>
      <xdr:rowOff>121921</xdr:rowOff>
    </xdr:from>
    <xdr:to>
      <xdr:col>3</xdr:col>
      <xdr:colOff>161925</xdr:colOff>
      <xdr:row>18</xdr:row>
      <xdr:rowOff>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6D7AB8E8-42E0-4F95-9179-87CC7A4CFE3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63930" y="1388746"/>
              <a:ext cx="1026795" cy="1868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36195</xdr:colOff>
      <xdr:row>7</xdr:row>
      <xdr:rowOff>110490</xdr:rowOff>
    </xdr:from>
    <xdr:to>
      <xdr:col>11</xdr:col>
      <xdr:colOff>238125</xdr:colOff>
      <xdr:row>16</xdr:row>
      <xdr:rowOff>171450</xdr:rowOff>
    </xdr:to>
    <mc:AlternateContent xmlns:mc="http://schemas.openxmlformats.org/markup-compatibility/2006">
      <mc:Choice xmlns:a14="http://schemas.microsoft.com/office/drawing/2010/main" Requires="a14">
        <xdr:graphicFrame macro="">
          <xdr:nvGraphicFramePr>
            <xdr:cNvPr id="4" name="Department 1">
              <a:extLst>
                <a:ext uri="{FF2B5EF4-FFF2-40B4-BE49-F238E27FC236}">
                  <a16:creationId xmlns:a16="http://schemas.microsoft.com/office/drawing/2014/main" id="{F49B181B-97B4-45D1-B280-AF4DD32A07E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5522595" y="1377315"/>
              <a:ext cx="1421130" cy="168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350520</xdr:colOff>
      <xdr:row>18</xdr:row>
      <xdr:rowOff>123825</xdr:rowOff>
    </xdr:from>
    <xdr:to>
      <xdr:col>3</xdr:col>
      <xdr:colOff>161925</xdr:colOff>
      <xdr:row>32</xdr:row>
      <xdr:rowOff>142874</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70ACA50B-5F7F-46AD-ABD0-F652C958B3B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60120" y="3381375"/>
              <a:ext cx="1030605" cy="2552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104775</xdr:colOff>
      <xdr:row>17</xdr:row>
      <xdr:rowOff>85724</xdr:rowOff>
    </xdr:from>
    <xdr:to>
      <xdr:col>11</xdr:col>
      <xdr:colOff>295275</xdr:colOff>
      <xdr:row>32</xdr:row>
      <xdr:rowOff>104775</xdr:rowOff>
    </xdr:to>
    <xdr:graphicFrame macro="">
      <xdr:nvGraphicFramePr>
        <xdr:cNvPr id="6" name="Chart 5">
          <a:extLst>
            <a:ext uri="{FF2B5EF4-FFF2-40B4-BE49-F238E27FC236}">
              <a16:creationId xmlns:a16="http://schemas.microsoft.com/office/drawing/2014/main" id="{1EF08981-E52A-4868-8286-8BA64530C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7</xdr:row>
      <xdr:rowOff>76200</xdr:rowOff>
    </xdr:from>
    <xdr:to>
      <xdr:col>21</xdr:col>
      <xdr:colOff>9525</xdr:colOff>
      <xdr:row>19</xdr:row>
      <xdr:rowOff>19050</xdr:rowOff>
    </xdr:to>
    <xdr:graphicFrame macro="">
      <xdr:nvGraphicFramePr>
        <xdr:cNvPr id="7" name="Chart 6">
          <a:extLst>
            <a:ext uri="{FF2B5EF4-FFF2-40B4-BE49-F238E27FC236}">
              <a16:creationId xmlns:a16="http://schemas.microsoft.com/office/drawing/2014/main" id="{9696D202-75F1-46DA-A150-65AE98D72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95250</xdr:colOff>
      <xdr:row>7</xdr:row>
      <xdr:rowOff>66675</xdr:rowOff>
    </xdr:from>
    <xdr:to>
      <xdr:col>28</xdr:col>
      <xdr:colOff>445770</xdr:colOff>
      <xdr:row>19</xdr:row>
      <xdr:rowOff>40005</xdr:rowOff>
    </xdr:to>
    <xdr:graphicFrame macro="">
      <xdr:nvGraphicFramePr>
        <xdr:cNvPr id="9" name="Chart 8">
          <a:extLst>
            <a:ext uri="{FF2B5EF4-FFF2-40B4-BE49-F238E27FC236}">
              <a16:creationId xmlns:a16="http://schemas.microsoft.com/office/drawing/2014/main" id="{2790B395-C7EB-4616-9A7D-42CA4F0C4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352425</xdr:colOff>
      <xdr:row>19</xdr:row>
      <xdr:rowOff>104774</xdr:rowOff>
    </xdr:from>
    <xdr:to>
      <xdr:col>18</xdr:col>
      <xdr:colOff>600075</xdr:colOff>
      <xdr:row>32</xdr:row>
      <xdr:rowOff>161925</xdr:rowOff>
    </xdr:to>
    <xdr:graphicFrame macro="">
      <xdr:nvGraphicFramePr>
        <xdr:cNvPr id="10" name="Chart 9">
          <a:extLst>
            <a:ext uri="{FF2B5EF4-FFF2-40B4-BE49-F238E27FC236}">
              <a16:creationId xmlns:a16="http://schemas.microsoft.com/office/drawing/2014/main" id="{AF70B579-975A-4361-9417-45BAA4EE0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19</xdr:row>
      <xdr:rowOff>123824</xdr:rowOff>
    </xdr:from>
    <xdr:to>
      <xdr:col>28</xdr:col>
      <xdr:colOff>523874</xdr:colOff>
      <xdr:row>32</xdr:row>
      <xdr:rowOff>47624</xdr:rowOff>
    </xdr:to>
    <xdr:graphicFrame macro="">
      <xdr:nvGraphicFramePr>
        <xdr:cNvPr id="11" name="Chart 10">
          <a:extLst>
            <a:ext uri="{FF2B5EF4-FFF2-40B4-BE49-F238E27FC236}">
              <a16:creationId xmlns:a16="http://schemas.microsoft.com/office/drawing/2014/main" id="{7D3250BC-C5C5-43E1-A02B-8CC2EBE2A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514350</xdr:colOff>
      <xdr:row>4</xdr:row>
      <xdr:rowOff>66675</xdr:rowOff>
    </xdr:from>
    <xdr:to>
      <xdr:col>29</xdr:col>
      <xdr:colOff>76200</xdr:colOff>
      <xdr:row>6</xdr:row>
      <xdr:rowOff>142875</xdr:rowOff>
    </xdr:to>
    <xdr:sp macro="" textlink="">
      <xdr:nvSpPr>
        <xdr:cNvPr id="12" name="TextBox 11">
          <a:extLst>
            <a:ext uri="{FF2B5EF4-FFF2-40B4-BE49-F238E27FC236}">
              <a16:creationId xmlns:a16="http://schemas.microsoft.com/office/drawing/2014/main" id="{D549A4FC-D3F6-442C-50ED-5DA2301C2617}"/>
            </a:ext>
          </a:extLst>
        </xdr:cNvPr>
        <xdr:cNvSpPr txBox="1"/>
      </xdr:nvSpPr>
      <xdr:spPr>
        <a:xfrm>
          <a:off x="1733550" y="790575"/>
          <a:ext cx="160210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latin typeface="Times New Roman" panose="02020603050405020304" pitchFamily="18" charset="0"/>
              <a:cs typeface="Times New Roman" panose="02020603050405020304" pitchFamily="18" charset="0"/>
            </a:rPr>
            <a:t>Sales</a:t>
          </a:r>
          <a:r>
            <a:rPr lang="en-IN" sz="2400" baseline="0">
              <a:latin typeface="Times New Roman" panose="02020603050405020304" pitchFamily="18" charset="0"/>
              <a:cs typeface="Times New Roman" panose="02020603050405020304" pitchFamily="18" charset="0"/>
            </a:rPr>
            <a:t> Performance Analysis</a:t>
          </a:r>
          <a:endParaRPr lang="en-IN" sz="24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ta" refreshedDate="45961.518676388892" createdVersion="8" refreshedVersion="8" minRefreshableVersion="3" recordCount="100" xr:uid="{F4DDBA30-FB75-482B-BE1A-4D14207548D9}">
  <cacheSource type="worksheet">
    <worksheetSource name="Sales_Data"/>
  </cacheSource>
  <cacheFields count="14">
    <cacheField name="Client" numFmtId="0">
      <sharedItems/>
    </cacheField>
    <cacheField name="Client Representative" numFmtId="0">
      <sharedItems count="5">
        <s v="Mary Jones"/>
        <s v="Priya Kumar"/>
        <s v="Alex Lee"/>
        <s v="John Smith"/>
        <s v="David Chen"/>
      </sharedItems>
    </cacheField>
    <cacheField name="Region" numFmtId="0">
      <sharedItems count="5">
        <s v="West"/>
        <s v="North"/>
        <s v="South"/>
        <s v="East"/>
        <s v="Unknown"/>
      </sharedItems>
    </cacheField>
    <cacheField name="Department" numFmtId="0">
      <sharedItems count="5">
        <s v="Clothing"/>
        <s v="Electronics"/>
        <s v="Furniture"/>
        <s v="Groceries"/>
        <s v="Unknown"/>
      </sharedItems>
    </cacheField>
    <cacheField name="Product" numFmtId="0">
      <sharedItems count="8">
        <s v="Rice Bag"/>
        <s v="Table"/>
        <s v="Shirt"/>
        <s v="Monitor"/>
        <s v="Jeans"/>
        <s v="Chair"/>
        <s v="TV"/>
        <s v="Laptop"/>
      </sharedItems>
    </cacheField>
    <cacheField name="Quantity" numFmtId="1">
      <sharedItems containsSemiMixedTypes="0" containsString="0" containsNumber="1" containsInteger="1" minValue="1" maxValue="20"/>
    </cacheField>
    <cacheField name="Unit Price" numFmtId="2">
      <sharedItems containsSemiMixedTypes="0" containsString="0" containsNumber="1" minValue="123.23" maxValue="989.61"/>
    </cacheField>
    <cacheField name="Cost Price" numFmtId="2">
      <sharedItems containsSemiMixedTypes="0" containsString="0" containsNumber="1" minValue="98.9" maxValue="872.42"/>
    </cacheField>
    <cacheField name="Date" numFmtId="14">
      <sharedItems containsSemiMixedTypes="0" containsNonDate="0" containsDate="1" containsString="0" minDate="2024-01-04T00:00:00" maxDate="2024-12-31T00:00:00" count="88">
        <d v="2024-11-09T00:00:00"/>
        <d v="2024-09-06T00:00:00"/>
        <d v="2024-12-06T00:00:00"/>
        <d v="2024-09-16T00:00:00"/>
        <d v="2024-11-18T00:00:00"/>
        <d v="2024-03-21T00:00:00"/>
        <d v="2024-07-03T00:00:00"/>
        <d v="2024-11-22T00:00:00"/>
        <d v="2024-07-07T00:00:00"/>
        <d v="2024-11-29T00:00:00"/>
        <d v="2024-01-11T00:00:00"/>
        <d v="2024-01-04T00:00:00"/>
        <d v="2024-09-11T00:00:00"/>
        <d v="2024-11-28T00:00:00"/>
        <d v="2024-04-23T00:00:00"/>
        <d v="2024-03-27T00:00:00"/>
        <d v="2024-07-22T00:00:00"/>
        <d v="2024-08-25T00:00:00"/>
        <d v="2024-03-01T00:00:00"/>
        <d v="2024-05-24T00:00:00"/>
        <d v="2024-04-29T00:00:00"/>
        <d v="2024-07-16T00:00:00"/>
        <d v="2024-11-01T00:00:00"/>
        <d v="2024-08-10T00:00:00"/>
        <d v="2024-08-18T00:00:00"/>
        <d v="2024-02-18T00:00:00"/>
        <d v="2024-04-16T00:00:00"/>
        <d v="2024-01-16T00:00:00"/>
        <d v="2024-10-15T00:00:00"/>
        <d v="2024-07-11T00:00:00"/>
        <d v="2024-08-04T00:00:00"/>
        <d v="2024-03-24T00:00:00"/>
        <d v="2024-10-21T00:00:00"/>
        <d v="2024-09-23T00:00:00"/>
        <d v="2024-09-29T00:00:00"/>
        <d v="2024-07-04T00:00:00"/>
        <d v="2024-08-13T00:00:00"/>
        <d v="2024-04-05T00:00:00"/>
        <d v="2024-12-04T00:00:00"/>
        <d v="2024-06-10T00:00:00"/>
        <d v="2024-11-12T00:00:00"/>
        <d v="2024-10-20T00:00:00"/>
        <d v="2024-11-25T00:00:00"/>
        <d v="2024-12-11T00:00:00"/>
        <d v="2024-12-08T00:00:00"/>
        <d v="2024-02-07T00:00:00"/>
        <d v="2024-06-21T00:00:00"/>
        <d v="2024-04-17T00:00:00"/>
        <d v="2024-02-27T00:00:00"/>
        <d v="2024-07-19T00:00:00"/>
        <d v="2024-02-24T00:00:00"/>
        <d v="2024-03-02T00:00:00"/>
        <d v="2024-03-06T00:00:00"/>
        <d v="2024-05-15T00:00:00"/>
        <d v="2024-07-14T00:00:00"/>
        <d v="2024-11-06T00:00:00"/>
        <d v="2024-12-15T00:00:00"/>
        <d v="2024-03-29T00:00:00"/>
        <d v="2024-08-31T00:00:00"/>
        <d v="2024-04-30T00:00:00"/>
        <d v="2024-04-19T00:00:00"/>
        <d v="2024-04-15T00:00:00"/>
        <d v="2024-07-23T00:00:00"/>
        <d v="2024-12-07T00:00:00"/>
        <d v="2024-12-12T00:00:00"/>
        <d v="2024-10-09T00:00:00"/>
        <d v="2024-06-20T00:00:00"/>
        <d v="2024-09-05T00:00:00"/>
        <d v="2024-12-30T00:00:00"/>
        <d v="2024-05-22T00:00:00"/>
        <d v="2024-01-26T00:00:00"/>
        <d v="2024-01-08T00:00:00"/>
        <d v="2024-02-05T00:00:00"/>
        <d v="2024-09-20T00:00:00"/>
        <d v="2024-09-10T00:00:00"/>
        <d v="2024-09-18T00:00:00"/>
        <d v="2024-07-31T00:00:00"/>
        <d v="2024-11-02T00:00:00"/>
        <d v="2024-12-02T00:00:00"/>
        <d v="2024-08-17T00:00:00"/>
        <d v="2024-05-29T00:00:00"/>
        <d v="2024-10-24T00:00:00"/>
        <d v="2024-10-02T00:00:00"/>
        <d v="2024-10-28T00:00:00"/>
        <d v="2024-04-13T00:00:00"/>
        <d v="2024-01-14T00:00:00"/>
        <d v="2024-05-06T00:00:00"/>
        <d v="2024-09-02T00:00:00"/>
      </sharedItems>
      <fieldGroup par="13"/>
    </cacheField>
    <cacheField name="Revenue" numFmtId="166">
      <sharedItems containsSemiMixedTypes="0" containsString="0" containsNumber="1" minValue="296.10000000000002" maxValue="19188.399999999998"/>
    </cacheField>
    <cacheField name="Profit" numFmtId="166">
      <sharedItems containsSemiMixedTypes="0" containsString="0" containsNumber="1" minValue="72.010000000000019" maxValue="4893.1999999999971"/>
    </cacheField>
    <cacheField name="Profit Margin" numFmtId="10">
      <sharedItems containsSemiMixedTypes="0" containsString="0" containsNumber="1" minValue="0.10193298025529017" maxValue="0.39676455435342606"/>
    </cacheField>
    <cacheField name="Days (Date)" numFmtId="0" databaseField="0">
      <fieldGroup base="8">
        <rangePr groupBy="days" startDate="2024-01-04T00:00:00" endDate="2024-12-3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8">
        <rangePr groupBy="months" startDate="2024-01-04T00:00:00" endDate="2024-12-31T00:00:00"/>
        <groupItems count="14">
          <s v="&lt;04-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441593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Delta Co"/>
    <x v="0"/>
    <x v="0"/>
    <x v="0"/>
    <x v="0"/>
    <n v="17"/>
    <n v="444"/>
    <n v="333.47"/>
    <x v="0"/>
    <n v="7548"/>
    <n v="1879.0099999999993"/>
    <n v="0.24894144144144134"/>
  </r>
  <r>
    <s v="Beta Ltd"/>
    <x v="1"/>
    <x v="0"/>
    <x v="1"/>
    <x v="0"/>
    <n v="20"/>
    <n v="959.42"/>
    <n v="714.76"/>
    <x v="1"/>
    <n v="19188.399999999998"/>
    <n v="4893.1999999999971"/>
    <n v="0.25500823414146034"/>
  </r>
  <r>
    <s v="Alpha Corp"/>
    <x v="1"/>
    <x v="1"/>
    <x v="1"/>
    <x v="0"/>
    <n v="19"/>
    <n v="304.08999999999997"/>
    <n v="218.42"/>
    <x v="2"/>
    <n v="5777.7099999999991"/>
    <n v="1627.7299999999996"/>
    <n v="0.28172580486040316"/>
  </r>
  <r>
    <s v="Epsilon LLC"/>
    <x v="2"/>
    <x v="1"/>
    <x v="0"/>
    <x v="1"/>
    <n v="8"/>
    <n v="811.75"/>
    <n v="592.98"/>
    <x v="3"/>
    <n v="6494"/>
    <n v="1750.1599999999999"/>
    <n v="0.26950415768401598"/>
  </r>
  <r>
    <s v="Gamma Inc"/>
    <x v="3"/>
    <x v="1"/>
    <x v="1"/>
    <x v="2"/>
    <n v="5"/>
    <n v="612.12"/>
    <n v="539.4"/>
    <x v="4"/>
    <n v="3060.6"/>
    <n v="363.59999999999991"/>
    <n v="0.11880023524799056"/>
  </r>
  <r>
    <s v="Epsilon LLC"/>
    <x v="2"/>
    <x v="1"/>
    <x v="2"/>
    <x v="1"/>
    <n v="20"/>
    <n v="487.02"/>
    <n v="308.54000000000002"/>
    <x v="5"/>
    <n v="9740.4"/>
    <n v="3569.5999999999995"/>
    <n v="0.36647365611268529"/>
  </r>
  <r>
    <s v="Gamma Inc"/>
    <x v="1"/>
    <x v="2"/>
    <x v="0"/>
    <x v="3"/>
    <n v="15"/>
    <n v="662.12"/>
    <n v="585.33000000000004"/>
    <x v="6"/>
    <n v="9931.7999999999993"/>
    <n v="1151.8499999999985"/>
    <n v="0.11597595602005666"/>
  </r>
  <r>
    <s v="Alpha Corp"/>
    <x v="0"/>
    <x v="1"/>
    <x v="1"/>
    <x v="3"/>
    <n v="10"/>
    <n v="876.45"/>
    <n v="724.51"/>
    <x v="7"/>
    <n v="8764.5"/>
    <n v="1519.3999999999996"/>
    <n v="0.17335843459410116"/>
  </r>
  <r>
    <s v="Beta Ltd"/>
    <x v="3"/>
    <x v="0"/>
    <x v="2"/>
    <x v="1"/>
    <n v="3"/>
    <n v="640.04999999999995"/>
    <n v="472.53"/>
    <x v="8"/>
    <n v="1920.1499999999999"/>
    <n v="502.55999999999995"/>
    <n v="0.26172955237872042"/>
  </r>
  <r>
    <s v="Epsilon LLC"/>
    <x v="1"/>
    <x v="3"/>
    <x v="3"/>
    <x v="0"/>
    <n v="19"/>
    <n v="626.08000000000004"/>
    <n v="473.48"/>
    <x v="9"/>
    <n v="11895.52"/>
    <n v="2899.3999999999996"/>
    <n v="0.24373881932021463"/>
  </r>
  <r>
    <s v="Gamma Inc"/>
    <x v="4"/>
    <x v="3"/>
    <x v="0"/>
    <x v="1"/>
    <n v="16"/>
    <n v="548.62"/>
    <n v="391"/>
    <x v="10"/>
    <n v="8777.92"/>
    <n v="2521.92"/>
    <n v="0.28730268674127812"/>
  </r>
  <r>
    <s v="Epsilon LLC"/>
    <x v="3"/>
    <x v="3"/>
    <x v="0"/>
    <x v="0"/>
    <n v="10"/>
    <n v="501.72"/>
    <n v="421.35"/>
    <x v="11"/>
    <n v="5017.2000000000007"/>
    <n v="803.70000000000073"/>
    <n v="0.16018895001195899"/>
  </r>
  <r>
    <s v="Beta Ltd"/>
    <x v="2"/>
    <x v="0"/>
    <x v="2"/>
    <x v="3"/>
    <n v="14"/>
    <n v="193.17"/>
    <n v="126.61"/>
    <x v="12"/>
    <n v="2704.3799999999997"/>
    <n v="931.83999999999969"/>
    <n v="0.3445669617435419"/>
  </r>
  <r>
    <s v="Epsilon LLC"/>
    <x v="1"/>
    <x v="0"/>
    <x v="2"/>
    <x v="4"/>
    <n v="6"/>
    <n v="150.38"/>
    <n v="106.31"/>
    <x v="13"/>
    <n v="902.28"/>
    <n v="264.41999999999996"/>
    <n v="0.29305758744513893"/>
  </r>
  <r>
    <s v="Alpha Corp"/>
    <x v="0"/>
    <x v="2"/>
    <x v="4"/>
    <x v="5"/>
    <n v="15"/>
    <n v="632.45000000000005"/>
    <n v="468.12"/>
    <x v="14"/>
    <n v="9486.75"/>
    <n v="2464.9499999999998"/>
    <n v="0.25983081666534902"/>
  </r>
  <r>
    <s v="Gamma Inc"/>
    <x v="2"/>
    <x v="4"/>
    <x v="0"/>
    <x v="6"/>
    <n v="17"/>
    <n v="697.88"/>
    <n v="460.35"/>
    <x v="15"/>
    <n v="11863.96"/>
    <n v="4038.0099999999984"/>
    <n v="0.34035937410443046"/>
  </r>
  <r>
    <s v="Beta Ltd"/>
    <x v="3"/>
    <x v="2"/>
    <x v="3"/>
    <x v="3"/>
    <n v="5"/>
    <n v="525.79"/>
    <n v="431.94"/>
    <x v="16"/>
    <n v="2628.95"/>
    <n v="469.25"/>
    <n v="0.17849331482150671"/>
  </r>
  <r>
    <s v="Beta Ltd"/>
    <x v="2"/>
    <x v="1"/>
    <x v="2"/>
    <x v="2"/>
    <n v="18"/>
    <n v="292.52999999999997"/>
    <n v="256.11"/>
    <x v="17"/>
    <n v="5265.5399999999991"/>
    <n v="655.55999999999858"/>
    <n v="0.12450005127679188"/>
  </r>
  <r>
    <s v="Epsilon LLC"/>
    <x v="4"/>
    <x v="2"/>
    <x v="2"/>
    <x v="4"/>
    <n v="13"/>
    <n v="240.9"/>
    <n v="199.91"/>
    <x v="18"/>
    <n v="3131.7000000000003"/>
    <n v="532.87000000000035"/>
    <n v="0.17015359070153599"/>
  </r>
  <r>
    <s v="Epsilon LLC"/>
    <x v="4"/>
    <x v="0"/>
    <x v="2"/>
    <x v="2"/>
    <n v="16"/>
    <n v="988.71"/>
    <n v="683.75"/>
    <x v="19"/>
    <n v="15819.36"/>
    <n v="4879.3600000000006"/>
    <n v="0.30844231372192049"/>
  </r>
  <r>
    <s v="Gamma Inc"/>
    <x v="0"/>
    <x v="0"/>
    <x v="1"/>
    <x v="1"/>
    <n v="11"/>
    <n v="861.09"/>
    <n v="529.08000000000004"/>
    <x v="20"/>
    <n v="9471.99"/>
    <n v="3652.1099999999997"/>
    <n v="0.38556945267045256"/>
  </r>
  <r>
    <s v="Gamma Inc"/>
    <x v="3"/>
    <x v="3"/>
    <x v="0"/>
    <x v="4"/>
    <n v="18"/>
    <n v="962.59"/>
    <n v="722.69"/>
    <x v="21"/>
    <n v="17326.62"/>
    <n v="4318.1999999999971"/>
    <n v="0.24922344923591544"/>
  </r>
  <r>
    <s v="Delta Co"/>
    <x v="4"/>
    <x v="1"/>
    <x v="0"/>
    <x v="3"/>
    <n v="14"/>
    <n v="810.27"/>
    <n v="602.29"/>
    <x v="22"/>
    <n v="11343.779999999999"/>
    <n v="2911.7199999999993"/>
    <n v="0.25667987214138493"/>
  </r>
  <r>
    <s v="Alpha Corp"/>
    <x v="1"/>
    <x v="2"/>
    <x v="3"/>
    <x v="6"/>
    <n v="12"/>
    <n v="253.28"/>
    <n v="166.3"/>
    <x v="23"/>
    <n v="3039.36"/>
    <n v="1043.76"/>
    <n v="0.34341440303221732"/>
  </r>
  <r>
    <s v="Delta Co"/>
    <x v="0"/>
    <x v="0"/>
    <x v="1"/>
    <x v="4"/>
    <n v="11"/>
    <n v="713.78"/>
    <n v="439.58"/>
    <x v="24"/>
    <n v="7851.58"/>
    <n v="3016.2"/>
    <n v="0.38415197960155789"/>
  </r>
  <r>
    <s v="Alpha Corp"/>
    <x v="2"/>
    <x v="3"/>
    <x v="0"/>
    <x v="4"/>
    <n v="13"/>
    <n v="726.72"/>
    <n v="545.23"/>
    <x v="25"/>
    <n v="9447.36"/>
    <n v="2359.3700000000008"/>
    <n v="0.24973855129898731"/>
  </r>
  <r>
    <s v="Epsilon LLC"/>
    <x v="1"/>
    <x v="1"/>
    <x v="1"/>
    <x v="2"/>
    <n v="1"/>
    <n v="466.34"/>
    <n v="384.36"/>
    <x v="26"/>
    <n v="466.34"/>
    <n v="81.979999999999961"/>
    <n v="0.17579448471072601"/>
  </r>
  <r>
    <s v="Beta Ltd"/>
    <x v="0"/>
    <x v="0"/>
    <x v="3"/>
    <x v="4"/>
    <n v="7"/>
    <n v="550.36"/>
    <n v="423.01"/>
    <x v="27"/>
    <n v="3852.52"/>
    <n v="891.45000000000027"/>
    <n v="0.23139399665673385"/>
  </r>
  <r>
    <s v="Alpha Corp"/>
    <x v="1"/>
    <x v="3"/>
    <x v="4"/>
    <x v="5"/>
    <n v="14"/>
    <n v="485.25"/>
    <n v="292.72000000000003"/>
    <x v="28"/>
    <n v="6793.5"/>
    <n v="2695.42"/>
    <n v="0.39676455435342606"/>
  </r>
  <r>
    <s v="Epsilon LLC"/>
    <x v="2"/>
    <x v="1"/>
    <x v="2"/>
    <x v="6"/>
    <n v="12"/>
    <n v="899.48"/>
    <n v="648.79999999999995"/>
    <x v="29"/>
    <n v="10793.76"/>
    <n v="3008.1600000000008"/>
    <n v="0.27869435673944953"/>
  </r>
  <r>
    <s v="Beta Ltd"/>
    <x v="4"/>
    <x v="1"/>
    <x v="2"/>
    <x v="3"/>
    <n v="8"/>
    <n v="142.22999999999999"/>
    <n v="99.82"/>
    <x v="30"/>
    <n v="1137.8399999999999"/>
    <n v="339.28"/>
    <n v="0.29817900583561835"/>
  </r>
  <r>
    <s v="Gamma Inc"/>
    <x v="0"/>
    <x v="1"/>
    <x v="2"/>
    <x v="0"/>
    <n v="17"/>
    <n v="632.91999999999996"/>
    <n v="563.62"/>
    <x v="31"/>
    <n v="10759.64"/>
    <n v="1178.0999999999985"/>
    <n v="0.10949251090185161"/>
  </r>
  <r>
    <s v="Beta Ltd"/>
    <x v="4"/>
    <x v="0"/>
    <x v="3"/>
    <x v="1"/>
    <n v="17"/>
    <n v="546.94000000000005"/>
    <n v="466.27"/>
    <x v="32"/>
    <n v="9297.9800000000014"/>
    <n v="1371.3900000000012"/>
    <n v="0.14749332650747807"/>
  </r>
  <r>
    <s v="Gamma Inc"/>
    <x v="0"/>
    <x v="3"/>
    <x v="2"/>
    <x v="0"/>
    <n v="4"/>
    <n v="382.21"/>
    <n v="305.45999999999998"/>
    <x v="33"/>
    <n v="1528.84"/>
    <n v="307"/>
    <n v="0.20080583972161903"/>
  </r>
  <r>
    <s v="Beta Ltd"/>
    <x v="4"/>
    <x v="3"/>
    <x v="3"/>
    <x v="7"/>
    <n v="15"/>
    <n v="988.01"/>
    <n v="813.2"/>
    <x v="34"/>
    <n v="14820.15"/>
    <n v="2622.1499999999996"/>
    <n v="0.17693140757684636"/>
  </r>
  <r>
    <s v="Alpha Corp"/>
    <x v="1"/>
    <x v="2"/>
    <x v="2"/>
    <x v="0"/>
    <n v="4"/>
    <n v="401.06"/>
    <n v="318.73"/>
    <x v="35"/>
    <n v="1604.24"/>
    <n v="329.31999999999994"/>
    <n v="0.20528100533585994"/>
  </r>
  <r>
    <s v="Epsilon LLC"/>
    <x v="3"/>
    <x v="0"/>
    <x v="2"/>
    <x v="0"/>
    <n v="8"/>
    <n v="718.16"/>
    <n v="528.44000000000005"/>
    <x v="36"/>
    <n v="5745.28"/>
    <n v="1517.7599999999993"/>
    <n v="0.26417511418068385"/>
  </r>
  <r>
    <s v="Gamma Inc"/>
    <x v="0"/>
    <x v="4"/>
    <x v="2"/>
    <x v="0"/>
    <n v="14"/>
    <n v="123.23"/>
    <n v="103.88"/>
    <x v="37"/>
    <n v="1725.22"/>
    <n v="270.90000000000009"/>
    <n v="0.15702345208147372"/>
  </r>
  <r>
    <s v="Beta Ltd"/>
    <x v="4"/>
    <x v="0"/>
    <x v="1"/>
    <x v="1"/>
    <n v="7"/>
    <n v="204.27"/>
    <n v="152.32"/>
    <x v="38"/>
    <n v="1429.89"/>
    <n v="363.65000000000009"/>
    <n v="0.25432026239780686"/>
  </r>
  <r>
    <s v="Delta Co"/>
    <x v="2"/>
    <x v="3"/>
    <x v="1"/>
    <x v="4"/>
    <n v="14"/>
    <n v="816.64"/>
    <n v="594.11"/>
    <x v="39"/>
    <n v="11432.96"/>
    <n v="3115.4199999999983"/>
    <n v="0.27249461206896536"/>
  </r>
  <r>
    <s v="Gamma Inc"/>
    <x v="2"/>
    <x v="0"/>
    <x v="2"/>
    <x v="7"/>
    <n v="3"/>
    <n v="513.97"/>
    <n v="452.91"/>
    <x v="40"/>
    <n v="1541.91"/>
    <n v="183.18000000000006"/>
    <n v="0.11880070821254163"/>
  </r>
  <r>
    <s v="Alpha Corp"/>
    <x v="3"/>
    <x v="1"/>
    <x v="3"/>
    <x v="4"/>
    <n v="9"/>
    <n v="528.65"/>
    <n v="424.71"/>
    <x v="41"/>
    <n v="4757.8499999999995"/>
    <n v="935.45999999999958"/>
    <n v="0.19661401683533522"/>
  </r>
  <r>
    <s v="Alpha Corp"/>
    <x v="4"/>
    <x v="2"/>
    <x v="0"/>
    <x v="2"/>
    <n v="2"/>
    <n v="843.18"/>
    <n v="589.32000000000005"/>
    <x v="42"/>
    <n v="1686.36"/>
    <n v="507.7199999999998"/>
    <n v="0.30107450366469785"/>
  </r>
  <r>
    <s v="Gamma Inc"/>
    <x v="2"/>
    <x v="1"/>
    <x v="0"/>
    <x v="0"/>
    <n v="14"/>
    <n v="474.13"/>
    <n v="313.08999999999997"/>
    <x v="43"/>
    <n v="6637.82"/>
    <n v="2254.5600000000004"/>
    <n v="0.33965368147976299"/>
  </r>
  <r>
    <s v="Unknown"/>
    <x v="0"/>
    <x v="0"/>
    <x v="0"/>
    <x v="1"/>
    <n v="14"/>
    <n v="391.34"/>
    <n v="268.7"/>
    <x v="44"/>
    <n v="5478.7599999999993"/>
    <n v="1716.9599999999996"/>
    <n v="0.31338478049777685"/>
  </r>
  <r>
    <s v="Unknown"/>
    <x v="1"/>
    <x v="0"/>
    <x v="1"/>
    <x v="0"/>
    <n v="14"/>
    <n v="648.67999999999995"/>
    <n v="472.07"/>
    <x v="2"/>
    <n v="9081.5199999999986"/>
    <n v="2472.5399999999991"/>
    <n v="0.27226059073811426"/>
  </r>
  <r>
    <s v="Delta Co"/>
    <x v="3"/>
    <x v="3"/>
    <x v="3"/>
    <x v="3"/>
    <n v="11"/>
    <n v="763.93"/>
    <n v="647.08000000000004"/>
    <x v="45"/>
    <n v="8403.23"/>
    <n v="1285.3499999999995"/>
    <n v="0.15295904074980687"/>
  </r>
  <r>
    <s v="Gamma Inc"/>
    <x v="2"/>
    <x v="3"/>
    <x v="0"/>
    <x v="2"/>
    <n v="5"/>
    <n v="912.58"/>
    <n v="645.54"/>
    <x v="46"/>
    <n v="4562.9000000000005"/>
    <n v="1335.2000000000007"/>
    <n v="0.29262092090556457"/>
  </r>
  <r>
    <s v="Gamma Inc"/>
    <x v="2"/>
    <x v="1"/>
    <x v="4"/>
    <x v="0"/>
    <n v="3"/>
    <n v="214.85"/>
    <n v="158.32"/>
    <x v="47"/>
    <n v="644.54999999999995"/>
    <n v="169.58999999999997"/>
    <n v="0.26311380032580867"/>
  </r>
  <r>
    <s v="Delta Co"/>
    <x v="4"/>
    <x v="0"/>
    <x v="0"/>
    <x v="6"/>
    <n v="3"/>
    <n v="866.59"/>
    <n v="677.59"/>
    <x v="48"/>
    <n v="2599.77"/>
    <n v="567"/>
    <n v="0.21809621620374109"/>
  </r>
  <r>
    <s v="Delta Co"/>
    <x v="1"/>
    <x v="2"/>
    <x v="1"/>
    <x v="6"/>
    <n v="18"/>
    <n v="313.64"/>
    <n v="198.31"/>
    <x v="49"/>
    <n v="5645.5199999999995"/>
    <n v="2075.9399999999996"/>
    <n v="0.36771457722229306"/>
  </r>
  <r>
    <s v="Delta Co"/>
    <x v="2"/>
    <x v="0"/>
    <x v="0"/>
    <x v="2"/>
    <n v="15"/>
    <n v="224.21"/>
    <n v="179.95"/>
    <x v="50"/>
    <n v="3363.15"/>
    <n v="663.90000000000009"/>
    <n v="0.19740421925873067"/>
  </r>
  <r>
    <s v="Epsilon LLC"/>
    <x v="0"/>
    <x v="0"/>
    <x v="2"/>
    <x v="1"/>
    <n v="7"/>
    <n v="450.13"/>
    <n v="354.22"/>
    <x v="51"/>
    <n v="3150.91"/>
    <n v="671.36999999999989"/>
    <n v="0.21307177926376822"/>
  </r>
  <r>
    <s v="Unknown"/>
    <x v="3"/>
    <x v="3"/>
    <x v="1"/>
    <x v="2"/>
    <n v="4"/>
    <n v="953.12"/>
    <n v="726.75"/>
    <x v="52"/>
    <n v="3812.48"/>
    <n v="905.48"/>
    <n v="0.23750419674332718"/>
  </r>
  <r>
    <s v="Epsilon LLC"/>
    <x v="2"/>
    <x v="4"/>
    <x v="1"/>
    <x v="4"/>
    <n v="8"/>
    <n v="441.97"/>
    <n v="350.88"/>
    <x v="53"/>
    <n v="3535.76"/>
    <n v="728.72000000000025"/>
    <n v="0.20609996153585092"/>
  </r>
  <r>
    <s v="Beta Ltd"/>
    <x v="0"/>
    <x v="1"/>
    <x v="3"/>
    <x v="6"/>
    <n v="18"/>
    <n v="816.19"/>
    <n v="587.07000000000005"/>
    <x v="53"/>
    <n v="14691.420000000002"/>
    <n v="4124.1600000000017"/>
    <n v="0.28071895024442844"/>
  </r>
  <r>
    <s v="Epsilon LLC"/>
    <x v="1"/>
    <x v="2"/>
    <x v="3"/>
    <x v="5"/>
    <n v="1"/>
    <n v="296.10000000000002"/>
    <n v="224.09"/>
    <x v="54"/>
    <n v="296.10000000000002"/>
    <n v="72.010000000000019"/>
    <n v="0.24319486659912196"/>
  </r>
  <r>
    <s v="Gamma Inc"/>
    <x v="0"/>
    <x v="1"/>
    <x v="3"/>
    <x v="3"/>
    <n v="15"/>
    <n v="905.34"/>
    <n v="787.84"/>
    <x v="55"/>
    <n v="13580.1"/>
    <n v="1762.5"/>
    <n v="0.12978549495217265"/>
  </r>
  <r>
    <s v="Beta Ltd"/>
    <x v="2"/>
    <x v="0"/>
    <x v="1"/>
    <x v="3"/>
    <n v="1"/>
    <n v="719.16"/>
    <n v="464.19"/>
    <x v="41"/>
    <n v="719.16"/>
    <n v="254.96999999999997"/>
    <n v="0.35453862839979972"/>
  </r>
  <r>
    <s v="Gamma Inc"/>
    <x v="4"/>
    <x v="2"/>
    <x v="1"/>
    <x v="4"/>
    <n v="6"/>
    <n v="402.78"/>
    <n v="250.19"/>
    <x v="56"/>
    <n v="2416.6799999999998"/>
    <n v="915.54"/>
    <n v="0.37884204776801234"/>
  </r>
  <r>
    <s v="Epsilon LLC"/>
    <x v="0"/>
    <x v="3"/>
    <x v="1"/>
    <x v="2"/>
    <n v="19"/>
    <n v="263.72000000000003"/>
    <n v="213.14"/>
    <x v="57"/>
    <n v="5010.68"/>
    <n v="961.02000000000044"/>
    <n v="0.19179432731685128"/>
  </r>
  <r>
    <s v="Gamma Inc"/>
    <x v="3"/>
    <x v="0"/>
    <x v="3"/>
    <x v="4"/>
    <n v="14"/>
    <n v="730.38"/>
    <n v="505.62"/>
    <x v="58"/>
    <n v="10225.32"/>
    <n v="3146.6399999999994"/>
    <n v="0.30773022262383959"/>
  </r>
  <r>
    <s v="Delta Co"/>
    <x v="4"/>
    <x v="2"/>
    <x v="3"/>
    <x v="6"/>
    <n v="9"/>
    <n v="330.91"/>
    <n v="216.64"/>
    <x v="2"/>
    <n v="2978.19"/>
    <n v="1028.4300000000003"/>
    <n v="0.34532047988879161"/>
  </r>
  <r>
    <s v="Alpha Corp"/>
    <x v="1"/>
    <x v="0"/>
    <x v="2"/>
    <x v="4"/>
    <n v="19"/>
    <n v="583.47"/>
    <n v="416.08"/>
    <x v="59"/>
    <n v="11085.93"/>
    <n v="3180.4100000000008"/>
    <n v="0.2868870721716627"/>
  </r>
  <r>
    <s v="Alpha Corp"/>
    <x v="4"/>
    <x v="3"/>
    <x v="1"/>
    <x v="4"/>
    <n v="12"/>
    <n v="232.59"/>
    <n v="161.72999999999999"/>
    <x v="27"/>
    <n v="2791.08"/>
    <n v="850.32000000000016"/>
    <n v="0.30465626209209345"/>
  </r>
  <r>
    <s v="Delta Co"/>
    <x v="3"/>
    <x v="4"/>
    <x v="1"/>
    <x v="5"/>
    <n v="19"/>
    <n v="869.41"/>
    <n v="629.33000000000004"/>
    <x v="60"/>
    <n v="16518.79"/>
    <n v="4561.5200000000004"/>
    <n v="0.27614129122048287"/>
  </r>
  <r>
    <s v="Alpha Corp"/>
    <x v="4"/>
    <x v="2"/>
    <x v="3"/>
    <x v="5"/>
    <n v="20"/>
    <n v="750.64"/>
    <n v="538.15"/>
    <x v="61"/>
    <n v="15012.8"/>
    <n v="4249.7999999999993"/>
    <n v="0.28307843973142915"/>
  </r>
  <r>
    <s v="Epsilon LLC"/>
    <x v="4"/>
    <x v="0"/>
    <x v="3"/>
    <x v="1"/>
    <n v="5"/>
    <n v="235.69"/>
    <n v="168.51"/>
    <x v="62"/>
    <n v="1178.45"/>
    <n v="335.90000000000009"/>
    <n v="0.2850354278925708"/>
  </r>
  <r>
    <s v="Delta Co"/>
    <x v="3"/>
    <x v="2"/>
    <x v="0"/>
    <x v="5"/>
    <n v="18"/>
    <n v="171.91"/>
    <n v="153.61000000000001"/>
    <x v="63"/>
    <n v="3094.38"/>
    <n v="329.39999999999964"/>
    <n v="0.10645104996800639"/>
  </r>
  <r>
    <s v="Delta Co"/>
    <x v="4"/>
    <x v="2"/>
    <x v="0"/>
    <x v="6"/>
    <n v="12"/>
    <n v="632.42999999999995"/>
    <n v="543.01"/>
    <x v="64"/>
    <n v="7589.16"/>
    <n v="1073.04"/>
    <n v="0.1413911421026833"/>
  </r>
  <r>
    <s v="Unknown"/>
    <x v="1"/>
    <x v="1"/>
    <x v="0"/>
    <x v="1"/>
    <n v="11"/>
    <n v="176.87"/>
    <n v="136.33000000000001"/>
    <x v="54"/>
    <n v="1945.5700000000002"/>
    <n v="445.94000000000005"/>
    <n v="0.22920789280262341"/>
  </r>
  <r>
    <s v="Gamma Inc"/>
    <x v="1"/>
    <x v="3"/>
    <x v="0"/>
    <x v="4"/>
    <n v="5"/>
    <n v="407.56"/>
    <n v="252.71"/>
    <x v="65"/>
    <n v="2037.8"/>
    <n v="774.25"/>
    <n v="0.3799440573167141"/>
  </r>
  <r>
    <s v="Delta Co"/>
    <x v="2"/>
    <x v="0"/>
    <x v="0"/>
    <x v="7"/>
    <n v="5"/>
    <n v="294.72000000000003"/>
    <n v="211.15"/>
    <x v="66"/>
    <n v="1473.6000000000001"/>
    <n v="417.85000000000014"/>
    <n v="0.28355727470141157"/>
  </r>
  <r>
    <s v="Delta Co"/>
    <x v="3"/>
    <x v="3"/>
    <x v="1"/>
    <x v="1"/>
    <n v="9"/>
    <n v="319.85000000000002"/>
    <n v="195"/>
    <x v="67"/>
    <n v="2878.65"/>
    <n v="1123.6500000000001"/>
    <n v="0.39033922151008288"/>
  </r>
  <r>
    <s v="Delta Co"/>
    <x v="0"/>
    <x v="0"/>
    <x v="0"/>
    <x v="0"/>
    <n v="14"/>
    <n v="155.13999999999999"/>
    <n v="123.17"/>
    <x v="68"/>
    <n v="2171.96"/>
    <n v="447.57999999999993"/>
    <n v="0.2060719350264277"/>
  </r>
  <r>
    <s v="Gamma Inc"/>
    <x v="2"/>
    <x v="2"/>
    <x v="0"/>
    <x v="1"/>
    <n v="13"/>
    <n v="325.08999999999997"/>
    <n v="251.8"/>
    <x v="69"/>
    <n v="4226.17"/>
    <n v="952.77"/>
    <n v="0.22544526131225198"/>
  </r>
  <r>
    <s v="Gamma Inc"/>
    <x v="1"/>
    <x v="0"/>
    <x v="1"/>
    <x v="7"/>
    <n v="20"/>
    <n v="881.9"/>
    <n v="688.28"/>
    <x v="70"/>
    <n v="17638"/>
    <n v="3872.4000000000015"/>
    <n v="0.21954870166685572"/>
  </r>
  <r>
    <s v="Gamma Inc"/>
    <x v="3"/>
    <x v="0"/>
    <x v="1"/>
    <x v="6"/>
    <n v="4"/>
    <n v="529.02"/>
    <n v="448.24"/>
    <x v="71"/>
    <n v="2116.08"/>
    <n v="323.11999999999989"/>
    <n v="0.15269744055045173"/>
  </r>
  <r>
    <s v="Epsilon LLC"/>
    <x v="4"/>
    <x v="1"/>
    <x v="3"/>
    <x v="2"/>
    <n v="3"/>
    <n v="901.14"/>
    <n v="764.37"/>
    <x v="72"/>
    <n v="2703.42"/>
    <n v="410.30999999999995"/>
    <n v="0.15177441906917902"/>
  </r>
  <r>
    <s v="Delta Co"/>
    <x v="4"/>
    <x v="4"/>
    <x v="0"/>
    <x v="2"/>
    <n v="10"/>
    <n v="693.22"/>
    <n v="590.91"/>
    <x v="8"/>
    <n v="6932.2000000000007"/>
    <n v="1023.1000000000013"/>
    <n v="0.14758662473673598"/>
  </r>
  <r>
    <s v="Beta Ltd"/>
    <x v="2"/>
    <x v="0"/>
    <x v="3"/>
    <x v="0"/>
    <n v="4"/>
    <n v="237.04"/>
    <n v="178.31"/>
    <x v="73"/>
    <n v="948.16"/>
    <n v="234.91999999999996"/>
    <n v="0.24776409044886935"/>
  </r>
  <r>
    <s v="Beta Ltd"/>
    <x v="2"/>
    <x v="1"/>
    <x v="1"/>
    <x v="1"/>
    <n v="14"/>
    <n v="474.57"/>
    <n v="320.35000000000002"/>
    <x v="33"/>
    <n v="6643.98"/>
    <n v="2159.079999999999"/>
    <n v="0.32496786564679592"/>
  </r>
  <r>
    <s v="Gamma Inc"/>
    <x v="2"/>
    <x v="3"/>
    <x v="1"/>
    <x v="7"/>
    <n v="18"/>
    <n v="456.4"/>
    <n v="282.05"/>
    <x v="74"/>
    <n v="8215.1999999999989"/>
    <n v="3138.2999999999984"/>
    <n v="0.38201139351446084"/>
  </r>
  <r>
    <s v="Unknown"/>
    <x v="2"/>
    <x v="0"/>
    <x v="4"/>
    <x v="3"/>
    <n v="3"/>
    <n v="737.27"/>
    <n v="622.53"/>
    <x v="75"/>
    <n v="2211.81"/>
    <n v="344.22"/>
    <n v="0.15562819591194543"/>
  </r>
  <r>
    <s v="Gamma Inc"/>
    <x v="3"/>
    <x v="3"/>
    <x v="3"/>
    <x v="4"/>
    <n v="6"/>
    <n v="703.4"/>
    <n v="515.52"/>
    <x v="76"/>
    <n v="4220.3999999999996"/>
    <n v="1127.2799999999997"/>
    <n v="0.26710264429911851"/>
  </r>
  <r>
    <s v="Delta Co"/>
    <x v="0"/>
    <x v="2"/>
    <x v="4"/>
    <x v="6"/>
    <n v="18"/>
    <n v="886.78"/>
    <n v="618.94000000000005"/>
    <x v="77"/>
    <n v="15962.039999999999"/>
    <n v="4821.1199999999972"/>
    <n v="0.3020365817902973"/>
  </r>
  <r>
    <s v="Beta Ltd"/>
    <x v="3"/>
    <x v="2"/>
    <x v="1"/>
    <x v="6"/>
    <n v="2"/>
    <n v="945.83"/>
    <n v="703.16"/>
    <x v="78"/>
    <n v="1891.66"/>
    <n v="485.34000000000015"/>
    <n v="0.25656830508653783"/>
  </r>
  <r>
    <s v="Beta Ltd"/>
    <x v="0"/>
    <x v="0"/>
    <x v="3"/>
    <x v="7"/>
    <n v="16"/>
    <n v="286.54000000000002"/>
    <n v="216.58"/>
    <x v="79"/>
    <n v="4584.6400000000003"/>
    <n v="1119.3600000000001"/>
    <n v="0.24415439380191248"/>
  </r>
  <r>
    <s v="Alpha Corp"/>
    <x v="2"/>
    <x v="2"/>
    <x v="0"/>
    <x v="5"/>
    <n v="9"/>
    <n v="782.97"/>
    <n v="597.55999999999995"/>
    <x v="80"/>
    <n v="7046.7300000000005"/>
    <n v="1668.6900000000014"/>
    <n v="0.23680345351673773"/>
  </r>
  <r>
    <s v="Gamma Inc"/>
    <x v="2"/>
    <x v="1"/>
    <x v="3"/>
    <x v="6"/>
    <n v="8"/>
    <n v="751.25"/>
    <n v="674.61"/>
    <x v="81"/>
    <n v="6010"/>
    <n v="613.11999999999989"/>
    <n v="0.10201663893510814"/>
  </r>
  <r>
    <s v="Epsilon LLC"/>
    <x v="2"/>
    <x v="3"/>
    <x v="3"/>
    <x v="2"/>
    <n v="16"/>
    <n v="819.46"/>
    <n v="735.93"/>
    <x v="82"/>
    <n v="13111.36"/>
    <n v="1336.4800000000014"/>
    <n v="0.10193298025529017"/>
  </r>
  <r>
    <s v="Delta Co"/>
    <x v="2"/>
    <x v="3"/>
    <x v="2"/>
    <x v="3"/>
    <n v="4"/>
    <n v="986.99"/>
    <n v="742.82"/>
    <x v="75"/>
    <n v="3947.96"/>
    <n v="976.67999999999984"/>
    <n v="0.24738852470643061"/>
  </r>
  <r>
    <s v="Alpha Corp"/>
    <x v="4"/>
    <x v="3"/>
    <x v="2"/>
    <x v="4"/>
    <n v="15"/>
    <n v="989.61"/>
    <n v="872.42"/>
    <x v="83"/>
    <n v="14844.15"/>
    <n v="1757.8500000000004"/>
    <n v="0.11842038782954904"/>
  </r>
  <r>
    <s v="Delta Co"/>
    <x v="2"/>
    <x v="3"/>
    <x v="1"/>
    <x v="0"/>
    <n v="16"/>
    <n v="632.71"/>
    <n v="491.9"/>
    <x v="58"/>
    <n v="10123.36"/>
    <n v="2252.9600000000009"/>
    <n v="0.22255061560588588"/>
  </r>
  <r>
    <s v="Delta Co"/>
    <x v="0"/>
    <x v="0"/>
    <x v="2"/>
    <x v="6"/>
    <n v="14"/>
    <n v="139.91"/>
    <n v="98.9"/>
    <x v="26"/>
    <n v="1958.74"/>
    <n v="574.13999999999987"/>
    <n v="0.29311700378814948"/>
  </r>
  <r>
    <s v="Gamma Inc"/>
    <x v="0"/>
    <x v="1"/>
    <x v="0"/>
    <x v="4"/>
    <n v="6"/>
    <n v="159"/>
    <n v="99.12"/>
    <x v="74"/>
    <n v="954"/>
    <n v="359.28"/>
    <n v="0.37660377358490565"/>
  </r>
  <r>
    <s v="Alpha Corp"/>
    <x v="3"/>
    <x v="0"/>
    <x v="3"/>
    <x v="4"/>
    <n v="8"/>
    <n v="477.44"/>
    <n v="428.07"/>
    <x v="84"/>
    <n v="3819.52"/>
    <n v="394.96000000000004"/>
    <n v="0.10340566353887401"/>
  </r>
  <r>
    <s v="Delta Co"/>
    <x v="4"/>
    <x v="0"/>
    <x v="2"/>
    <x v="6"/>
    <n v="12"/>
    <n v="133.94999999999999"/>
    <n v="117.75"/>
    <x v="85"/>
    <n v="1607.3999999999999"/>
    <n v="194.39999999999986"/>
    <n v="0.12094064949608055"/>
  </r>
  <r>
    <s v="Epsilon LLC"/>
    <x v="0"/>
    <x v="0"/>
    <x v="3"/>
    <x v="2"/>
    <n v="9"/>
    <n v="823.98"/>
    <n v="591.21"/>
    <x v="86"/>
    <n v="7415.82"/>
    <n v="2094.9299999999994"/>
    <n v="0.28249472074564907"/>
  </r>
  <r>
    <s v="Epsilon LLC"/>
    <x v="4"/>
    <x v="3"/>
    <x v="0"/>
    <x v="5"/>
    <n v="7"/>
    <n v="387.76"/>
    <n v="251.53"/>
    <x v="87"/>
    <n v="2714.3199999999997"/>
    <n v="953.60999999999967"/>
    <n v="0.3513255622034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81B48-99D8-431E-90E8-F4FB979174C3}"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4:B80" firstHeaderRow="1" firstDataRow="1" firstDataCol="1"/>
  <pivotFields count="14">
    <pivotField showAll="0"/>
    <pivotField axis="axisRow" showAll="0" sortType="descending">
      <items count="6">
        <item x="2"/>
        <item x="4"/>
        <item x="3"/>
        <item x="0"/>
        <item x="1"/>
        <item t="default"/>
      </items>
      <autoSortScope>
        <pivotArea dataOnly="0" outline="0" fieldPosition="0">
          <references count="1">
            <reference field="4294967294" count="1" selected="0">
              <x v="0"/>
            </reference>
          </references>
        </pivotArea>
      </autoSortScope>
    </pivotField>
    <pivotField showAll="0">
      <items count="6">
        <item x="3"/>
        <item x="1"/>
        <item x="2"/>
        <item x="4"/>
        <item x="0"/>
        <item t="default"/>
      </items>
    </pivotField>
    <pivotField showAll="0">
      <items count="6">
        <item x="0"/>
        <item x="1"/>
        <item x="2"/>
        <item x="3"/>
        <item x="4"/>
        <item t="default"/>
      </items>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166" showAll="0"/>
    <pivotField numFmtId="166" showAll="0"/>
    <pivotField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3"/>
    </i>
    <i>
      <x v="1"/>
    </i>
    <i>
      <x v="4"/>
    </i>
    <i>
      <x v="2"/>
    </i>
    <i t="grand">
      <x/>
    </i>
  </rowItems>
  <colItems count="1">
    <i/>
  </colItems>
  <dataFields count="1">
    <dataField name="Sum of Revenue" fld="9" baseField="13" baseItem="6"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0AF65-EC03-464C-9666-08D0DE3BC3A7}"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59:J66" firstHeaderRow="1" firstDataRow="2" firstDataCol="1"/>
  <pivotFields count="14">
    <pivotField showAll="0"/>
    <pivotField showAll="0"/>
    <pivotField axis="axisRow" showAll="0">
      <items count="6">
        <item x="3"/>
        <item x="1"/>
        <item x="2"/>
        <item x="4"/>
        <item x="0"/>
        <item t="default"/>
      </items>
    </pivotField>
    <pivotField showAll="0">
      <items count="6">
        <item x="0"/>
        <item x="1"/>
        <item x="2"/>
        <item x="3"/>
        <item x="4"/>
        <item t="default"/>
      </items>
    </pivotField>
    <pivotField axis="axisCol"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numFmtId="166" showAll="0"/>
    <pivotField numFmtId="166" showAll="0"/>
    <pivotField dataField="1"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Fields count="1">
    <field x="4"/>
  </colFields>
  <colItems count="9">
    <i>
      <x/>
    </i>
    <i>
      <x v="1"/>
    </i>
    <i>
      <x v="2"/>
    </i>
    <i>
      <x v="3"/>
    </i>
    <i>
      <x v="4"/>
    </i>
    <i>
      <x v="5"/>
    </i>
    <i>
      <x v="6"/>
    </i>
    <i>
      <x v="7"/>
    </i>
    <i t="grand">
      <x/>
    </i>
  </colItems>
  <dataFields count="1">
    <dataField name="Average of Profit Margin" fld="11" subtotal="average" baseField="2" baseItem="1" numFmtId="1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79673D-E690-4032-B7B6-52A697E86181}"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0:B53" firstHeaderRow="1" firstDataRow="1" firstDataCol="1"/>
  <pivotFields count="14">
    <pivotField showAll="0"/>
    <pivotField showAll="0"/>
    <pivotField showAll="0">
      <items count="6">
        <item x="3"/>
        <item x="1"/>
        <item x="2"/>
        <item x="4"/>
        <item x="0"/>
        <item t="default"/>
      </items>
    </pivotField>
    <pivotField showAll="0">
      <items count="6">
        <item x="0"/>
        <item x="1"/>
        <item x="2"/>
        <item x="3"/>
        <item x="4"/>
        <item t="default"/>
      </items>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166" showAll="0"/>
    <pivotField numFmtId="166" showAll="0"/>
    <pivotField numFmtId="10"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Revenue" fld="9" baseField="13" baseItem="6" numFmtId="166"/>
  </dataFields>
  <chartFormats count="2">
    <chartFormat chart="0"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59626F-7520-4C01-A875-69C30A1ABE8C}"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28:B34"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numFmtId="166" showAll="0"/>
    <pivotField numFmtId="166" showAll="0"/>
    <pivotField dataField="1"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v="1"/>
    </i>
    <i>
      <x/>
    </i>
    <i>
      <x v="2"/>
    </i>
    <i>
      <x v="3"/>
    </i>
    <i t="grand">
      <x/>
    </i>
  </rowItems>
  <colItems count="1">
    <i/>
  </colItems>
  <dataFields count="1">
    <dataField name="Average of Profit Margin" fld="11" subtotal="average" baseField="3" baseItem="1" numFmtId="1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4"/>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B4632D-A05E-456D-A7C4-EDD182C43730}"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6:B22"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numFmtId="166" showAll="0"/>
    <pivotField dataField="1" numFmtId="166" showAll="0"/>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1"/>
    </i>
    <i>
      <x/>
    </i>
    <i>
      <x v="3"/>
    </i>
    <i>
      <x v="2"/>
    </i>
    <i>
      <x v="4"/>
    </i>
    <i t="grand">
      <x/>
    </i>
  </rowItems>
  <colItems count="1">
    <i/>
  </colItems>
  <dataFields count="1">
    <dataField name="Sum of Profit" fld="10" baseField="3" baseItem="1"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406913-540D-4A8D-95F1-A5103944E237}"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166" showAll="0"/>
    <pivotField numFmtId="166" showAll="0"/>
    <pivotField numFmtId="10"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1"/>
    </i>
    <i>
      <x v="3"/>
    </i>
    <i>
      <x/>
    </i>
    <i>
      <x v="2"/>
    </i>
    <i>
      <x v="4"/>
    </i>
    <i t="grand">
      <x/>
    </i>
  </rowItems>
  <colItems count="1">
    <i/>
  </colItems>
  <dataFields count="1">
    <dataField name="Sum of Revenue" fld="9" baseField="3" baseItem="1"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D28C69-1ECD-4681-B334-6F5C03F16347}" autoFormatId="16" applyNumberFormats="0" applyBorderFormats="0" applyFontFormats="0" applyPatternFormats="0" applyAlignmentFormats="0" applyWidthHeightFormats="0">
  <queryTableRefresh nextId="16" unboundColumnsRight="3">
    <queryTableFields count="12">
      <queryTableField id="1" name="Client" tableColumnId="1"/>
      <queryTableField id="2" name="Client Representative" tableColumnId="2"/>
      <queryTableField id="3" name="Region" tableColumnId="3"/>
      <queryTableField id="4" name="Department" tableColumnId="4"/>
      <queryTableField id="5" name="Product" tableColumnId="5"/>
      <queryTableField id="6" name="Quantity" tableColumnId="6"/>
      <queryTableField id="7" name="Unit Price" tableColumnId="7"/>
      <queryTableField id="8" name="Cost Price" tableColumnId="8"/>
      <queryTableField id="9" name="Date" tableColumnId="9"/>
      <queryTableField id="13" dataBound="0" tableColumnId="13"/>
      <queryTableField id="14" dataBound="0"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4D2132-6C8A-4B3A-9C37-166B97572FFA}" sourceName="Region">
  <pivotTables>
    <pivotTable tabId="3" name="PivotTable6"/>
    <pivotTable tabId="3" name="PivotTable1"/>
    <pivotTable tabId="3" name="PivotTable2"/>
    <pivotTable tabId="3" name="PivotTable3"/>
    <pivotTable tabId="3" name="PivotTable4"/>
    <pivotTable tabId="3" name="PivotTable5"/>
  </pivotTables>
  <data>
    <tabular pivotCacheId="441593341">
      <items count="5">
        <i x="3" s="1"/>
        <i x="1"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385407-DE96-4DCE-9078-BC23879BA2A6}" sourceName="Department">
  <pivotTables>
    <pivotTable tabId="3" name="PivotTable6"/>
    <pivotTable tabId="3" name="PivotTable1"/>
    <pivotTable tabId="3" name="PivotTable2"/>
    <pivotTable tabId="3" name="PivotTable3"/>
    <pivotTable tabId="3" name="PivotTable4"/>
    <pivotTable tabId="3" name="PivotTable5"/>
  </pivotTables>
  <data>
    <tabular pivotCacheId="44159334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3030BFE-66CC-48CD-899C-478FBB08F888}" sourceName="Product">
  <pivotTables>
    <pivotTable tabId="3" name="PivotTable6"/>
    <pivotTable tabId="3" name="PivotTable1"/>
    <pivotTable tabId="3" name="PivotTable2"/>
    <pivotTable tabId="3" name="PivotTable3"/>
    <pivotTable tabId="3" name="PivotTable4"/>
    <pivotTable tabId="3" name="PivotTable5"/>
  </pivotTables>
  <data>
    <tabular pivotCacheId="441593341">
      <items count="8">
        <i x="5" s="1"/>
        <i x="4" s="1"/>
        <i x="7" s="1"/>
        <i x="3"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8D4BEA5-EEE0-4FE0-AB0B-989F3840E70E}" cache="Slicer_Region" caption="Region" rowHeight="234950"/>
  <slicer name="Department" xr10:uid="{EC809087-57AC-459D-BA3C-5529029B5C1E}" cache="Slicer_Department" caption="Department" rowHeight="234950"/>
  <slicer name="Product" xr10:uid="{FC20B453-770A-4FA2-849F-1A22B5CFEE52}"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75B6F77-4ABE-4224-8A6D-4974FA301299}" cache="Slicer_Region" caption="Region" rowHeight="234950"/>
  <slicer name="Department 1" xr10:uid="{C5C97558-03D2-4A29-A941-12385B728F45}" cache="Slicer_Department" caption="Department" rowHeight="234950"/>
  <slicer name="Product 1" xr10:uid="{D6E2319F-F696-4151-85CF-016149F07101}"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C8C600-29DB-45F1-8505-781671AD9DF8}" name="Sales_Data" displayName="Sales_Data" ref="A1:L101" tableType="queryTable" totalsRowShown="0">
  <autoFilter ref="A1:L101" xr:uid="{83C8C600-29DB-45F1-8505-781671AD9DF8}"/>
  <tableColumns count="12">
    <tableColumn id="1" xr3:uid="{08B0AEF2-C248-4CE6-AA42-4D29F6B8E580}" uniqueName="1" name="Client" queryTableFieldId="1" dataDxfId="11"/>
    <tableColumn id="2" xr3:uid="{9257798D-86E5-41A8-8BE3-261417185943}" uniqueName="2" name="Client Representative" queryTableFieldId="2" dataDxfId="10"/>
    <tableColumn id="3" xr3:uid="{0E6AAD35-E4A5-4DAA-BE9A-F741DE3BB06A}" uniqueName="3" name="Region" queryTableFieldId="3" dataDxfId="9"/>
    <tableColumn id="4" xr3:uid="{00E3C2E5-49D6-40E1-B9BE-B662833768E4}" uniqueName="4" name="Department" queryTableFieldId="4" dataDxfId="8"/>
    <tableColumn id="5" xr3:uid="{28C4474A-4DCD-46DF-BD98-D20A6A6F7335}" uniqueName="5" name="Product" queryTableFieldId="5" dataDxfId="7"/>
    <tableColumn id="6" xr3:uid="{E6F476E1-C3DD-4F54-8C88-90CAC82F8BC7}" uniqueName="6" name="Quantity" queryTableFieldId="6" dataDxfId="6"/>
    <tableColumn id="7" xr3:uid="{327CABA3-A380-4B5B-B308-0DA59D75894C}" uniqueName="7" name="Unit Price" queryTableFieldId="7" dataDxfId="5"/>
    <tableColumn id="8" xr3:uid="{EAC59620-7F6D-4916-AEB5-EF2082EFB270}" uniqueName="8" name="Cost Price" queryTableFieldId="8" dataDxfId="4"/>
    <tableColumn id="9" xr3:uid="{44AF69FF-98DE-4443-85F9-9CD05417BCD8}" uniqueName="9" name="Date" queryTableFieldId="9" dataDxfId="3"/>
    <tableColumn id="13" xr3:uid="{7DCD4701-C9F8-47C5-BE3E-306BD7576AE6}" uniqueName="13" name="Revenue" queryTableFieldId="13" dataDxfId="2">
      <calculatedColumnFormula>Sales_Data[[#This Row],[Quantity]]*Sales_Data[[#This Row],[Unit Price]]</calculatedColumnFormula>
    </tableColumn>
    <tableColumn id="14" xr3:uid="{1F6EFF29-132C-45F4-AF07-5D435CA9FE45}" uniqueName="14" name="Profit" queryTableFieldId="14" dataDxfId="1">
      <calculatedColumnFormula>Sales_Data[[#This Row],[Revenue]]-Sales_Data[[#This Row],[Quantity]]*Sales_Data[[#This Row],[Cost Price]]</calculatedColumnFormula>
    </tableColumn>
    <tableColumn id="15" xr3:uid="{27283E30-20FA-4DF6-A1DA-AC32DBA2412B}" uniqueName="15" name="Profit Margin" queryTableFieldId="15" dataDxfId="0">
      <calculatedColumnFormula>Sales_Data[[#This Row],[Profit]]/Sales_Data[[#This Row],[Revenue]]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00DBCFD-5044-4717-A835-8D6EA71F17FA}" sourceName="Date">
  <pivotTables>
    <pivotTable tabId="3" name="PivotTable6"/>
    <pivotTable tabId="3" name="PivotTable1"/>
    <pivotTable tabId="3" name="PivotTable2"/>
    <pivotTable tabId="3" name="PivotTable3"/>
    <pivotTable tabId="3" name="PivotTable4"/>
    <pivotTable tabId="3" name="PivotTable5"/>
  </pivotTables>
  <state minimalRefreshVersion="6" lastRefreshVersion="6" pivotCacheId="441593341"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F64B514-D4F9-4384-84C5-F78C9A3310F0}" cache="NativeTimeline_Date" caption="Date" level="2" selectionLevel="2"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7D80A79-35D3-4C7B-85A4-039880DC4232}" cache="NativeTimeline_Date" caption="Date" level="2" selectionLevel="2" scrollPosition="2024-01-01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4E65-3A24-476B-9CF5-76E94A3242BB}">
  <dimension ref="A3:J80"/>
  <sheetViews>
    <sheetView topLeftCell="A71" workbookViewId="0">
      <selection activeCell="M49" sqref="M49"/>
    </sheetView>
  </sheetViews>
  <sheetFormatPr defaultRowHeight="14.4" x14ac:dyDescent="0.3"/>
  <cols>
    <col min="1" max="1" width="22" bestFit="1" customWidth="1"/>
    <col min="2" max="2" width="15.5546875" bestFit="1" customWidth="1"/>
    <col min="3" max="4" width="7" bestFit="1" customWidth="1"/>
    <col min="5" max="5" width="7.88671875" bestFit="1" customWidth="1"/>
    <col min="6" max="6" width="8" bestFit="1" customWidth="1"/>
    <col min="7" max="9" width="7" bestFit="1" customWidth="1"/>
    <col min="10" max="10" width="10.77734375" bestFit="1" customWidth="1"/>
    <col min="11" max="12" width="9" bestFit="1" customWidth="1"/>
    <col min="13" max="13" width="8" bestFit="1" customWidth="1"/>
    <col min="14" max="15" width="9" bestFit="1" customWidth="1"/>
    <col min="16" max="16" width="10.5546875" bestFit="1" customWidth="1"/>
    <col min="17" max="17" width="9" bestFit="1" customWidth="1"/>
    <col min="18" max="18" width="8" bestFit="1" customWidth="1"/>
    <col min="19" max="19" width="9" bestFit="1" customWidth="1"/>
    <col min="20" max="22" width="8" bestFit="1" customWidth="1"/>
    <col min="23" max="23" width="9" bestFit="1" customWidth="1"/>
    <col min="24" max="24" width="10.6640625" bestFit="1" customWidth="1"/>
    <col min="25" max="25" width="11.21875" bestFit="1" customWidth="1"/>
    <col min="26" max="27" width="8" bestFit="1" customWidth="1"/>
    <col min="28" max="28" width="7" bestFit="1" customWidth="1"/>
    <col min="29" max="29" width="9" bestFit="1" customWidth="1"/>
    <col min="30" max="30" width="14" bestFit="1" customWidth="1"/>
    <col min="31" max="32" width="9" bestFit="1" customWidth="1"/>
    <col min="33" max="33" width="8" bestFit="1" customWidth="1"/>
    <col min="34" max="36" width="9" bestFit="1" customWidth="1"/>
    <col min="37" max="37" width="8" bestFit="1" customWidth="1"/>
    <col min="38" max="38" width="10" bestFit="1" customWidth="1"/>
    <col min="39" max="39" width="10.77734375" bestFit="1" customWidth="1"/>
  </cols>
  <sheetData>
    <row r="3" spans="1:2" x14ac:dyDescent="0.3">
      <c r="A3" s="7" t="s">
        <v>39</v>
      </c>
      <c r="B3" t="s">
        <v>41</v>
      </c>
    </row>
    <row r="4" spans="1:2" x14ac:dyDescent="0.3">
      <c r="A4" s="8" t="s">
        <v>16</v>
      </c>
      <c r="B4" s="5">
        <v>166482.57</v>
      </c>
    </row>
    <row r="5" spans="1:2" x14ac:dyDescent="0.3">
      <c r="A5" s="8" t="s">
        <v>29</v>
      </c>
      <c r="B5" s="5">
        <v>159471.25999999998</v>
      </c>
    </row>
    <row r="6" spans="1:2" x14ac:dyDescent="0.3">
      <c r="A6" s="8" t="s">
        <v>12</v>
      </c>
      <c r="B6" s="5">
        <v>152265.29000000007</v>
      </c>
    </row>
    <row r="7" spans="1:2" x14ac:dyDescent="0.3">
      <c r="A7" s="8" t="s">
        <v>25</v>
      </c>
      <c r="B7" s="5">
        <v>110915.63</v>
      </c>
    </row>
    <row r="8" spans="1:2" x14ac:dyDescent="0.3">
      <c r="A8" s="8" t="s">
        <v>35</v>
      </c>
      <c r="B8" s="5">
        <v>35098.65</v>
      </c>
    </row>
    <row r="9" spans="1:2" x14ac:dyDescent="0.3">
      <c r="A9" s="8" t="s">
        <v>40</v>
      </c>
      <c r="B9" s="5">
        <v>624233.40000000014</v>
      </c>
    </row>
    <row r="16" spans="1:2" x14ac:dyDescent="0.3">
      <c r="A16" s="7" t="s">
        <v>39</v>
      </c>
      <c r="B16" t="s">
        <v>42</v>
      </c>
    </row>
    <row r="17" spans="1:2" x14ac:dyDescent="0.3">
      <c r="A17" s="8" t="s">
        <v>16</v>
      </c>
      <c r="B17" s="5">
        <v>45714.189999999995</v>
      </c>
    </row>
    <row r="18" spans="1:2" x14ac:dyDescent="0.3">
      <c r="A18" s="8" t="s">
        <v>12</v>
      </c>
      <c r="B18" s="5">
        <v>37224.789999999994</v>
      </c>
    </row>
    <row r="19" spans="1:2" x14ac:dyDescent="0.3">
      <c r="A19" s="8" t="s">
        <v>29</v>
      </c>
      <c r="B19" s="5">
        <v>33569.01</v>
      </c>
    </row>
    <row r="20" spans="1:2" x14ac:dyDescent="0.3">
      <c r="A20" s="8" t="s">
        <v>25</v>
      </c>
      <c r="B20" s="5">
        <v>25824.760000000002</v>
      </c>
    </row>
    <row r="21" spans="1:2" x14ac:dyDescent="0.3">
      <c r="A21" s="8" t="s">
        <v>35</v>
      </c>
      <c r="B21" s="5">
        <v>10495.299999999997</v>
      </c>
    </row>
    <row r="22" spans="1:2" x14ac:dyDescent="0.3">
      <c r="A22" s="8" t="s">
        <v>40</v>
      </c>
      <c r="B22" s="5">
        <v>152828.04999999999</v>
      </c>
    </row>
    <row r="28" spans="1:2" x14ac:dyDescent="0.3">
      <c r="A28" s="7" t="s">
        <v>39</v>
      </c>
      <c r="B28" t="s">
        <v>43</v>
      </c>
    </row>
    <row r="29" spans="1:2" x14ac:dyDescent="0.3">
      <c r="A29" s="8" t="s">
        <v>35</v>
      </c>
      <c r="B29" s="6">
        <v>0.27547478980936529</v>
      </c>
    </row>
    <row r="30" spans="1:2" x14ac:dyDescent="0.3">
      <c r="A30" s="8" t="s">
        <v>16</v>
      </c>
      <c r="B30" s="6">
        <v>0.27357835707645445</v>
      </c>
    </row>
    <row r="31" spans="1:2" x14ac:dyDescent="0.3">
      <c r="A31" s="8" t="s">
        <v>12</v>
      </c>
      <c r="B31" s="6">
        <v>0.25094372261391024</v>
      </c>
    </row>
    <row r="32" spans="1:2" x14ac:dyDescent="0.3">
      <c r="A32" s="8" t="s">
        <v>25</v>
      </c>
      <c r="B32" s="6">
        <v>0.22767624398309877</v>
      </c>
    </row>
    <row r="33" spans="1:2" x14ac:dyDescent="0.3">
      <c r="A33" s="8" t="s">
        <v>29</v>
      </c>
      <c r="B33" s="6">
        <v>0.21941511993593454</v>
      </c>
    </row>
    <row r="34" spans="1:2" x14ac:dyDescent="0.3">
      <c r="A34" s="8" t="s">
        <v>40</v>
      </c>
      <c r="B34" s="6">
        <v>0.24569118546091415</v>
      </c>
    </row>
    <row r="40" spans="1:2" x14ac:dyDescent="0.3">
      <c r="A40" s="7" t="s">
        <v>39</v>
      </c>
      <c r="B40" t="s">
        <v>41</v>
      </c>
    </row>
    <row r="41" spans="1:2" x14ac:dyDescent="0.3">
      <c r="A41" s="8" t="s">
        <v>44</v>
      </c>
      <c r="B41" s="5">
        <v>41800.200000000004</v>
      </c>
    </row>
    <row r="42" spans="1:2" x14ac:dyDescent="0.3">
      <c r="A42" s="8" t="s">
        <v>45</v>
      </c>
      <c r="B42" s="5">
        <v>26516.93</v>
      </c>
    </row>
    <row r="43" spans="1:2" x14ac:dyDescent="0.3">
      <c r="A43" s="8" t="s">
        <v>46</v>
      </c>
      <c r="B43" s="5">
        <v>47469.770000000004</v>
      </c>
    </row>
    <row r="44" spans="1:2" x14ac:dyDescent="0.3">
      <c r="A44" s="8" t="s">
        <v>47</v>
      </c>
      <c r="B44" s="5">
        <v>70190.63</v>
      </c>
    </row>
    <row r="45" spans="1:2" x14ac:dyDescent="0.3">
      <c r="A45" s="8" t="s">
        <v>48</v>
      </c>
      <c r="B45" s="5">
        <v>52735.260000000009</v>
      </c>
    </row>
    <row r="46" spans="1:2" x14ac:dyDescent="0.3">
      <c r="A46" s="8" t="s">
        <v>49</v>
      </c>
      <c r="B46" s="5">
        <v>17469.46</v>
      </c>
    </row>
    <row r="47" spans="1:2" x14ac:dyDescent="0.3">
      <c r="A47" s="8" t="s">
        <v>50</v>
      </c>
      <c r="B47" s="5">
        <v>64423.759999999987</v>
      </c>
    </row>
    <row r="48" spans="1:2" x14ac:dyDescent="0.3">
      <c r="A48" s="8" t="s">
        <v>51</v>
      </c>
      <c r="B48" s="5">
        <v>47972.92</v>
      </c>
    </row>
    <row r="49" spans="1:10" x14ac:dyDescent="0.3">
      <c r="A49" s="8" t="s">
        <v>52</v>
      </c>
      <c r="B49" s="5">
        <v>73249.850000000006</v>
      </c>
    </row>
    <row r="50" spans="1:10" x14ac:dyDescent="0.3">
      <c r="A50" s="8" t="s">
        <v>53</v>
      </c>
      <c r="B50" s="5">
        <v>57571.8</v>
      </c>
    </row>
    <row r="51" spans="1:10" x14ac:dyDescent="0.3">
      <c r="A51" s="8" t="s">
        <v>54</v>
      </c>
      <c r="B51" s="5">
        <v>76285.09</v>
      </c>
    </row>
    <row r="52" spans="1:10" x14ac:dyDescent="0.3">
      <c r="A52" s="8" t="s">
        <v>55</v>
      </c>
      <c r="B52" s="5">
        <v>48547.73</v>
      </c>
    </row>
    <row r="53" spans="1:10" x14ac:dyDescent="0.3">
      <c r="A53" s="8" t="s">
        <v>40</v>
      </c>
      <c r="B53" s="5">
        <v>624233.4</v>
      </c>
    </row>
    <row r="59" spans="1:10" x14ac:dyDescent="0.3">
      <c r="A59" s="7" t="s">
        <v>43</v>
      </c>
      <c r="B59" s="7" t="s">
        <v>56</v>
      </c>
    </row>
    <row r="60" spans="1:10" x14ac:dyDescent="0.3">
      <c r="A60" s="7" t="s">
        <v>39</v>
      </c>
      <c r="B60" t="s">
        <v>32</v>
      </c>
      <c r="C60" t="s">
        <v>31</v>
      </c>
      <c r="D60" t="s">
        <v>34</v>
      </c>
      <c r="E60" t="s">
        <v>27</v>
      </c>
      <c r="F60" t="s">
        <v>13</v>
      </c>
      <c r="G60" t="s">
        <v>24</v>
      </c>
      <c r="H60" t="s">
        <v>21</v>
      </c>
      <c r="I60" t="s">
        <v>33</v>
      </c>
      <c r="J60" t="s">
        <v>40</v>
      </c>
    </row>
    <row r="61" spans="1:10" x14ac:dyDescent="0.3">
      <c r="A61" s="8" t="s">
        <v>28</v>
      </c>
      <c r="B61" s="6">
        <v>0.37404505827842538</v>
      </c>
      <c r="C61" s="6">
        <v>0.26308285202019188</v>
      </c>
      <c r="D61" s="6">
        <v>0.27947140054565361</v>
      </c>
      <c r="E61" s="6">
        <v>0.20017378272811875</v>
      </c>
      <c r="F61" s="6">
        <v>0.20682105616491964</v>
      </c>
      <c r="G61" s="6">
        <v>0.2059631063052583</v>
      </c>
      <c r="H61" s="6">
        <v>0.33882095412568047</v>
      </c>
      <c r="I61" s="6"/>
      <c r="J61" s="6">
        <v>0.25555386979903533</v>
      </c>
    </row>
    <row r="62" spans="1:10" x14ac:dyDescent="0.3">
      <c r="A62" s="8" t="s">
        <v>18</v>
      </c>
      <c r="B62" s="6"/>
      <c r="C62" s="6">
        <v>0.28660889521012045</v>
      </c>
      <c r="D62" s="6"/>
      <c r="E62" s="6">
        <v>0.21450070188081927</v>
      </c>
      <c r="F62" s="6">
        <v>0.24849644939195659</v>
      </c>
      <c r="G62" s="6">
        <v>0.14271729757617185</v>
      </c>
      <c r="H62" s="6">
        <v>0.29753839306153018</v>
      </c>
      <c r="I62" s="6">
        <v>0.22047664863966207</v>
      </c>
      <c r="J62" s="6">
        <v>0.23084090971338755</v>
      </c>
    </row>
    <row r="63" spans="1:10" x14ac:dyDescent="0.3">
      <c r="A63" s="8" t="s">
        <v>26</v>
      </c>
      <c r="B63" s="6">
        <v>0.22587172529612881</v>
      </c>
      <c r="C63" s="6">
        <v>0.27449781923477418</v>
      </c>
      <c r="D63" s="6"/>
      <c r="E63" s="6">
        <v>0.14723463542078169</v>
      </c>
      <c r="F63" s="6">
        <v>0.20528100533585994</v>
      </c>
      <c r="G63" s="6">
        <v>0.30107450366469785</v>
      </c>
      <c r="H63" s="6">
        <v>0.22544526131225198</v>
      </c>
      <c r="I63" s="6">
        <v>0.29274091485380338</v>
      </c>
      <c r="J63" s="6">
        <v>0.24783721084596586</v>
      </c>
    </row>
    <row r="64" spans="1:10" x14ac:dyDescent="0.3">
      <c r="A64" s="8" t="s">
        <v>35</v>
      </c>
      <c r="B64" s="6">
        <v>0.27614129122048287</v>
      </c>
      <c r="C64" s="6">
        <v>0.20609996153585092</v>
      </c>
      <c r="D64" s="6"/>
      <c r="E64" s="6"/>
      <c r="F64" s="6">
        <v>0.15702345208147372</v>
      </c>
      <c r="G64" s="6">
        <v>0.14758662473673598</v>
      </c>
      <c r="H64" s="6"/>
      <c r="I64" s="6">
        <v>0.34035937410443046</v>
      </c>
      <c r="J64" s="6">
        <v>0.2254421407357948</v>
      </c>
    </row>
    <row r="65" spans="1:10" x14ac:dyDescent="0.3">
      <c r="A65" s="8" t="s">
        <v>11</v>
      </c>
      <c r="B65" s="6"/>
      <c r="C65" s="6">
        <v>0.2677710870063012</v>
      </c>
      <c r="D65" s="6">
        <v>0.21651526959568035</v>
      </c>
      <c r="E65" s="6">
        <v>0.28491126201842903</v>
      </c>
      <c r="F65" s="6">
        <v>0.24903690099616616</v>
      </c>
      <c r="G65" s="6">
        <v>0.26278041790876677</v>
      </c>
      <c r="H65" s="6">
        <v>0.26580065451551055</v>
      </c>
      <c r="I65" s="6">
        <v>0.19621282750960573</v>
      </c>
      <c r="J65" s="6">
        <v>0.25016484660079119</v>
      </c>
    </row>
    <row r="66" spans="1:10" x14ac:dyDescent="0.3">
      <c r="A66" s="8" t="s">
        <v>40</v>
      </c>
      <c r="B66" s="6">
        <v>0.26919875428224727</v>
      </c>
      <c r="C66" s="6">
        <v>0.26536221536693283</v>
      </c>
      <c r="D66" s="6">
        <v>0.23750064657900474</v>
      </c>
      <c r="E66" s="6">
        <v>0.21886849362512406</v>
      </c>
      <c r="F66" s="6">
        <v>0.22986224285136472</v>
      </c>
      <c r="G66" s="6">
        <v>0.20244030751180422</v>
      </c>
      <c r="H66" s="6">
        <v>0.28241752310130769</v>
      </c>
      <c r="I66" s="6">
        <v>0.25307757994176144</v>
      </c>
      <c r="J66" s="6">
        <v>0.24569118546091417</v>
      </c>
    </row>
    <row r="74" spans="1:10" x14ac:dyDescent="0.3">
      <c r="A74" s="7" t="s">
        <v>39</v>
      </c>
      <c r="B74" t="s">
        <v>41</v>
      </c>
    </row>
    <row r="75" spans="1:10" x14ac:dyDescent="0.3">
      <c r="A75" s="8" t="s">
        <v>20</v>
      </c>
      <c r="B75" s="5">
        <v>152705.94</v>
      </c>
    </row>
    <row r="76" spans="1:10" x14ac:dyDescent="0.3">
      <c r="A76" s="8" t="s">
        <v>10</v>
      </c>
      <c r="B76" s="5">
        <v>135948.11000000002</v>
      </c>
    </row>
    <row r="77" spans="1:10" x14ac:dyDescent="0.3">
      <c r="A77" s="8" t="s">
        <v>30</v>
      </c>
      <c r="B77" s="5">
        <v>130812.6</v>
      </c>
    </row>
    <row r="78" spans="1:10" x14ac:dyDescent="0.3">
      <c r="A78" s="8" t="s">
        <v>15</v>
      </c>
      <c r="B78" s="5">
        <v>107329.59000000001</v>
      </c>
    </row>
    <row r="79" spans="1:10" x14ac:dyDescent="0.3">
      <c r="A79" s="8" t="s">
        <v>23</v>
      </c>
      <c r="B79" s="5">
        <v>97437.16</v>
      </c>
    </row>
    <row r="80" spans="1:10" x14ac:dyDescent="0.3">
      <c r="A80" s="8" t="s">
        <v>40</v>
      </c>
      <c r="B80" s="5">
        <v>624233.4</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topLeftCell="A4" zoomScale="80" zoomScaleNormal="80" workbookViewId="0">
      <selection activeCell="A14" sqref="A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F5003-7727-47DD-BFA8-53E347ED1D57}">
  <dimension ref="A1:L104"/>
  <sheetViews>
    <sheetView workbookViewId="0">
      <selection activeCell="H8" sqref="H8"/>
    </sheetView>
  </sheetViews>
  <sheetFormatPr defaultRowHeight="14.4" x14ac:dyDescent="0.3"/>
  <cols>
    <col min="1" max="1" width="11.33203125" bestFit="1" customWidth="1"/>
    <col min="2" max="2" width="21.21875" bestFit="1" customWidth="1"/>
    <col min="3" max="3" width="9" bestFit="1" customWidth="1"/>
    <col min="4" max="4" width="13.33203125" bestFit="1" customWidth="1"/>
    <col min="5" max="5" width="9.88671875" bestFit="1" customWidth="1"/>
    <col min="6" max="6" width="10.5546875" style="4" bestFit="1" customWidth="1"/>
    <col min="7" max="7" width="11.33203125" style="3" bestFit="1" customWidth="1"/>
    <col min="8" max="8" width="11.44140625" style="3" bestFit="1" customWidth="1"/>
    <col min="9" max="9" width="10.33203125" style="2" bestFit="1" customWidth="1"/>
    <col min="10" max="10" width="10.44140625" style="5" bestFit="1" customWidth="1"/>
    <col min="11" max="11" width="9.44140625" bestFit="1" customWidth="1"/>
    <col min="12" max="12" width="8.88671875" style="6"/>
  </cols>
  <sheetData>
    <row r="1" spans="1:12" x14ac:dyDescent="0.3">
      <c r="A1" t="s">
        <v>0</v>
      </c>
      <c r="B1" t="s">
        <v>1</v>
      </c>
      <c r="C1" t="s">
        <v>2</v>
      </c>
      <c r="D1" t="s">
        <v>3</v>
      </c>
      <c r="E1" t="s">
        <v>4</v>
      </c>
      <c r="F1" s="4" t="s">
        <v>5</v>
      </c>
      <c r="G1" s="3" t="s">
        <v>6</v>
      </c>
      <c r="H1" s="3" t="s">
        <v>7</v>
      </c>
      <c r="I1" s="2" t="s">
        <v>8</v>
      </c>
      <c r="J1" s="5" t="s">
        <v>36</v>
      </c>
      <c r="K1" t="s">
        <v>37</v>
      </c>
      <c r="L1" s="6" t="s">
        <v>38</v>
      </c>
    </row>
    <row r="2" spans="1:12" x14ac:dyDescent="0.3">
      <c r="A2" s="1" t="s">
        <v>9</v>
      </c>
      <c r="B2" s="1" t="s">
        <v>10</v>
      </c>
      <c r="C2" s="1" t="s">
        <v>11</v>
      </c>
      <c r="D2" s="1" t="s">
        <v>12</v>
      </c>
      <c r="E2" s="1" t="s">
        <v>13</v>
      </c>
      <c r="F2" s="4">
        <v>17</v>
      </c>
      <c r="G2" s="3">
        <v>444</v>
      </c>
      <c r="H2" s="3">
        <v>333.47</v>
      </c>
      <c r="I2" s="2">
        <v>45605</v>
      </c>
      <c r="J2" s="5">
        <f>Sales_Data[[#This Row],[Quantity]]*Sales_Data[[#This Row],[Unit Price]]</f>
        <v>7548</v>
      </c>
      <c r="K2" s="5">
        <f>Sales_Data[[#This Row],[Revenue]]-Sales_Data[[#This Row],[Quantity]]*Sales_Data[[#This Row],[Cost Price]]</f>
        <v>1879.0099999999993</v>
      </c>
      <c r="L2" s="6">
        <f>Sales_Data[[#This Row],[Profit]]/Sales_Data[[#This Row],[Revenue]]</f>
        <v>0.24894144144144134</v>
      </c>
    </row>
    <row r="3" spans="1:12" x14ac:dyDescent="0.3">
      <c r="A3" s="1" t="s">
        <v>14</v>
      </c>
      <c r="B3" s="1" t="s">
        <v>15</v>
      </c>
      <c r="C3" s="1" t="s">
        <v>11</v>
      </c>
      <c r="D3" s="1" t="s">
        <v>16</v>
      </c>
      <c r="E3" s="1" t="s">
        <v>13</v>
      </c>
      <c r="F3" s="4">
        <v>20</v>
      </c>
      <c r="G3" s="3">
        <v>959.42</v>
      </c>
      <c r="H3" s="3">
        <v>714.76</v>
      </c>
      <c r="I3" s="2">
        <v>45541</v>
      </c>
      <c r="J3" s="5">
        <f>Sales_Data[[#This Row],[Quantity]]*Sales_Data[[#This Row],[Unit Price]]</f>
        <v>19188.399999999998</v>
      </c>
      <c r="K3" s="5">
        <f>Sales_Data[[#This Row],[Revenue]]-Sales_Data[[#This Row],[Quantity]]*Sales_Data[[#This Row],[Cost Price]]</f>
        <v>4893.1999999999971</v>
      </c>
      <c r="L3" s="6">
        <f>Sales_Data[[#This Row],[Profit]]/Sales_Data[[#This Row],[Revenue]]</f>
        <v>0.25500823414146034</v>
      </c>
    </row>
    <row r="4" spans="1:12" x14ac:dyDescent="0.3">
      <c r="A4" s="1" t="s">
        <v>17</v>
      </c>
      <c r="B4" s="1" t="s">
        <v>15</v>
      </c>
      <c r="C4" s="1" t="s">
        <v>18</v>
      </c>
      <c r="D4" s="1" t="s">
        <v>16</v>
      </c>
      <c r="E4" s="1" t="s">
        <v>13</v>
      </c>
      <c r="F4" s="4">
        <v>19</v>
      </c>
      <c r="G4" s="3">
        <v>304.08999999999997</v>
      </c>
      <c r="H4" s="3">
        <v>218.42</v>
      </c>
      <c r="I4" s="2">
        <v>45632</v>
      </c>
      <c r="J4" s="5">
        <f>Sales_Data[[#This Row],[Quantity]]*Sales_Data[[#This Row],[Unit Price]]</f>
        <v>5777.7099999999991</v>
      </c>
      <c r="K4" s="5">
        <f>Sales_Data[[#This Row],[Revenue]]-Sales_Data[[#This Row],[Quantity]]*Sales_Data[[#This Row],[Cost Price]]</f>
        <v>1627.7299999999996</v>
      </c>
      <c r="L4" s="6">
        <f>Sales_Data[[#This Row],[Profit]]/Sales_Data[[#This Row],[Revenue]]</f>
        <v>0.28172580486040316</v>
      </c>
    </row>
    <row r="5" spans="1:12" x14ac:dyDescent="0.3">
      <c r="A5" s="1" t="s">
        <v>19</v>
      </c>
      <c r="B5" s="1" t="s">
        <v>20</v>
      </c>
      <c r="C5" s="1" t="s">
        <v>18</v>
      </c>
      <c r="D5" s="1" t="s">
        <v>12</v>
      </c>
      <c r="E5" s="1" t="s">
        <v>21</v>
      </c>
      <c r="F5" s="4">
        <v>8</v>
      </c>
      <c r="G5" s="3">
        <v>811.75</v>
      </c>
      <c r="H5" s="3">
        <v>592.98</v>
      </c>
      <c r="I5" s="2">
        <v>45551</v>
      </c>
      <c r="J5" s="5">
        <f>Sales_Data[[#This Row],[Quantity]]*Sales_Data[[#This Row],[Unit Price]]</f>
        <v>6494</v>
      </c>
      <c r="K5" s="5">
        <f>Sales_Data[[#This Row],[Revenue]]-Sales_Data[[#This Row],[Quantity]]*Sales_Data[[#This Row],[Cost Price]]</f>
        <v>1750.1599999999999</v>
      </c>
      <c r="L5" s="6">
        <f>Sales_Data[[#This Row],[Profit]]/Sales_Data[[#This Row],[Revenue]]</f>
        <v>0.26950415768401598</v>
      </c>
    </row>
    <row r="6" spans="1:12" x14ac:dyDescent="0.3">
      <c r="A6" s="1" t="s">
        <v>22</v>
      </c>
      <c r="B6" s="1" t="s">
        <v>23</v>
      </c>
      <c r="C6" s="1" t="s">
        <v>18</v>
      </c>
      <c r="D6" s="1" t="s">
        <v>16</v>
      </c>
      <c r="E6" s="1" t="s">
        <v>24</v>
      </c>
      <c r="F6" s="4">
        <v>5</v>
      </c>
      <c r="G6" s="3">
        <v>612.12</v>
      </c>
      <c r="H6" s="3">
        <v>539.4</v>
      </c>
      <c r="I6" s="2">
        <v>45614</v>
      </c>
      <c r="J6" s="5">
        <f>Sales_Data[[#This Row],[Quantity]]*Sales_Data[[#This Row],[Unit Price]]</f>
        <v>3060.6</v>
      </c>
      <c r="K6" s="5">
        <f>Sales_Data[[#This Row],[Revenue]]-Sales_Data[[#This Row],[Quantity]]*Sales_Data[[#This Row],[Cost Price]]</f>
        <v>363.59999999999991</v>
      </c>
      <c r="L6" s="6">
        <f>Sales_Data[[#This Row],[Profit]]/Sales_Data[[#This Row],[Revenue]]</f>
        <v>0.11880023524799056</v>
      </c>
    </row>
    <row r="7" spans="1:12" x14ac:dyDescent="0.3">
      <c r="A7" s="1" t="s">
        <v>19</v>
      </c>
      <c r="B7" s="1" t="s">
        <v>20</v>
      </c>
      <c r="C7" s="1" t="s">
        <v>18</v>
      </c>
      <c r="D7" s="1" t="s">
        <v>25</v>
      </c>
      <c r="E7" s="1" t="s">
        <v>21</v>
      </c>
      <c r="F7" s="4">
        <v>20</v>
      </c>
      <c r="G7" s="3">
        <v>487.02</v>
      </c>
      <c r="H7" s="3">
        <v>308.54000000000002</v>
      </c>
      <c r="I7" s="2">
        <v>45372</v>
      </c>
      <c r="J7" s="5">
        <f>Sales_Data[[#This Row],[Quantity]]*Sales_Data[[#This Row],[Unit Price]]</f>
        <v>9740.4</v>
      </c>
      <c r="K7" s="5">
        <f>Sales_Data[[#This Row],[Revenue]]-Sales_Data[[#This Row],[Quantity]]*Sales_Data[[#This Row],[Cost Price]]</f>
        <v>3569.5999999999995</v>
      </c>
      <c r="L7" s="6">
        <f>Sales_Data[[#This Row],[Profit]]/Sales_Data[[#This Row],[Revenue]]</f>
        <v>0.36647365611268529</v>
      </c>
    </row>
    <row r="8" spans="1:12" x14ac:dyDescent="0.3">
      <c r="A8" s="1" t="s">
        <v>22</v>
      </c>
      <c r="B8" s="1" t="s">
        <v>15</v>
      </c>
      <c r="C8" s="1" t="s">
        <v>26</v>
      </c>
      <c r="D8" s="1" t="s">
        <v>12</v>
      </c>
      <c r="E8" s="1" t="s">
        <v>27</v>
      </c>
      <c r="F8" s="4">
        <v>15</v>
      </c>
      <c r="G8" s="3">
        <v>662.12</v>
      </c>
      <c r="H8" s="3">
        <v>585.33000000000004</v>
      </c>
      <c r="I8" s="2">
        <v>45476</v>
      </c>
      <c r="J8" s="5">
        <f>Sales_Data[[#This Row],[Quantity]]*Sales_Data[[#This Row],[Unit Price]]</f>
        <v>9931.7999999999993</v>
      </c>
      <c r="K8" s="5">
        <f>Sales_Data[[#This Row],[Revenue]]-Sales_Data[[#This Row],[Quantity]]*Sales_Data[[#This Row],[Cost Price]]</f>
        <v>1151.8499999999985</v>
      </c>
      <c r="L8" s="6">
        <f>Sales_Data[[#This Row],[Profit]]/Sales_Data[[#This Row],[Revenue]]</f>
        <v>0.11597595602005666</v>
      </c>
    </row>
    <row r="9" spans="1:12" x14ac:dyDescent="0.3">
      <c r="A9" s="1" t="s">
        <v>17</v>
      </c>
      <c r="B9" s="1" t="s">
        <v>10</v>
      </c>
      <c r="C9" s="1" t="s">
        <v>18</v>
      </c>
      <c r="D9" s="1" t="s">
        <v>16</v>
      </c>
      <c r="E9" s="1" t="s">
        <v>27</v>
      </c>
      <c r="F9" s="4">
        <v>10</v>
      </c>
      <c r="G9" s="3">
        <v>876.45</v>
      </c>
      <c r="H9" s="3">
        <v>724.51</v>
      </c>
      <c r="I9" s="2">
        <v>45618</v>
      </c>
      <c r="J9" s="5">
        <f>Sales_Data[[#This Row],[Quantity]]*Sales_Data[[#This Row],[Unit Price]]</f>
        <v>8764.5</v>
      </c>
      <c r="K9" s="5">
        <f>Sales_Data[[#This Row],[Revenue]]-Sales_Data[[#This Row],[Quantity]]*Sales_Data[[#This Row],[Cost Price]]</f>
        <v>1519.3999999999996</v>
      </c>
      <c r="L9" s="6">
        <f>Sales_Data[[#This Row],[Profit]]/Sales_Data[[#This Row],[Revenue]]</f>
        <v>0.17335843459410116</v>
      </c>
    </row>
    <row r="10" spans="1:12" x14ac:dyDescent="0.3">
      <c r="A10" s="1" t="s">
        <v>14</v>
      </c>
      <c r="B10" s="1" t="s">
        <v>23</v>
      </c>
      <c r="C10" s="1" t="s">
        <v>11</v>
      </c>
      <c r="D10" s="1" t="s">
        <v>25</v>
      </c>
      <c r="E10" s="1" t="s">
        <v>21</v>
      </c>
      <c r="F10" s="4">
        <v>3</v>
      </c>
      <c r="G10" s="3">
        <v>640.04999999999995</v>
      </c>
      <c r="H10" s="3">
        <v>472.53</v>
      </c>
      <c r="I10" s="2">
        <v>45480</v>
      </c>
      <c r="J10" s="5">
        <f>Sales_Data[[#This Row],[Quantity]]*Sales_Data[[#This Row],[Unit Price]]</f>
        <v>1920.1499999999999</v>
      </c>
      <c r="K10" s="5">
        <f>Sales_Data[[#This Row],[Revenue]]-Sales_Data[[#This Row],[Quantity]]*Sales_Data[[#This Row],[Cost Price]]</f>
        <v>502.55999999999995</v>
      </c>
      <c r="L10" s="6">
        <f>Sales_Data[[#This Row],[Profit]]/Sales_Data[[#This Row],[Revenue]]</f>
        <v>0.26172955237872042</v>
      </c>
    </row>
    <row r="11" spans="1:12" x14ac:dyDescent="0.3">
      <c r="A11" s="1" t="s">
        <v>19</v>
      </c>
      <c r="B11" s="1" t="s">
        <v>15</v>
      </c>
      <c r="C11" s="1" t="s">
        <v>28</v>
      </c>
      <c r="D11" s="1" t="s">
        <v>29</v>
      </c>
      <c r="E11" s="1" t="s">
        <v>13</v>
      </c>
      <c r="F11" s="4">
        <v>19</v>
      </c>
      <c r="G11" s="3">
        <v>626.08000000000004</v>
      </c>
      <c r="H11" s="3">
        <v>473.48</v>
      </c>
      <c r="I11" s="2">
        <v>45625</v>
      </c>
      <c r="J11" s="5">
        <f>Sales_Data[[#This Row],[Quantity]]*Sales_Data[[#This Row],[Unit Price]]</f>
        <v>11895.52</v>
      </c>
      <c r="K11" s="5">
        <f>Sales_Data[[#This Row],[Revenue]]-Sales_Data[[#This Row],[Quantity]]*Sales_Data[[#This Row],[Cost Price]]</f>
        <v>2899.3999999999996</v>
      </c>
      <c r="L11" s="6">
        <f>Sales_Data[[#This Row],[Profit]]/Sales_Data[[#This Row],[Revenue]]</f>
        <v>0.24373881932021463</v>
      </c>
    </row>
    <row r="12" spans="1:12" x14ac:dyDescent="0.3">
      <c r="A12" s="1" t="s">
        <v>22</v>
      </c>
      <c r="B12" s="1" t="s">
        <v>30</v>
      </c>
      <c r="C12" s="1" t="s">
        <v>28</v>
      </c>
      <c r="D12" s="1" t="s">
        <v>12</v>
      </c>
      <c r="E12" s="1" t="s">
        <v>21</v>
      </c>
      <c r="F12" s="4">
        <v>16</v>
      </c>
      <c r="G12" s="3">
        <v>548.62</v>
      </c>
      <c r="H12" s="3">
        <v>391</v>
      </c>
      <c r="I12" s="2">
        <v>45302</v>
      </c>
      <c r="J12" s="5">
        <f>Sales_Data[[#This Row],[Quantity]]*Sales_Data[[#This Row],[Unit Price]]</f>
        <v>8777.92</v>
      </c>
      <c r="K12" s="5">
        <f>Sales_Data[[#This Row],[Revenue]]-Sales_Data[[#This Row],[Quantity]]*Sales_Data[[#This Row],[Cost Price]]</f>
        <v>2521.92</v>
      </c>
      <c r="L12" s="6">
        <f>Sales_Data[[#This Row],[Profit]]/Sales_Data[[#This Row],[Revenue]]</f>
        <v>0.28730268674127812</v>
      </c>
    </row>
    <row r="13" spans="1:12" x14ac:dyDescent="0.3">
      <c r="A13" s="1" t="s">
        <v>19</v>
      </c>
      <c r="B13" s="1" t="s">
        <v>23</v>
      </c>
      <c r="C13" s="1" t="s">
        <v>28</v>
      </c>
      <c r="D13" s="1" t="s">
        <v>12</v>
      </c>
      <c r="E13" s="1" t="s">
        <v>13</v>
      </c>
      <c r="F13" s="4">
        <v>10</v>
      </c>
      <c r="G13" s="3">
        <v>501.72</v>
      </c>
      <c r="H13" s="3">
        <v>421.35</v>
      </c>
      <c r="I13" s="2">
        <v>45295</v>
      </c>
      <c r="J13" s="5">
        <f>Sales_Data[[#This Row],[Quantity]]*Sales_Data[[#This Row],[Unit Price]]</f>
        <v>5017.2000000000007</v>
      </c>
      <c r="K13" s="5">
        <f>Sales_Data[[#This Row],[Revenue]]-Sales_Data[[#This Row],[Quantity]]*Sales_Data[[#This Row],[Cost Price]]</f>
        <v>803.70000000000073</v>
      </c>
      <c r="L13" s="6">
        <f>Sales_Data[[#This Row],[Profit]]/Sales_Data[[#This Row],[Revenue]]</f>
        <v>0.16018895001195899</v>
      </c>
    </row>
    <row r="14" spans="1:12" x14ac:dyDescent="0.3">
      <c r="A14" s="1" t="s">
        <v>14</v>
      </c>
      <c r="B14" s="1" t="s">
        <v>20</v>
      </c>
      <c r="C14" s="1" t="s">
        <v>11</v>
      </c>
      <c r="D14" s="1" t="s">
        <v>25</v>
      </c>
      <c r="E14" s="1" t="s">
        <v>27</v>
      </c>
      <c r="F14" s="4">
        <v>14</v>
      </c>
      <c r="G14" s="3">
        <v>193.17</v>
      </c>
      <c r="H14" s="3">
        <v>126.61</v>
      </c>
      <c r="I14" s="2">
        <v>45546</v>
      </c>
      <c r="J14" s="5">
        <f>Sales_Data[[#This Row],[Quantity]]*Sales_Data[[#This Row],[Unit Price]]</f>
        <v>2704.3799999999997</v>
      </c>
      <c r="K14" s="5">
        <f>Sales_Data[[#This Row],[Revenue]]-Sales_Data[[#This Row],[Quantity]]*Sales_Data[[#This Row],[Cost Price]]</f>
        <v>931.83999999999969</v>
      </c>
      <c r="L14" s="6">
        <f>Sales_Data[[#This Row],[Profit]]/Sales_Data[[#This Row],[Revenue]]</f>
        <v>0.3445669617435419</v>
      </c>
    </row>
    <row r="15" spans="1:12" x14ac:dyDescent="0.3">
      <c r="A15" s="1" t="s">
        <v>19</v>
      </c>
      <c r="B15" s="1" t="s">
        <v>15</v>
      </c>
      <c r="C15" s="1" t="s">
        <v>11</v>
      </c>
      <c r="D15" s="1" t="s">
        <v>25</v>
      </c>
      <c r="E15" s="1" t="s">
        <v>31</v>
      </c>
      <c r="F15" s="4">
        <v>6</v>
      </c>
      <c r="G15" s="3">
        <v>150.38</v>
      </c>
      <c r="H15" s="3">
        <v>106.31</v>
      </c>
      <c r="I15" s="2">
        <v>45624</v>
      </c>
      <c r="J15" s="5">
        <f>Sales_Data[[#This Row],[Quantity]]*Sales_Data[[#This Row],[Unit Price]]</f>
        <v>902.28</v>
      </c>
      <c r="K15" s="5">
        <f>Sales_Data[[#This Row],[Revenue]]-Sales_Data[[#This Row],[Quantity]]*Sales_Data[[#This Row],[Cost Price]]</f>
        <v>264.41999999999996</v>
      </c>
      <c r="L15" s="6">
        <f>Sales_Data[[#This Row],[Profit]]/Sales_Data[[#This Row],[Revenue]]</f>
        <v>0.29305758744513893</v>
      </c>
    </row>
    <row r="16" spans="1:12" x14ac:dyDescent="0.3">
      <c r="A16" s="1" t="s">
        <v>17</v>
      </c>
      <c r="B16" s="1" t="s">
        <v>10</v>
      </c>
      <c r="C16" s="1" t="s">
        <v>26</v>
      </c>
      <c r="D16" s="1" t="s">
        <v>35</v>
      </c>
      <c r="E16" s="1" t="s">
        <v>32</v>
      </c>
      <c r="F16" s="4">
        <v>15</v>
      </c>
      <c r="G16" s="3">
        <v>632.45000000000005</v>
      </c>
      <c r="H16" s="3">
        <v>468.12</v>
      </c>
      <c r="I16" s="2">
        <v>45405</v>
      </c>
      <c r="J16" s="5">
        <f>Sales_Data[[#This Row],[Quantity]]*Sales_Data[[#This Row],[Unit Price]]</f>
        <v>9486.75</v>
      </c>
      <c r="K16" s="5">
        <f>Sales_Data[[#This Row],[Revenue]]-Sales_Data[[#This Row],[Quantity]]*Sales_Data[[#This Row],[Cost Price]]</f>
        <v>2464.9499999999998</v>
      </c>
      <c r="L16" s="6">
        <f>Sales_Data[[#This Row],[Profit]]/Sales_Data[[#This Row],[Revenue]]</f>
        <v>0.25983081666534902</v>
      </c>
    </row>
    <row r="17" spans="1:12" x14ac:dyDescent="0.3">
      <c r="A17" s="1" t="s">
        <v>22</v>
      </c>
      <c r="B17" s="1" t="s">
        <v>20</v>
      </c>
      <c r="C17" s="1" t="s">
        <v>35</v>
      </c>
      <c r="D17" s="1" t="s">
        <v>12</v>
      </c>
      <c r="E17" s="1" t="s">
        <v>33</v>
      </c>
      <c r="F17" s="4">
        <v>17</v>
      </c>
      <c r="G17" s="3">
        <v>697.88</v>
      </c>
      <c r="H17" s="3">
        <v>460.35</v>
      </c>
      <c r="I17" s="2">
        <v>45378</v>
      </c>
      <c r="J17" s="5">
        <f>Sales_Data[[#This Row],[Quantity]]*Sales_Data[[#This Row],[Unit Price]]</f>
        <v>11863.96</v>
      </c>
      <c r="K17" s="5">
        <f>Sales_Data[[#This Row],[Revenue]]-Sales_Data[[#This Row],[Quantity]]*Sales_Data[[#This Row],[Cost Price]]</f>
        <v>4038.0099999999984</v>
      </c>
      <c r="L17" s="6">
        <f>Sales_Data[[#This Row],[Profit]]/Sales_Data[[#This Row],[Revenue]]</f>
        <v>0.34035937410443046</v>
      </c>
    </row>
    <row r="18" spans="1:12" x14ac:dyDescent="0.3">
      <c r="A18" s="1" t="s">
        <v>14</v>
      </c>
      <c r="B18" s="1" t="s">
        <v>23</v>
      </c>
      <c r="C18" s="1" t="s">
        <v>26</v>
      </c>
      <c r="D18" s="1" t="s">
        <v>29</v>
      </c>
      <c r="E18" s="1" t="s">
        <v>27</v>
      </c>
      <c r="F18" s="4">
        <v>5</v>
      </c>
      <c r="G18" s="3">
        <v>525.79</v>
      </c>
      <c r="H18" s="3">
        <v>431.94</v>
      </c>
      <c r="I18" s="2">
        <v>45495</v>
      </c>
      <c r="J18" s="5">
        <f>Sales_Data[[#This Row],[Quantity]]*Sales_Data[[#This Row],[Unit Price]]</f>
        <v>2628.95</v>
      </c>
      <c r="K18" s="5">
        <f>Sales_Data[[#This Row],[Revenue]]-Sales_Data[[#This Row],[Quantity]]*Sales_Data[[#This Row],[Cost Price]]</f>
        <v>469.25</v>
      </c>
      <c r="L18" s="6">
        <f>Sales_Data[[#This Row],[Profit]]/Sales_Data[[#This Row],[Revenue]]</f>
        <v>0.17849331482150671</v>
      </c>
    </row>
    <row r="19" spans="1:12" x14ac:dyDescent="0.3">
      <c r="A19" s="1" t="s">
        <v>14</v>
      </c>
      <c r="B19" s="1" t="s">
        <v>20</v>
      </c>
      <c r="C19" s="1" t="s">
        <v>18</v>
      </c>
      <c r="D19" s="1" t="s">
        <v>25</v>
      </c>
      <c r="E19" s="1" t="s">
        <v>24</v>
      </c>
      <c r="F19" s="4">
        <v>18</v>
      </c>
      <c r="G19" s="3">
        <v>292.52999999999997</v>
      </c>
      <c r="H19" s="3">
        <v>256.11</v>
      </c>
      <c r="I19" s="2">
        <v>45529</v>
      </c>
      <c r="J19" s="5">
        <f>Sales_Data[[#This Row],[Quantity]]*Sales_Data[[#This Row],[Unit Price]]</f>
        <v>5265.5399999999991</v>
      </c>
      <c r="K19" s="5">
        <f>Sales_Data[[#This Row],[Revenue]]-Sales_Data[[#This Row],[Quantity]]*Sales_Data[[#This Row],[Cost Price]]</f>
        <v>655.55999999999858</v>
      </c>
      <c r="L19" s="6">
        <f>Sales_Data[[#This Row],[Profit]]/Sales_Data[[#This Row],[Revenue]]</f>
        <v>0.12450005127679188</v>
      </c>
    </row>
    <row r="20" spans="1:12" x14ac:dyDescent="0.3">
      <c r="A20" s="1" t="s">
        <v>19</v>
      </c>
      <c r="B20" s="1" t="s">
        <v>30</v>
      </c>
      <c r="C20" s="1" t="s">
        <v>26</v>
      </c>
      <c r="D20" s="1" t="s">
        <v>25</v>
      </c>
      <c r="E20" s="1" t="s">
        <v>31</v>
      </c>
      <c r="F20" s="4">
        <v>13</v>
      </c>
      <c r="G20" s="3">
        <v>240.9</v>
      </c>
      <c r="H20" s="3">
        <v>199.91</v>
      </c>
      <c r="I20" s="2">
        <v>45352</v>
      </c>
      <c r="J20" s="5">
        <f>Sales_Data[[#This Row],[Quantity]]*Sales_Data[[#This Row],[Unit Price]]</f>
        <v>3131.7000000000003</v>
      </c>
      <c r="K20" s="5">
        <f>Sales_Data[[#This Row],[Revenue]]-Sales_Data[[#This Row],[Quantity]]*Sales_Data[[#This Row],[Cost Price]]</f>
        <v>532.87000000000035</v>
      </c>
      <c r="L20" s="6">
        <f>Sales_Data[[#This Row],[Profit]]/Sales_Data[[#This Row],[Revenue]]</f>
        <v>0.17015359070153599</v>
      </c>
    </row>
    <row r="21" spans="1:12" x14ac:dyDescent="0.3">
      <c r="A21" s="1" t="s">
        <v>19</v>
      </c>
      <c r="B21" s="1" t="s">
        <v>30</v>
      </c>
      <c r="C21" s="1" t="s">
        <v>11</v>
      </c>
      <c r="D21" s="1" t="s">
        <v>25</v>
      </c>
      <c r="E21" s="1" t="s">
        <v>24</v>
      </c>
      <c r="F21" s="4">
        <v>16</v>
      </c>
      <c r="G21" s="3">
        <v>988.71</v>
      </c>
      <c r="H21" s="3">
        <v>683.75</v>
      </c>
      <c r="I21" s="2">
        <v>45436</v>
      </c>
      <c r="J21" s="5">
        <f>Sales_Data[[#This Row],[Quantity]]*Sales_Data[[#This Row],[Unit Price]]</f>
        <v>15819.36</v>
      </c>
      <c r="K21" s="5">
        <f>Sales_Data[[#This Row],[Revenue]]-Sales_Data[[#This Row],[Quantity]]*Sales_Data[[#This Row],[Cost Price]]</f>
        <v>4879.3600000000006</v>
      </c>
      <c r="L21" s="6">
        <f>Sales_Data[[#This Row],[Profit]]/Sales_Data[[#This Row],[Revenue]]</f>
        <v>0.30844231372192049</v>
      </c>
    </row>
    <row r="22" spans="1:12" x14ac:dyDescent="0.3">
      <c r="A22" s="1" t="s">
        <v>22</v>
      </c>
      <c r="B22" s="1" t="s">
        <v>10</v>
      </c>
      <c r="C22" s="1" t="s">
        <v>11</v>
      </c>
      <c r="D22" s="1" t="s">
        <v>16</v>
      </c>
      <c r="E22" s="1" t="s">
        <v>21</v>
      </c>
      <c r="F22" s="4">
        <v>11</v>
      </c>
      <c r="G22" s="3">
        <v>861.09</v>
      </c>
      <c r="H22" s="3">
        <v>529.08000000000004</v>
      </c>
      <c r="I22" s="2">
        <v>45411</v>
      </c>
      <c r="J22" s="5">
        <f>Sales_Data[[#This Row],[Quantity]]*Sales_Data[[#This Row],[Unit Price]]</f>
        <v>9471.99</v>
      </c>
      <c r="K22" s="5">
        <f>Sales_Data[[#This Row],[Revenue]]-Sales_Data[[#This Row],[Quantity]]*Sales_Data[[#This Row],[Cost Price]]</f>
        <v>3652.1099999999997</v>
      </c>
      <c r="L22" s="6">
        <f>Sales_Data[[#This Row],[Profit]]/Sales_Data[[#This Row],[Revenue]]</f>
        <v>0.38556945267045256</v>
      </c>
    </row>
    <row r="23" spans="1:12" x14ac:dyDescent="0.3">
      <c r="A23" s="1" t="s">
        <v>22</v>
      </c>
      <c r="B23" s="1" t="s">
        <v>23</v>
      </c>
      <c r="C23" s="1" t="s">
        <v>28</v>
      </c>
      <c r="D23" s="1" t="s">
        <v>12</v>
      </c>
      <c r="E23" s="1" t="s">
        <v>31</v>
      </c>
      <c r="F23" s="4">
        <v>18</v>
      </c>
      <c r="G23" s="3">
        <v>962.59</v>
      </c>
      <c r="H23" s="3">
        <v>722.69</v>
      </c>
      <c r="I23" s="2">
        <v>45489</v>
      </c>
      <c r="J23" s="5">
        <f>Sales_Data[[#This Row],[Quantity]]*Sales_Data[[#This Row],[Unit Price]]</f>
        <v>17326.62</v>
      </c>
      <c r="K23" s="5">
        <f>Sales_Data[[#This Row],[Revenue]]-Sales_Data[[#This Row],[Quantity]]*Sales_Data[[#This Row],[Cost Price]]</f>
        <v>4318.1999999999971</v>
      </c>
      <c r="L23" s="6">
        <f>Sales_Data[[#This Row],[Profit]]/Sales_Data[[#This Row],[Revenue]]</f>
        <v>0.24922344923591544</v>
      </c>
    </row>
    <row r="24" spans="1:12" x14ac:dyDescent="0.3">
      <c r="A24" s="1" t="s">
        <v>9</v>
      </c>
      <c r="B24" s="1" t="s">
        <v>30</v>
      </c>
      <c r="C24" s="1" t="s">
        <v>18</v>
      </c>
      <c r="D24" s="1" t="s">
        <v>12</v>
      </c>
      <c r="E24" s="1" t="s">
        <v>27</v>
      </c>
      <c r="F24" s="4">
        <v>14</v>
      </c>
      <c r="G24" s="3">
        <v>810.27</v>
      </c>
      <c r="H24" s="3">
        <v>602.29</v>
      </c>
      <c r="I24" s="2">
        <v>45597</v>
      </c>
      <c r="J24" s="5">
        <f>Sales_Data[[#This Row],[Quantity]]*Sales_Data[[#This Row],[Unit Price]]</f>
        <v>11343.779999999999</v>
      </c>
      <c r="K24" s="5">
        <f>Sales_Data[[#This Row],[Revenue]]-Sales_Data[[#This Row],[Quantity]]*Sales_Data[[#This Row],[Cost Price]]</f>
        <v>2911.7199999999993</v>
      </c>
      <c r="L24" s="6">
        <f>Sales_Data[[#This Row],[Profit]]/Sales_Data[[#This Row],[Revenue]]</f>
        <v>0.25667987214138493</v>
      </c>
    </row>
    <row r="25" spans="1:12" x14ac:dyDescent="0.3">
      <c r="A25" s="1" t="s">
        <v>17</v>
      </c>
      <c r="B25" s="1" t="s">
        <v>15</v>
      </c>
      <c r="C25" s="1" t="s">
        <v>26</v>
      </c>
      <c r="D25" s="1" t="s">
        <v>29</v>
      </c>
      <c r="E25" s="1" t="s">
        <v>33</v>
      </c>
      <c r="F25" s="4">
        <v>12</v>
      </c>
      <c r="G25" s="3">
        <v>253.28</v>
      </c>
      <c r="H25" s="3">
        <v>166.3</v>
      </c>
      <c r="I25" s="2">
        <v>45514</v>
      </c>
      <c r="J25" s="5">
        <f>Sales_Data[[#This Row],[Quantity]]*Sales_Data[[#This Row],[Unit Price]]</f>
        <v>3039.36</v>
      </c>
      <c r="K25" s="5">
        <f>Sales_Data[[#This Row],[Revenue]]-Sales_Data[[#This Row],[Quantity]]*Sales_Data[[#This Row],[Cost Price]]</f>
        <v>1043.76</v>
      </c>
      <c r="L25" s="6">
        <f>Sales_Data[[#This Row],[Profit]]/Sales_Data[[#This Row],[Revenue]]</f>
        <v>0.34341440303221732</v>
      </c>
    </row>
    <row r="26" spans="1:12" x14ac:dyDescent="0.3">
      <c r="A26" s="1" t="s">
        <v>9</v>
      </c>
      <c r="B26" s="1" t="s">
        <v>10</v>
      </c>
      <c r="C26" s="1" t="s">
        <v>11</v>
      </c>
      <c r="D26" s="1" t="s">
        <v>16</v>
      </c>
      <c r="E26" s="1" t="s">
        <v>31</v>
      </c>
      <c r="F26" s="4">
        <v>11</v>
      </c>
      <c r="G26" s="3">
        <v>713.78</v>
      </c>
      <c r="H26" s="3">
        <v>439.58</v>
      </c>
      <c r="I26" s="2">
        <v>45522</v>
      </c>
      <c r="J26" s="5">
        <f>Sales_Data[[#This Row],[Quantity]]*Sales_Data[[#This Row],[Unit Price]]</f>
        <v>7851.58</v>
      </c>
      <c r="K26" s="5">
        <f>Sales_Data[[#This Row],[Revenue]]-Sales_Data[[#This Row],[Quantity]]*Sales_Data[[#This Row],[Cost Price]]</f>
        <v>3016.2</v>
      </c>
      <c r="L26" s="6">
        <f>Sales_Data[[#This Row],[Profit]]/Sales_Data[[#This Row],[Revenue]]</f>
        <v>0.38415197960155789</v>
      </c>
    </row>
    <row r="27" spans="1:12" x14ac:dyDescent="0.3">
      <c r="A27" s="1" t="s">
        <v>17</v>
      </c>
      <c r="B27" s="1" t="s">
        <v>20</v>
      </c>
      <c r="C27" s="1" t="s">
        <v>28</v>
      </c>
      <c r="D27" s="1" t="s">
        <v>12</v>
      </c>
      <c r="E27" s="1" t="s">
        <v>31</v>
      </c>
      <c r="F27" s="4">
        <v>13</v>
      </c>
      <c r="G27" s="3">
        <v>726.72</v>
      </c>
      <c r="H27" s="3">
        <v>545.23</v>
      </c>
      <c r="I27" s="2">
        <v>45340</v>
      </c>
      <c r="J27" s="5">
        <f>Sales_Data[[#This Row],[Quantity]]*Sales_Data[[#This Row],[Unit Price]]</f>
        <v>9447.36</v>
      </c>
      <c r="K27" s="5">
        <f>Sales_Data[[#This Row],[Revenue]]-Sales_Data[[#This Row],[Quantity]]*Sales_Data[[#This Row],[Cost Price]]</f>
        <v>2359.3700000000008</v>
      </c>
      <c r="L27" s="6">
        <f>Sales_Data[[#This Row],[Profit]]/Sales_Data[[#This Row],[Revenue]]</f>
        <v>0.24973855129898731</v>
      </c>
    </row>
    <row r="28" spans="1:12" x14ac:dyDescent="0.3">
      <c r="A28" s="1" t="s">
        <v>19</v>
      </c>
      <c r="B28" s="1" t="s">
        <v>15</v>
      </c>
      <c r="C28" s="1" t="s">
        <v>18</v>
      </c>
      <c r="D28" s="1" t="s">
        <v>16</v>
      </c>
      <c r="E28" s="1" t="s">
        <v>24</v>
      </c>
      <c r="F28" s="4">
        <v>1</v>
      </c>
      <c r="G28" s="3">
        <v>466.34</v>
      </c>
      <c r="H28" s="3">
        <v>384.36</v>
      </c>
      <c r="I28" s="2">
        <v>45398</v>
      </c>
      <c r="J28" s="5">
        <f>Sales_Data[[#This Row],[Quantity]]*Sales_Data[[#This Row],[Unit Price]]</f>
        <v>466.34</v>
      </c>
      <c r="K28" s="5">
        <f>Sales_Data[[#This Row],[Revenue]]-Sales_Data[[#This Row],[Quantity]]*Sales_Data[[#This Row],[Cost Price]]</f>
        <v>81.979999999999961</v>
      </c>
      <c r="L28" s="6">
        <f>Sales_Data[[#This Row],[Profit]]/Sales_Data[[#This Row],[Revenue]]</f>
        <v>0.17579448471072601</v>
      </c>
    </row>
    <row r="29" spans="1:12" x14ac:dyDescent="0.3">
      <c r="A29" s="1" t="s">
        <v>14</v>
      </c>
      <c r="B29" s="1" t="s">
        <v>10</v>
      </c>
      <c r="C29" s="1" t="s">
        <v>11</v>
      </c>
      <c r="D29" s="1" t="s">
        <v>29</v>
      </c>
      <c r="E29" s="1" t="s">
        <v>31</v>
      </c>
      <c r="F29" s="4">
        <v>7</v>
      </c>
      <c r="G29" s="3">
        <v>550.36</v>
      </c>
      <c r="H29" s="3">
        <v>423.01</v>
      </c>
      <c r="I29" s="2">
        <v>45307</v>
      </c>
      <c r="J29" s="5">
        <f>Sales_Data[[#This Row],[Quantity]]*Sales_Data[[#This Row],[Unit Price]]</f>
        <v>3852.52</v>
      </c>
      <c r="K29" s="5">
        <f>Sales_Data[[#This Row],[Revenue]]-Sales_Data[[#This Row],[Quantity]]*Sales_Data[[#This Row],[Cost Price]]</f>
        <v>891.45000000000027</v>
      </c>
      <c r="L29" s="6">
        <f>Sales_Data[[#This Row],[Profit]]/Sales_Data[[#This Row],[Revenue]]</f>
        <v>0.23139399665673385</v>
      </c>
    </row>
    <row r="30" spans="1:12" x14ac:dyDescent="0.3">
      <c r="A30" s="1" t="s">
        <v>17</v>
      </c>
      <c r="B30" s="1" t="s">
        <v>15</v>
      </c>
      <c r="C30" s="1" t="s">
        <v>28</v>
      </c>
      <c r="D30" s="1" t="s">
        <v>35</v>
      </c>
      <c r="E30" s="1" t="s">
        <v>32</v>
      </c>
      <c r="F30" s="4">
        <v>14</v>
      </c>
      <c r="G30" s="3">
        <v>485.25</v>
      </c>
      <c r="H30" s="3">
        <v>292.72000000000003</v>
      </c>
      <c r="I30" s="2">
        <v>45580</v>
      </c>
      <c r="J30" s="5">
        <f>Sales_Data[[#This Row],[Quantity]]*Sales_Data[[#This Row],[Unit Price]]</f>
        <v>6793.5</v>
      </c>
      <c r="K30" s="5">
        <f>Sales_Data[[#This Row],[Revenue]]-Sales_Data[[#This Row],[Quantity]]*Sales_Data[[#This Row],[Cost Price]]</f>
        <v>2695.42</v>
      </c>
      <c r="L30" s="6">
        <f>Sales_Data[[#This Row],[Profit]]/Sales_Data[[#This Row],[Revenue]]</f>
        <v>0.39676455435342606</v>
      </c>
    </row>
    <row r="31" spans="1:12" x14ac:dyDescent="0.3">
      <c r="A31" s="1" t="s">
        <v>19</v>
      </c>
      <c r="B31" s="1" t="s">
        <v>20</v>
      </c>
      <c r="C31" s="1" t="s">
        <v>18</v>
      </c>
      <c r="D31" s="1" t="s">
        <v>25</v>
      </c>
      <c r="E31" s="1" t="s">
        <v>33</v>
      </c>
      <c r="F31" s="4">
        <v>12</v>
      </c>
      <c r="G31" s="3">
        <v>899.48</v>
      </c>
      <c r="H31" s="3">
        <v>648.79999999999995</v>
      </c>
      <c r="I31" s="2">
        <v>45484</v>
      </c>
      <c r="J31" s="5">
        <f>Sales_Data[[#This Row],[Quantity]]*Sales_Data[[#This Row],[Unit Price]]</f>
        <v>10793.76</v>
      </c>
      <c r="K31" s="5">
        <f>Sales_Data[[#This Row],[Revenue]]-Sales_Data[[#This Row],[Quantity]]*Sales_Data[[#This Row],[Cost Price]]</f>
        <v>3008.1600000000008</v>
      </c>
      <c r="L31" s="6">
        <f>Sales_Data[[#This Row],[Profit]]/Sales_Data[[#This Row],[Revenue]]</f>
        <v>0.27869435673944953</v>
      </c>
    </row>
    <row r="32" spans="1:12" x14ac:dyDescent="0.3">
      <c r="A32" s="1" t="s">
        <v>14</v>
      </c>
      <c r="B32" s="1" t="s">
        <v>30</v>
      </c>
      <c r="C32" s="1" t="s">
        <v>18</v>
      </c>
      <c r="D32" s="1" t="s">
        <v>25</v>
      </c>
      <c r="E32" s="1" t="s">
        <v>27</v>
      </c>
      <c r="F32" s="4">
        <v>8</v>
      </c>
      <c r="G32" s="3">
        <v>142.22999999999999</v>
      </c>
      <c r="H32" s="3">
        <v>99.82</v>
      </c>
      <c r="I32" s="2">
        <v>45508</v>
      </c>
      <c r="J32" s="5">
        <f>Sales_Data[[#This Row],[Quantity]]*Sales_Data[[#This Row],[Unit Price]]</f>
        <v>1137.8399999999999</v>
      </c>
      <c r="K32" s="5">
        <f>Sales_Data[[#This Row],[Revenue]]-Sales_Data[[#This Row],[Quantity]]*Sales_Data[[#This Row],[Cost Price]]</f>
        <v>339.28</v>
      </c>
      <c r="L32" s="6">
        <f>Sales_Data[[#This Row],[Profit]]/Sales_Data[[#This Row],[Revenue]]</f>
        <v>0.29817900583561835</v>
      </c>
    </row>
    <row r="33" spans="1:12" x14ac:dyDescent="0.3">
      <c r="A33" s="1" t="s">
        <v>22</v>
      </c>
      <c r="B33" s="1" t="s">
        <v>10</v>
      </c>
      <c r="C33" s="1" t="s">
        <v>18</v>
      </c>
      <c r="D33" s="1" t="s">
        <v>25</v>
      </c>
      <c r="E33" s="1" t="s">
        <v>13</v>
      </c>
      <c r="F33" s="4">
        <v>17</v>
      </c>
      <c r="G33" s="3">
        <v>632.91999999999996</v>
      </c>
      <c r="H33" s="3">
        <v>563.62</v>
      </c>
      <c r="I33" s="2">
        <v>45375</v>
      </c>
      <c r="J33" s="5">
        <f>Sales_Data[[#This Row],[Quantity]]*Sales_Data[[#This Row],[Unit Price]]</f>
        <v>10759.64</v>
      </c>
      <c r="K33" s="5">
        <f>Sales_Data[[#This Row],[Revenue]]-Sales_Data[[#This Row],[Quantity]]*Sales_Data[[#This Row],[Cost Price]]</f>
        <v>1178.0999999999985</v>
      </c>
      <c r="L33" s="6">
        <f>Sales_Data[[#This Row],[Profit]]/Sales_Data[[#This Row],[Revenue]]</f>
        <v>0.10949251090185161</v>
      </c>
    </row>
    <row r="34" spans="1:12" x14ac:dyDescent="0.3">
      <c r="A34" s="1" t="s">
        <v>14</v>
      </c>
      <c r="B34" s="1" t="s">
        <v>30</v>
      </c>
      <c r="C34" s="1" t="s">
        <v>11</v>
      </c>
      <c r="D34" s="1" t="s">
        <v>29</v>
      </c>
      <c r="E34" s="1" t="s">
        <v>21</v>
      </c>
      <c r="F34" s="4">
        <v>17</v>
      </c>
      <c r="G34" s="3">
        <v>546.94000000000005</v>
      </c>
      <c r="H34" s="3">
        <v>466.27</v>
      </c>
      <c r="I34" s="2">
        <v>45586</v>
      </c>
      <c r="J34" s="5">
        <f>Sales_Data[[#This Row],[Quantity]]*Sales_Data[[#This Row],[Unit Price]]</f>
        <v>9297.9800000000014</v>
      </c>
      <c r="K34" s="5">
        <f>Sales_Data[[#This Row],[Revenue]]-Sales_Data[[#This Row],[Quantity]]*Sales_Data[[#This Row],[Cost Price]]</f>
        <v>1371.3900000000012</v>
      </c>
      <c r="L34" s="6">
        <f>Sales_Data[[#This Row],[Profit]]/Sales_Data[[#This Row],[Revenue]]</f>
        <v>0.14749332650747807</v>
      </c>
    </row>
    <row r="35" spans="1:12" x14ac:dyDescent="0.3">
      <c r="A35" s="1" t="s">
        <v>22</v>
      </c>
      <c r="B35" s="1" t="s">
        <v>10</v>
      </c>
      <c r="C35" s="1" t="s">
        <v>28</v>
      </c>
      <c r="D35" s="1" t="s">
        <v>25</v>
      </c>
      <c r="E35" s="1" t="s">
        <v>13</v>
      </c>
      <c r="F35" s="4">
        <v>4</v>
      </c>
      <c r="G35" s="3">
        <v>382.21</v>
      </c>
      <c r="H35" s="3">
        <v>305.45999999999998</v>
      </c>
      <c r="I35" s="2">
        <v>45558</v>
      </c>
      <c r="J35" s="5">
        <f>Sales_Data[[#This Row],[Quantity]]*Sales_Data[[#This Row],[Unit Price]]</f>
        <v>1528.84</v>
      </c>
      <c r="K35" s="5">
        <f>Sales_Data[[#This Row],[Revenue]]-Sales_Data[[#This Row],[Quantity]]*Sales_Data[[#This Row],[Cost Price]]</f>
        <v>307</v>
      </c>
      <c r="L35" s="6">
        <f>Sales_Data[[#This Row],[Profit]]/Sales_Data[[#This Row],[Revenue]]</f>
        <v>0.20080583972161903</v>
      </c>
    </row>
    <row r="36" spans="1:12" x14ac:dyDescent="0.3">
      <c r="A36" s="1" t="s">
        <v>14</v>
      </c>
      <c r="B36" s="1" t="s">
        <v>30</v>
      </c>
      <c r="C36" s="1" t="s">
        <v>28</v>
      </c>
      <c r="D36" s="1" t="s">
        <v>29</v>
      </c>
      <c r="E36" s="1" t="s">
        <v>34</v>
      </c>
      <c r="F36" s="4">
        <v>15</v>
      </c>
      <c r="G36" s="3">
        <v>988.01</v>
      </c>
      <c r="H36" s="3">
        <v>813.2</v>
      </c>
      <c r="I36" s="2">
        <v>45564</v>
      </c>
      <c r="J36" s="5">
        <f>Sales_Data[[#This Row],[Quantity]]*Sales_Data[[#This Row],[Unit Price]]</f>
        <v>14820.15</v>
      </c>
      <c r="K36" s="5">
        <f>Sales_Data[[#This Row],[Revenue]]-Sales_Data[[#This Row],[Quantity]]*Sales_Data[[#This Row],[Cost Price]]</f>
        <v>2622.1499999999996</v>
      </c>
      <c r="L36" s="6">
        <f>Sales_Data[[#This Row],[Profit]]/Sales_Data[[#This Row],[Revenue]]</f>
        <v>0.17693140757684636</v>
      </c>
    </row>
    <row r="37" spans="1:12" x14ac:dyDescent="0.3">
      <c r="A37" s="1" t="s">
        <v>17</v>
      </c>
      <c r="B37" s="1" t="s">
        <v>15</v>
      </c>
      <c r="C37" s="1" t="s">
        <v>26</v>
      </c>
      <c r="D37" s="1" t="s">
        <v>25</v>
      </c>
      <c r="E37" s="1" t="s">
        <v>13</v>
      </c>
      <c r="F37" s="4">
        <v>4</v>
      </c>
      <c r="G37" s="3">
        <v>401.06</v>
      </c>
      <c r="H37" s="3">
        <v>318.73</v>
      </c>
      <c r="I37" s="2">
        <v>45477</v>
      </c>
      <c r="J37" s="5">
        <f>Sales_Data[[#This Row],[Quantity]]*Sales_Data[[#This Row],[Unit Price]]</f>
        <v>1604.24</v>
      </c>
      <c r="K37" s="5">
        <f>Sales_Data[[#This Row],[Revenue]]-Sales_Data[[#This Row],[Quantity]]*Sales_Data[[#This Row],[Cost Price]]</f>
        <v>329.31999999999994</v>
      </c>
      <c r="L37" s="6">
        <f>Sales_Data[[#This Row],[Profit]]/Sales_Data[[#This Row],[Revenue]]</f>
        <v>0.20528100533585994</v>
      </c>
    </row>
    <row r="38" spans="1:12" x14ac:dyDescent="0.3">
      <c r="A38" s="1" t="s">
        <v>19</v>
      </c>
      <c r="B38" s="1" t="s">
        <v>23</v>
      </c>
      <c r="C38" s="1" t="s">
        <v>11</v>
      </c>
      <c r="D38" s="1" t="s">
        <v>25</v>
      </c>
      <c r="E38" s="1" t="s">
        <v>13</v>
      </c>
      <c r="F38" s="4">
        <v>8</v>
      </c>
      <c r="G38" s="3">
        <v>718.16</v>
      </c>
      <c r="H38" s="3">
        <v>528.44000000000005</v>
      </c>
      <c r="I38" s="2">
        <v>45517</v>
      </c>
      <c r="J38" s="5">
        <f>Sales_Data[[#This Row],[Quantity]]*Sales_Data[[#This Row],[Unit Price]]</f>
        <v>5745.28</v>
      </c>
      <c r="K38" s="5">
        <f>Sales_Data[[#This Row],[Revenue]]-Sales_Data[[#This Row],[Quantity]]*Sales_Data[[#This Row],[Cost Price]]</f>
        <v>1517.7599999999993</v>
      </c>
      <c r="L38" s="6">
        <f>Sales_Data[[#This Row],[Profit]]/Sales_Data[[#This Row],[Revenue]]</f>
        <v>0.26417511418068385</v>
      </c>
    </row>
    <row r="39" spans="1:12" x14ac:dyDescent="0.3">
      <c r="A39" s="1" t="s">
        <v>22</v>
      </c>
      <c r="B39" s="1" t="s">
        <v>10</v>
      </c>
      <c r="C39" s="1" t="s">
        <v>35</v>
      </c>
      <c r="D39" s="1" t="s">
        <v>25</v>
      </c>
      <c r="E39" s="1" t="s">
        <v>13</v>
      </c>
      <c r="F39" s="4">
        <v>14</v>
      </c>
      <c r="G39" s="3">
        <v>123.23</v>
      </c>
      <c r="H39" s="3">
        <v>103.88</v>
      </c>
      <c r="I39" s="2">
        <v>45387</v>
      </c>
      <c r="J39" s="5">
        <f>Sales_Data[[#This Row],[Quantity]]*Sales_Data[[#This Row],[Unit Price]]</f>
        <v>1725.22</v>
      </c>
      <c r="K39" s="5">
        <f>Sales_Data[[#This Row],[Revenue]]-Sales_Data[[#This Row],[Quantity]]*Sales_Data[[#This Row],[Cost Price]]</f>
        <v>270.90000000000009</v>
      </c>
      <c r="L39" s="6">
        <f>Sales_Data[[#This Row],[Profit]]/Sales_Data[[#This Row],[Revenue]]</f>
        <v>0.15702345208147372</v>
      </c>
    </row>
    <row r="40" spans="1:12" x14ac:dyDescent="0.3">
      <c r="A40" s="1" t="s">
        <v>14</v>
      </c>
      <c r="B40" s="1" t="s">
        <v>30</v>
      </c>
      <c r="C40" s="1" t="s">
        <v>11</v>
      </c>
      <c r="D40" s="1" t="s">
        <v>16</v>
      </c>
      <c r="E40" s="1" t="s">
        <v>21</v>
      </c>
      <c r="F40" s="4">
        <v>7</v>
      </c>
      <c r="G40" s="3">
        <v>204.27</v>
      </c>
      <c r="H40" s="3">
        <v>152.32</v>
      </c>
      <c r="I40" s="2">
        <v>45630</v>
      </c>
      <c r="J40" s="5">
        <f>Sales_Data[[#This Row],[Quantity]]*Sales_Data[[#This Row],[Unit Price]]</f>
        <v>1429.89</v>
      </c>
      <c r="K40" s="5">
        <f>Sales_Data[[#This Row],[Revenue]]-Sales_Data[[#This Row],[Quantity]]*Sales_Data[[#This Row],[Cost Price]]</f>
        <v>363.65000000000009</v>
      </c>
      <c r="L40" s="6">
        <f>Sales_Data[[#This Row],[Profit]]/Sales_Data[[#This Row],[Revenue]]</f>
        <v>0.25432026239780686</v>
      </c>
    </row>
    <row r="41" spans="1:12" x14ac:dyDescent="0.3">
      <c r="A41" s="1" t="s">
        <v>9</v>
      </c>
      <c r="B41" s="1" t="s">
        <v>20</v>
      </c>
      <c r="C41" s="1" t="s">
        <v>28</v>
      </c>
      <c r="D41" s="1" t="s">
        <v>16</v>
      </c>
      <c r="E41" s="1" t="s">
        <v>31</v>
      </c>
      <c r="F41" s="4">
        <v>14</v>
      </c>
      <c r="G41" s="3">
        <v>816.64</v>
      </c>
      <c r="H41" s="3">
        <v>594.11</v>
      </c>
      <c r="I41" s="2">
        <v>45453</v>
      </c>
      <c r="J41" s="5">
        <f>Sales_Data[[#This Row],[Quantity]]*Sales_Data[[#This Row],[Unit Price]]</f>
        <v>11432.96</v>
      </c>
      <c r="K41" s="5">
        <f>Sales_Data[[#This Row],[Revenue]]-Sales_Data[[#This Row],[Quantity]]*Sales_Data[[#This Row],[Cost Price]]</f>
        <v>3115.4199999999983</v>
      </c>
      <c r="L41" s="6">
        <f>Sales_Data[[#This Row],[Profit]]/Sales_Data[[#This Row],[Revenue]]</f>
        <v>0.27249461206896536</v>
      </c>
    </row>
    <row r="42" spans="1:12" x14ac:dyDescent="0.3">
      <c r="A42" s="1" t="s">
        <v>22</v>
      </c>
      <c r="B42" s="1" t="s">
        <v>20</v>
      </c>
      <c r="C42" s="1" t="s">
        <v>11</v>
      </c>
      <c r="D42" s="1" t="s">
        <v>25</v>
      </c>
      <c r="E42" s="1" t="s">
        <v>34</v>
      </c>
      <c r="F42" s="4">
        <v>3</v>
      </c>
      <c r="G42" s="3">
        <v>513.97</v>
      </c>
      <c r="H42" s="3">
        <v>452.91</v>
      </c>
      <c r="I42" s="2">
        <v>45608</v>
      </c>
      <c r="J42" s="5">
        <f>Sales_Data[[#This Row],[Quantity]]*Sales_Data[[#This Row],[Unit Price]]</f>
        <v>1541.91</v>
      </c>
      <c r="K42" s="5">
        <f>Sales_Data[[#This Row],[Revenue]]-Sales_Data[[#This Row],[Quantity]]*Sales_Data[[#This Row],[Cost Price]]</f>
        <v>183.18000000000006</v>
      </c>
      <c r="L42" s="6">
        <f>Sales_Data[[#This Row],[Profit]]/Sales_Data[[#This Row],[Revenue]]</f>
        <v>0.11880070821254163</v>
      </c>
    </row>
    <row r="43" spans="1:12" x14ac:dyDescent="0.3">
      <c r="A43" s="1" t="s">
        <v>17</v>
      </c>
      <c r="B43" s="1" t="s">
        <v>23</v>
      </c>
      <c r="C43" s="1" t="s">
        <v>18</v>
      </c>
      <c r="D43" s="1" t="s">
        <v>29</v>
      </c>
      <c r="E43" s="1" t="s">
        <v>31</v>
      </c>
      <c r="F43" s="4">
        <v>9</v>
      </c>
      <c r="G43" s="3">
        <v>528.65</v>
      </c>
      <c r="H43" s="3">
        <v>424.71</v>
      </c>
      <c r="I43" s="2">
        <v>45585</v>
      </c>
      <c r="J43" s="5">
        <f>Sales_Data[[#This Row],[Quantity]]*Sales_Data[[#This Row],[Unit Price]]</f>
        <v>4757.8499999999995</v>
      </c>
      <c r="K43" s="5">
        <f>Sales_Data[[#This Row],[Revenue]]-Sales_Data[[#This Row],[Quantity]]*Sales_Data[[#This Row],[Cost Price]]</f>
        <v>935.45999999999958</v>
      </c>
      <c r="L43" s="6">
        <f>Sales_Data[[#This Row],[Profit]]/Sales_Data[[#This Row],[Revenue]]</f>
        <v>0.19661401683533522</v>
      </c>
    </row>
    <row r="44" spans="1:12" x14ac:dyDescent="0.3">
      <c r="A44" s="1" t="s">
        <v>17</v>
      </c>
      <c r="B44" s="1" t="s">
        <v>30</v>
      </c>
      <c r="C44" s="1" t="s">
        <v>26</v>
      </c>
      <c r="D44" s="1" t="s">
        <v>12</v>
      </c>
      <c r="E44" s="1" t="s">
        <v>24</v>
      </c>
      <c r="F44" s="4">
        <v>2</v>
      </c>
      <c r="G44" s="3">
        <v>843.18</v>
      </c>
      <c r="H44" s="3">
        <v>589.32000000000005</v>
      </c>
      <c r="I44" s="2">
        <v>45621</v>
      </c>
      <c r="J44" s="5">
        <f>Sales_Data[[#This Row],[Quantity]]*Sales_Data[[#This Row],[Unit Price]]</f>
        <v>1686.36</v>
      </c>
      <c r="K44" s="5">
        <f>Sales_Data[[#This Row],[Revenue]]-Sales_Data[[#This Row],[Quantity]]*Sales_Data[[#This Row],[Cost Price]]</f>
        <v>507.7199999999998</v>
      </c>
      <c r="L44" s="6">
        <f>Sales_Data[[#This Row],[Profit]]/Sales_Data[[#This Row],[Revenue]]</f>
        <v>0.30107450366469785</v>
      </c>
    </row>
    <row r="45" spans="1:12" x14ac:dyDescent="0.3">
      <c r="A45" s="1" t="s">
        <v>22</v>
      </c>
      <c r="B45" s="1" t="s">
        <v>20</v>
      </c>
      <c r="C45" s="1" t="s">
        <v>18</v>
      </c>
      <c r="D45" s="1" t="s">
        <v>12</v>
      </c>
      <c r="E45" s="1" t="s">
        <v>13</v>
      </c>
      <c r="F45" s="4">
        <v>14</v>
      </c>
      <c r="G45" s="3">
        <v>474.13</v>
      </c>
      <c r="H45" s="3">
        <v>313.08999999999997</v>
      </c>
      <c r="I45" s="2">
        <v>45637</v>
      </c>
      <c r="J45" s="5">
        <f>Sales_Data[[#This Row],[Quantity]]*Sales_Data[[#This Row],[Unit Price]]</f>
        <v>6637.82</v>
      </c>
      <c r="K45" s="5">
        <f>Sales_Data[[#This Row],[Revenue]]-Sales_Data[[#This Row],[Quantity]]*Sales_Data[[#This Row],[Cost Price]]</f>
        <v>2254.5600000000004</v>
      </c>
      <c r="L45" s="6">
        <f>Sales_Data[[#This Row],[Profit]]/Sales_Data[[#This Row],[Revenue]]</f>
        <v>0.33965368147976299</v>
      </c>
    </row>
    <row r="46" spans="1:12" x14ac:dyDescent="0.3">
      <c r="A46" s="1" t="s">
        <v>35</v>
      </c>
      <c r="B46" s="1" t="s">
        <v>10</v>
      </c>
      <c r="C46" s="1" t="s">
        <v>11</v>
      </c>
      <c r="D46" s="1" t="s">
        <v>12</v>
      </c>
      <c r="E46" s="1" t="s">
        <v>21</v>
      </c>
      <c r="F46" s="4">
        <v>14</v>
      </c>
      <c r="G46" s="3">
        <v>391.34</v>
      </c>
      <c r="H46" s="3">
        <v>268.7</v>
      </c>
      <c r="I46" s="2">
        <v>45634</v>
      </c>
      <c r="J46" s="5">
        <f>Sales_Data[[#This Row],[Quantity]]*Sales_Data[[#This Row],[Unit Price]]</f>
        <v>5478.7599999999993</v>
      </c>
      <c r="K46" s="5">
        <f>Sales_Data[[#This Row],[Revenue]]-Sales_Data[[#This Row],[Quantity]]*Sales_Data[[#This Row],[Cost Price]]</f>
        <v>1716.9599999999996</v>
      </c>
      <c r="L46" s="6">
        <f>Sales_Data[[#This Row],[Profit]]/Sales_Data[[#This Row],[Revenue]]</f>
        <v>0.31338478049777685</v>
      </c>
    </row>
    <row r="47" spans="1:12" x14ac:dyDescent="0.3">
      <c r="A47" s="1" t="s">
        <v>35</v>
      </c>
      <c r="B47" s="1" t="s">
        <v>15</v>
      </c>
      <c r="C47" s="1" t="s">
        <v>11</v>
      </c>
      <c r="D47" s="1" t="s">
        <v>16</v>
      </c>
      <c r="E47" s="1" t="s">
        <v>13</v>
      </c>
      <c r="F47" s="4">
        <v>14</v>
      </c>
      <c r="G47" s="3">
        <v>648.67999999999995</v>
      </c>
      <c r="H47" s="3">
        <v>472.07</v>
      </c>
      <c r="I47" s="2">
        <v>45632</v>
      </c>
      <c r="J47" s="5">
        <f>Sales_Data[[#This Row],[Quantity]]*Sales_Data[[#This Row],[Unit Price]]</f>
        <v>9081.5199999999986</v>
      </c>
      <c r="K47" s="5">
        <f>Sales_Data[[#This Row],[Revenue]]-Sales_Data[[#This Row],[Quantity]]*Sales_Data[[#This Row],[Cost Price]]</f>
        <v>2472.5399999999991</v>
      </c>
      <c r="L47" s="6">
        <f>Sales_Data[[#This Row],[Profit]]/Sales_Data[[#This Row],[Revenue]]</f>
        <v>0.27226059073811426</v>
      </c>
    </row>
    <row r="48" spans="1:12" x14ac:dyDescent="0.3">
      <c r="A48" s="1" t="s">
        <v>9</v>
      </c>
      <c r="B48" s="1" t="s">
        <v>23</v>
      </c>
      <c r="C48" s="1" t="s">
        <v>28</v>
      </c>
      <c r="D48" s="1" t="s">
        <v>29</v>
      </c>
      <c r="E48" s="1" t="s">
        <v>27</v>
      </c>
      <c r="F48" s="4">
        <v>11</v>
      </c>
      <c r="G48" s="3">
        <v>763.93</v>
      </c>
      <c r="H48" s="3">
        <v>647.08000000000004</v>
      </c>
      <c r="I48" s="2">
        <v>45329</v>
      </c>
      <c r="J48" s="5">
        <f>Sales_Data[[#This Row],[Quantity]]*Sales_Data[[#This Row],[Unit Price]]</f>
        <v>8403.23</v>
      </c>
      <c r="K48" s="5">
        <f>Sales_Data[[#This Row],[Revenue]]-Sales_Data[[#This Row],[Quantity]]*Sales_Data[[#This Row],[Cost Price]]</f>
        <v>1285.3499999999995</v>
      </c>
      <c r="L48" s="6">
        <f>Sales_Data[[#This Row],[Profit]]/Sales_Data[[#This Row],[Revenue]]</f>
        <v>0.15295904074980687</v>
      </c>
    </row>
    <row r="49" spans="1:12" x14ac:dyDescent="0.3">
      <c r="A49" s="1" t="s">
        <v>22</v>
      </c>
      <c r="B49" s="1" t="s">
        <v>20</v>
      </c>
      <c r="C49" s="1" t="s">
        <v>28</v>
      </c>
      <c r="D49" s="1" t="s">
        <v>12</v>
      </c>
      <c r="E49" s="1" t="s">
        <v>24</v>
      </c>
      <c r="F49" s="4">
        <v>5</v>
      </c>
      <c r="G49" s="3">
        <v>912.58</v>
      </c>
      <c r="H49" s="3">
        <v>645.54</v>
      </c>
      <c r="I49" s="2">
        <v>45464</v>
      </c>
      <c r="J49" s="5">
        <f>Sales_Data[[#This Row],[Quantity]]*Sales_Data[[#This Row],[Unit Price]]</f>
        <v>4562.9000000000005</v>
      </c>
      <c r="K49" s="5">
        <f>Sales_Data[[#This Row],[Revenue]]-Sales_Data[[#This Row],[Quantity]]*Sales_Data[[#This Row],[Cost Price]]</f>
        <v>1335.2000000000007</v>
      </c>
      <c r="L49" s="6">
        <f>Sales_Data[[#This Row],[Profit]]/Sales_Data[[#This Row],[Revenue]]</f>
        <v>0.29262092090556457</v>
      </c>
    </row>
    <row r="50" spans="1:12" x14ac:dyDescent="0.3">
      <c r="A50" s="1" t="s">
        <v>22</v>
      </c>
      <c r="B50" s="1" t="s">
        <v>20</v>
      </c>
      <c r="C50" s="1" t="s">
        <v>18</v>
      </c>
      <c r="D50" s="1" t="s">
        <v>35</v>
      </c>
      <c r="E50" s="1" t="s">
        <v>13</v>
      </c>
      <c r="F50" s="4">
        <v>3</v>
      </c>
      <c r="G50" s="3">
        <v>214.85</v>
      </c>
      <c r="H50" s="3">
        <v>158.32</v>
      </c>
      <c r="I50" s="2">
        <v>45399</v>
      </c>
      <c r="J50" s="5">
        <f>Sales_Data[[#This Row],[Quantity]]*Sales_Data[[#This Row],[Unit Price]]</f>
        <v>644.54999999999995</v>
      </c>
      <c r="K50" s="5">
        <f>Sales_Data[[#This Row],[Revenue]]-Sales_Data[[#This Row],[Quantity]]*Sales_Data[[#This Row],[Cost Price]]</f>
        <v>169.58999999999997</v>
      </c>
      <c r="L50" s="6">
        <f>Sales_Data[[#This Row],[Profit]]/Sales_Data[[#This Row],[Revenue]]</f>
        <v>0.26311380032580867</v>
      </c>
    </row>
    <row r="51" spans="1:12" x14ac:dyDescent="0.3">
      <c r="A51" s="1" t="s">
        <v>9</v>
      </c>
      <c r="B51" s="1" t="s">
        <v>30</v>
      </c>
      <c r="C51" s="1" t="s">
        <v>11</v>
      </c>
      <c r="D51" s="1" t="s">
        <v>12</v>
      </c>
      <c r="E51" s="1" t="s">
        <v>33</v>
      </c>
      <c r="F51" s="4">
        <v>3</v>
      </c>
      <c r="G51" s="3">
        <v>866.59</v>
      </c>
      <c r="H51" s="3">
        <v>677.59</v>
      </c>
      <c r="I51" s="2">
        <v>45349</v>
      </c>
      <c r="J51" s="5">
        <f>Sales_Data[[#This Row],[Quantity]]*Sales_Data[[#This Row],[Unit Price]]</f>
        <v>2599.77</v>
      </c>
      <c r="K51" s="5">
        <f>Sales_Data[[#This Row],[Revenue]]-Sales_Data[[#This Row],[Quantity]]*Sales_Data[[#This Row],[Cost Price]]</f>
        <v>567</v>
      </c>
      <c r="L51" s="6">
        <f>Sales_Data[[#This Row],[Profit]]/Sales_Data[[#This Row],[Revenue]]</f>
        <v>0.21809621620374109</v>
      </c>
    </row>
    <row r="52" spans="1:12" x14ac:dyDescent="0.3">
      <c r="A52" s="1" t="s">
        <v>9</v>
      </c>
      <c r="B52" s="1" t="s">
        <v>15</v>
      </c>
      <c r="C52" s="1" t="s">
        <v>26</v>
      </c>
      <c r="D52" s="1" t="s">
        <v>16</v>
      </c>
      <c r="E52" s="1" t="s">
        <v>33</v>
      </c>
      <c r="F52" s="4">
        <v>18</v>
      </c>
      <c r="G52" s="3">
        <v>313.64</v>
      </c>
      <c r="H52" s="3">
        <v>198.31</v>
      </c>
      <c r="I52" s="2">
        <v>45492</v>
      </c>
      <c r="J52" s="5">
        <f>Sales_Data[[#This Row],[Quantity]]*Sales_Data[[#This Row],[Unit Price]]</f>
        <v>5645.5199999999995</v>
      </c>
      <c r="K52" s="5">
        <f>Sales_Data[[#This Row],[Revenue]]-Sales_Data[[#This Row],[Quantity]]*Sales_Data[[#This Row],[Cost Price]]</f>
        <v>2075.9399999999996</v>
      </c>
      <c r="L52" s="6">
        <f>Sales_Data[[#This Row],[Profit]]/Sales_Data[[#This Row],[Revenue]]</f>
        <v>0.36771457722229306</v>
      </c>
    </row>
    <row r="53" spans="1:12" x14ac:dyDescent="0.3">
      <c r="A53" s="1" t="s">
        <v>9</v>
      </c>
      <c r="B53" s="1" t="s">
        <v>20</v>
      </c>
      <c r="C53" s="1" t="s">
        <v>11</v>
      </c>
      <c r="D53" s="1" t="s">
        <v>12</v>
      </c>
      <c r="E53" s="1" t="s">
        <v>24</v>
      </c>
      <c r="F53" s="4">
        <v>15</v>
      </c>
      <c r="G53" s="3">
        <v>224.21</v>
      </c>
      <c r="H53" s="3">
        <v>179.95</v>
      </c>
      <c r="I53" s="2">
        <v>45346</v>
      </c>
      <c r="J53" s="5">
        <f>Sales_Data[[#This Row],[Quantity]]*Sales_Data[[#This Row],[Unit Price]]</f>
        <v>3363.15</v>
      </c>
      <c r="K53" s="5">
        <f>Sales_Data[[#This Row],[Revenue]]-Sales_Data[[#This Row],[Quantity]]*Sales_Data[[#This Row],[Cost Price]]</f>
        <v>663.90000000000009</v>
      </c>
      <c r="L53" s="6">
        <f>Sales_Data[[#This Row],[Profit]]/Sales_Data[[#This Row],[Revenue]]</f>
        <v>0.19740421925873067</v>
      </c>
    </row>
    <row r="54" spans="1:12" x14ac:dyDescent="0.3">
      <c r="A54" s="1" t="s">
        <v>19</v>
      </c>
      <c r="B54" s="1" t="s">
        <v>10</v>
      </c>
      <c r="C54" s="1" t="s">
        <v>11</v>
      </c>
      <c r="D54" s="1" t="s">
        <v>25</v>
      </c>
      <c r="E54" s="1" t="s">
        <v>21</v>
      </c>
      <c r="F54" s="4">
        <v>7</v>
      </c>
      <c r="G54" s="3">
        <v>450.13</v>
      </c>
      <c r="H54" s="3">
        <v>354.22</v>
      </c>
      <c r="I54" s="2">
        <v>45353</v>
      </c>
      <c r="J54" s="5">
        <f>Sales_Data[[#This Row],[Quantity]]*Sales_Data[[#This Row],[Unit Price]]</f>
        <v>3150.91</v>
      </c>
      <c r="K54" s="5">
        <f>Sales_Data[[#This Row],[Revenue]]-Sales_Data[[#This Row],[Quantity]]*Sales_Data[[#This Row],[Cost Price]]</f>
        <v>671.36999999999989</v>
      </c>
      <c r="L54" s="6">
        <f>Sales_Data[[#This Row],[Profit]]/Sales_Data[[#This Row],[Revenue]]</f>
        <v>0.21307177926376822</v>
      </c>
    </row>
    <row r="55" spans="1:12" x14ac:dyDescent="0.3">
      <c r="A55" s="1" t="s">
        <v>35</v>
      </c>
      <c r="B55" s="1" t="s">
        <v>23</v>
      </c>
      <c r="C55" s="1" t="s">
        <v>28</v>
      </c>
      <c r="D55" s="1" t="s">
        <v>16</v>
      </c>
      <c r="E55" s="1" t="s">
        <v>24</v>
      </c>
      <c r="F55" s="4">
        <v>4</v>
      </c>
      <c r="G55" s="3">
        <v>953.12</v>
      </c>
      <c r="H55" s="3">
        <v>726.75</v>
      </c>
      <c r="I55" s="2">
        <v>45357</v>
      </c>
      <c r="J55" s="5">
        <f>Sales_Data[[#This Row],[Quantity]]*Sales_Data[[#This Row],[Unit Price]]</f>
        <v>3812.48</v>
      </c>
      <c r="K55" s="5">
        <f>Sales_Data[[#This Row],[Revenue]]-Sales_Data[[#This Row],[Quantity]]*Sales_Data[[#This Row],[Cost Price]]</f>
        <v>905.48</v>
      </c>
      <c r="L55" s="6">
        <f>Sales_Data[[#This Row],[Profit]]/Sales_Data[[#This Row],[Revenue]]</f>
        <v>0.23750419674332718</v>
      </c>
    </row>
    <row r="56" spans="1:12" x14ac:dyDescent="0.3">
      <c r="A56" s="1" t="s">
        <v>19</v>
      </c>
      <c r="B56" s="1" t="s">
        <v>20</v>
      </c>
      <c r="C56" s="1" t="s">
        <v>35</v>
      </c>
      <c r="D56" s="1" t="s">
        <v>16</v>
      </c>
      <c r="E56" s="1" t="s">
        <v>31</v>
      </c>
      <c r="F56" s="4">
        <v>8</v>
      </c>
      <c r="G56" s="3">
        <v>441.97</v>
      </c>
      <c r="H56" s="3">
        <v>350.88</v>
      </c>
      <c r="I56" s="2">
        <v>45427</v>
      </c>
      <c r="J56" s="5">
        <f>Sales_Data[[#This Row],[Quantity]]*Sales_Data[[#This Row],[Unit Price]]</f>
        <v>3535.76</v>
      </c>
      <c r="K56" s="5">
        <f>Sales_Data[[#This Row],[Revenue]]-Sales_Data[[#This Row],[Quantity]]*Sales_Data[[#This Row],[Cost Price]]</f>
        <v>728.72000000000025</v>
      </c>
      <c r="L56" s="6">
        <f>Sales_Data[[#This Row],[Profit]]/Sales_Data[[#This Row],[Revenue]]</f>
        <v>0.20609996153585092</v>
      </c>
    </row>
    <row r="57" spans="1:12" x14ac:dyDescent="0.3">
      <c r="A57" s="1" t="s">
        <v>14</v>
      </c>
      <c r="B57" s="1" t="s">
        <v>10</v>
      </c>
      <c r="C57" s="1" t="s">
        <v>18</v>
      </c>
      <c r="D57" s="1" t="s">
        <v>29</v>
      </c>
      <c r="E57" s="1" t="s">
        <v>33</v>
      </c>
      <c r="F57" s="4">
        <v>18</v>
      </c>
      <c r="G57" s="3">
        <v>816.19</v>
      </c>
      <c r="H57" s="3">
        <v>587.07000000000005</v>
      </c>
      <c r="I57" s="2">
        <v>45427</v>
      </c>
      <c r="J57" s="5">
        <f>Sales_Data[[#This Row],[Quantity]]*Sales_Data[[#This Row],[Unit Price]]</f>
        <v>14691.420000000002</v>
      </c>
      <c r="K57" s="5">
        <f>Sales_Data[[#This Row],[Revenue]]-Sales_Data[[#This Row],[Quantity]]*Sales_Data[[#This Row],[Cost Price]]</f>
        <v>4124.1600000000017</v>
      </c>
      <c r="L57" s="6">
        <f>Sales_Data[[#This Row],[Profit]]/Sales_Data[[#This Row],[Revenue]]</f>
        <v>0.28071895024442844</v>
      </c>
    </row>
    <row r="58" spans="1:12" x14ac:dyDescent="0.3">
      <c r="A58" s="1" t="s">
        <v>19</v>
      </c>
      <c r="B58" s="1" t="s">
        <v>15</v>
      </c>
      <c r="C58" s="1" t="s">
        <v>26</v>
      </c>
      <c r="D58" s="1" t="s">
        <v>29</v>
      </c>
      <c r="E58" s="1" t="s">
        <v>32</v>
      </c>
      <c r="F58" s="4">
        <v>1</v>
      </c>
      <c r="G58" s="3">
        <v>296.10000000000002</v>
      </c>
      <c r="H58" s="3">
        <v>224.09</v>
      </c>
      <c r="I58" s="2">
        <v>45487</v>
      </c>
      <c r="J58" s="5">
        <f>Sales_Data[[#This Row],[Quantity]]*Sales_Data[[#This Row],[Unit Price]]</f>
        <v>296.10000000000002</v>
      </c>
      <c r="K58" s="5">
        <f>Sales_Data[[#This Row],[Revenue]]-Sales_Data[[#This Row],[Quantity]]*Sales_Data[[#This Row],[Cost Price]]</f>
        <v>72.010000000000019</v>
      </c>
      <c r="L58" s="6">
        <f>Sales_Data[[#This Row],[Profit]]/Sales_Data[[#This Row],[Revenue]]</f>
        <v>0.24319486659912196</v>
      </c>
    </row>
    <row r="59" spans="1:12" x14ac:dyDescent="0.3">
      <c r="A59" s="1" t="s">
        <v>22</v>
      </c>
      <c r="B59" s="1" t="s">
        <v>10</v>
      </c>
      <c r="C59" s="1" t="s">
        <v>18</v>
      </c>
      <c r="D59" s="1" t="s">
        <v>29</v>
      </c>
      <c r="E59" s="1" t="s">
        <v>27</v>
      </c>
      <c r="F59" s="4">
        <v>15</v>
      </c>
      <c r="G59" s="3">
        <v>905.34</v>
      </c>
      <c r="H59" s="3">
        <v>787.84</v>
      </c>
      <c r="I59" s="2">
        <v>45602</v>
      </c>
      <c r="J59" s="5">
        <f>Sales_Data[[#This Row],[Quantity]]*Sales_Data[[#This Row],[Unit Price]]</f>
        <v>13580.1</v>
      </c>
      <c r="K59" s="5">
        <f>Sales_Data[[#This Row],[Revenue]]-Sales_Data[[#This Row],[Quantity]]*Sales_Data[[#This Row],[Cost Price]]</f>
        <v>1762.5</v>
      </c>
      <c r="L59" s="6">
        <f>Sales_Data[[#This Row],[Profit]]/Sales_Data[[#This Row],[Revenue]]</f>
        <v>0.12978549495217265</v>
      </c>
    </row>
    <row r="60" spans="1:12" x14ac:dyDescent="0.3">
      <c r="A60" s="1" t="s">
        <v>14</v>
      </c>
      <c r="B60" s="1" t="s">
        <v>20</v>
      </c>
      <c r="C60" s="1" t="s">
        <v>11</v>
      </c>
      <c r="D60" s="1" t="s">
        <v>16</v>
      </c>
      <c r="E60" s="1" t="s">
        <v>27</v>
      </c>
      <c r="F60" s="4">
        <v>1</v>
      </c>
      <c r="G60" s="3">
        <v>719.16</v>
      </c>
      <c r="H60" s="3">
        <v>464.19</v>
      </c>
      <c r="I60" s="2">
        <v>45585</v>
      </c>
      <c r="J60" s="5">
        <f>Sales_Data[[#This Row],[Quantity]]*Sales_Data[[#This Row],[Unit Price]]</f>
        <v>719.16</v>
      </c>
      <c r="K60" s="5">
        <f>Sales_Data[[#This Row],[Revenue]]-Sales_Data[[#This Row],[Quantity]]*Sales_Data[[#This Row],[Cost Price]]</f>
        <v>254.96999999999997</v>
      </c>
      <c r="L60" s="6">
        <f>Sales_Data[[#This Row],[Profit]]/Sales_Data[[#This Row],[Revenue]]</f>
        <v>0.35453862839979972</v>
      </c>
    </row>
    <row r="61" spans="1:12" x14ac:dyDescent="0.3">
      <c r="A61" s="1" t="s">
        <v>22</v>
      </c>
      <c r="B61" s="1" t="s">
        <v>30</v>
      </c>
      <c r="C61" s="1" t="s">
        <v>26</v>
      </c>
      <c r="D61" s="1" t="s">
        <v>16</v>
      </c>
      <c r="E61" s="1" t="s">
        <v>31</v>
      </c>
      <c r="F61" s="4">
        <v>6</v>
      </c>
      <c r="G61" s="3">
        <v>402.78</v>
      </c>
      <c r="H61" s="3">
        <v>250.19</v>
      </c>
      <c r="I61" s="2">
        <v>45641</v>
      </c>
      <c r="J61" s="5">
        <f>Sales_Data[[#This Row],[Quantity]]*Sales_Data[[#This Row],[Unit Price]]</f>
        <v>2416.6799999999998</v>
      </c>
      <c r="K61" s="5">
        <f>Sales_Data[[#This Row],[Revenue]]-Sales_Data[[#This Row],[Quantity]]*Sales_Data[[#This Row],[Cost Price]]</f>
        <v>915.54</v>
      </c>
      <c r="L61" s="6">
        <f>Sales_Data[[#This Row],[Profit]]/Sales_Data[[#This Row],[Revenue]]</f>
        <v>0.37884204776801234</v>
      </c>
    </row>
    <row r="62" spans="1:12" x14ac:dyDescent="0.3">
      <c r="A62" s="1" t="s">
        <v>19</v>
      </c>
      <c r="B62" s="1" t="s">
        <v>10</v>
      </c>
      <c r="C62" s="1" t="s">
        <v>28</v>
      </c>
      <c r="D62" s="1" t="s">
        <v>16</v>
      </c>
      <c r="E62" s="1" t="s">
        <v>24</v>
      </c>
      <c r="F62" s="4">
        <v>19</v>
      </c>
      <c r="G62" s="3">
        <v>263.72000000000003</v>
      </c>
      <c r="H62" s="3">
        <v>213.14</v>
      </c>
      <c r="I62" s="2">
        <v>45380</v>
      </c>
      <c r="J62" s="5">
        <f>Sales_Data[[#This Row],[Quantity]]*Sales_Data[[#This Row],[Unit Price]]</f>
        <v>5010.68</v>
      </c>
      <c r="K62" s="5">
        <f>Sales_Data[[#This Row],[Revenue]]-Sales_Data[[#This Row],[Quantity]]*Sales_Data[[#This Row],[Cost Price]]</f>
        <v>961.02000000000044</v>
      </c>
      <c r="L62" s="6">
        <f>Sales_Data[[#This Row],[Profit]]/Sales_Data[[#This Row],[Revenue]]</f>
        <v>0.19179432731685128</v>
      </c>
    </row>
    <row r="63" spans="1:12" x14ac:dyDescent="0.3">
      <c r="A63" s="1" t="s">
        <v>22</v>
      </c>
      <c r="B63" s="1" t="s">
        <v>23</v>
      </c>
      <c r="C63" s="1" t="s">
        <v>11</v>
      </c>
      <c r="D63" s="1" t="s">
        <v>29</v>
      </c>
      <c r="E63" s="1" t="s">
        <v>31</v>
      </c>
      <c r="F63" s="4">
        <v>14</v>
      </c>
      <c r="G63" s="3">
        <v>730.38</v>
      </c>
      <c r="H63" s="3">
        <v>505.62</v>
      </c>
      <c r="I63" s="2">
        <v>45535</v>
      </c>
      <c r="J63" s="5">
        <f>Sales_Data[[#This Row],[Quantity]]*Sales_Data[[#This Row],[Unit Price]]</f>
        <v>10225.32</v>
      </c>
      <c r="K63" s="5">
        <f>Sales_Data[[#This Row],[Revenue]]-Sales_Data[[#This Row],[Quantity]]*Sales_Data[[#This Row],[Cost Price]]</f>
        <v>3146.6399999999994</v>
      </c>
      <c r="L63" s="6">
        <f>Sales_Data[[#This Row],[Profit]]/Sales_Data[[#This Row],[Revenue]]</f>
        <v>0.30773022262383959</v>
      </c>
    </row>
    <row r="64" spans="1:12" x14ac:dyDescent="0.3">
      <c r="A64" s="1" t="s">
        <v>9</v>
      </c>
      <c r="B64" s="1" t="s">
        <v>30</v>
      </c>
      <c r="C64" s="1" t="s">
        <v>26</v>
      </c>
      <c r="D64" s="1" t="s">
        <v>29</v>
      </c>
      <c r="E64" s="1" t="s">
        <v>33</v>
      </c>
      <c r="F64" s="4">
        <v>9</v>
      </c>
      <c r="G64" s="3">
        <v>330.91</v>
      </c>
      <c r="H64" s="3">
        <v>216.64</v>
      </c>
      <c r="I64" s="2">
        <v>45632</v>
      </c>
      <c r="J64" s="5">
        <f>Sales_Data[[#This Row],[Quantity]]*Sales_Data[[#This Row],[Unit Price]]</f>
        <v>2978.19</v>
      </c>
      <c r="K64" s="5">
        <f>Sales_Data[[#This Row],[Revenue]]-Sales_Data[[#This Row],[Quantity]]*Sales_Data[[#This Row],[Cost Price]]</f>
        <v>1028.4300000000003</v>
      </c>
      <c r="L64" s="6">
        <f>Sales_Data[[#This Row],[Profit]]/Sales_Data[[#This Row],[Revenue]]</f>
        <v>0.34532047988879161</v>
      </c>
    </row>
    <row r="65" spans="1:12" x14ac:dyDescent="0.3">
      <c r="A65" s="1" t="s">
        <v>17</v>
      </c>
      <c r="B65" s="1" t="s">
        <v>15</v>
      </c>
      <c r="C65" s="1" t="s">
        <v>11</v>
      </c>
      <c r="D65" s="1" t="s">
        <v>25</v>
      </c>
      <c r="E65" s="1" t="s">
        <v>31</v>
      </c>
      <c r="F65" s="4">
        <v>19</v>
      </c>
      <c r="G65" s="3">
        <v>583.47</v>
      </c>
      <c r="H65" s="3">
        <v>416.08</v>
      </c>
      <c r="I65" s="2">
        <v>45412</v>
      </c>
      <c r="J65" s="5">
        <f>Sales_Data[[#This Row],[Quantity]]*Sales_Data[[#This Row],[Unit Price]]</f>
        <v>11085.93</v>
      </c>
      <c r="K65" s="5">
        <f>Sales_Data[[#This Row],[Revenue]]-Sales_Data[[#This Row],[Quantity]]*Sales_Data[[#This Row],[Cost Price]]</f>
        <v>3180.4100000000008</v>
      </c>
      <c r="L65" s="6">
        <f>Sales_Data[[#This Row],[Profit]]/Sales_Data[[#This Row],[Revenue]]</f>
        <v>0.2868870721716627</v>
      </c>
    </row>
    <row r="66" spans="1:12" x14ac:dyDescent="0.3">
      <c r="A66" s="1" t="s">
        <v>17</v>
      </c>
      <c r="B66" s="1" t="s">
        <v>30</v>
      </c>
      <c r="C66" s="1" t="s">
        <v>28</v>
      </c>
      <c r="D66" s="1" t="s">
        <v>16</v>
      </c>
      <c r="E66" s="1" t="s">
        <v>31</v>
      </c>
      <c r="F66" s="4">
        <v>12</v>
      </c>
      <c r="G66" s="3">
        <v>232.59</v>
      </c>
      <c r="H66" s="3">
        <v>161.72999999999999</v>
      </c>
      <c r="I66" s="2">
        <v>45307</v>
      </c>
      <c r="J66" s="5">
        <f>Sales_Data[[#This Row],[Quantity]]*Sales_Data[[#This Row],[Unit Price]]</f>
        <v>2791.08</v>
      </c>
      <c r="K66" s="5">
        <f>Sales_Data[[#This Row],[Revenue]]-Sales_Data[[#This Row],[Quantity]]*Sales_Data[[#This Row],[Cost Price]]</f>
        <v>850.32000000000016</v>
      </c>
      <c r="L66" s="6">
        <f>Sales_Data[[#This Row],[Profit]]/Sales_Data[[#This Row],[Revenue]]</f>
        <v>0.30465626209209345</v>
      </c>
    </row>
    <row r="67" spans="1:12" x14ac:dyDescent="0.3">
      <c r="A67" s="1" t="s">
        <v>9</v>
      </c>
      <c r="B67" s="1" t="s">
        <v>23</v>
      </c>
      <c r="C67" s="1" t="s">
        <v>35</v>
      </c>
      <c r="D67" s="1" t="s">
        <v>16</v>
      </c>
      <c r="E67" s="1" t="s">
        <v>32</v>
      </c>
      <c r="F67" s="4">
        <v>19</v>
      </c>
      <c r="G67" s="3">
        <v>869.41</v>
      </c>
      <c r="H67" s="3">
        <v>629.33000000000004</v>
      </c>
      <c r="I67" s="2">
        <v>45401</v>
      </c>
      <c r="J67" s="5">
        <f>Sales_Data[[#This Row],[Quantity]]*Sales_Data[[#This Row],[Unit Price]]</f>
        <v>16518.79</v>
      </c>
      <c r="K67" s="5">
        <f>Sales_Data[[#This Row],[Revenue]]-Sales_Data[[#This Row],[Quantity]]*Sales_Data[[#This Row],[Cost Price]]</f>
        <v>4561.5200000000004</v>
      </c>
      <c r="L67" s="6">
        <f>Sales_Data[[#This Row],[Profit]]/Sales_Data[[#This Row],[Revenue]]</f>
        <v>0.27614129122048287</v>
      </c>
    </row>
    <row r="68" spans="1:12" x14ac:dyDescent="0.3">
      <c r="A68" s="1" t="s">
        <v>17</v>
      </c>
      <c r="B68" s="1" t="s">
        <v>30</v>
      </c>
      <c r="C68" s="1" t="s">
        <v>26</v>
      </c>
      <c r="D68" s="1" t="s">
        <v>29</v>
      </c>
      <c r="E68" s="1" t="s">
        <v>32</v>
      </c>
      <c r="F68" s="4">
        <v>20</v>
      </c>
      <c r="G68" s="3">
        <v>750.64</v>
      </c>
      <c r="H68" s="3">
        <v>538.15</v>
      </c>
      <c r="I68" s="2">
        <v>45397</v>
      </c>
      <c r="J68" s="5">
        <f>Sales_Data[[#This Row],[Quantity]]*Sales_Data[[#This Row],[Unit Price]]</f>
        <v>15012.8</v>
      </c>
      <c r="K68" s="5">
        <f>Sales_Data[[#This Row],[Revenue]]-Sales_Data[[#This Row],[Quantity]]*Sales_Data[[#This Row],[Cost Price]]</f>
        <v>4249.7999999999993</v>
      </c>
      <c r="L68" s="6">
        <f>Sales_Data[[#This Row],[Profit]]/Sales_Data[[#This Row],[Revenue]]</f>
        <v>0.28307843973142915</v>
      </c>
    </row>
    <row r="69" spans="1:12" x14ac:dyDescent="0.3">
      <c r="A69" s="1" t="s">
        <v>19</v>
      </c>
      <c r="B69" s="1" t="s">
        <v>30</v>
      </c>
      <c r="C69" s="1" t="s">
        <v>11</v>
      </c>
      <c r="D69" s="1" t="s">
        <v>29</v>
      </c>
      <c r="E69" s="1" t="s">
        <v>21</v>
      </c>
      <c r="F69" s="4">
        <v>5</v>
      </c>
      <c r="G69" s="3">
        <v>235.69</v>
      </c>
      <c r="H69" s="3">
        <v>168.51</v>
      </c>
      <c r="I69" s="2">
        <v>45496</v>
      </c>
      <c r="J69" s="5">
        <f>Sales_Data[[#This Row],[Quantity]]*Sales_Data[[#This Row],[Unit Price]]</f>
        <v>1178.45</v>
      </c>
      <c r="K69" s="5">
        <f>Sales_Data[[#This Row],[Revenue]]-Sales_Data[[#This Row],[Quantity]]*Sales_Data[[#This Row],[Cost Price]]</f>
        <v>335.90000000000009</v>
      </c>
      <c r="L69" s="6">
        <f>Sales_Data[[#This Row],[Profit]]/Sales_Data[[#This Row],[Revenue]]</f>
        <v>0.2850354278925708</v>
      </c>
    </row>
    <row r="70" spans="1:12" x14ac:dyDescent="0.3">
      <c r="A70" s="1" t="s">
        <v>9</v>
      </c>
      <c r="B70" s="1" t="s">
        <v>23</v>
      </c>
      <c r="C70" s="1" t="s">
        <v>26</v>
      </c>
      <c r="D70" s="1" t="s">
        <v>12</v>
      </c>
      <c r="E70" s="1" t="s">
        <v>32</v>
      </c>
      <c r="F70" s="4">
        <v>18</v>
      </c>
      <c r="G70" s="3">
        <v>171.91</v>
      </c>
      <c r="H70" s="3">
        <v>153.61000000000001</v>
      </c>
      <c r="I70" s="2">
        <v>45633</v>
      </c>
      <c r="J70" s="5">
        <f>Sales_Data[[#This Row],[Quantity]]*Sales_Data[[#This Row],[Unit Price]]</f>
        <v>3094.38</v>
      </c>
      <c r="K70" s="5">
        <f>Sales_Data[[#This Row],[Revenue]]-Sales_Data[[#This Row],[Quantity]]*Sales_Data[[#This Row],[Cost Price]]</f>
        <v>329.39999999999964</v>
      </c>
      <c r="L70" s="6">
        <f>Sales_Data[[#This Row],[Profit]]/Sales_Data[[#This Row],[Revenue]]</f>
        <v>0.10645104996800639</v>
      </c>
    </row>
    <row r="71" spans="1:12" x14ac:dyDescent="0.3">
      <c r="A71" s="1" t="s">
        <v>9</v>
      </c>
      <c r="B71" s="1" t="s">
        <v>30</v>
      </c>
      <c r="C71" s="1" t="s">
        <v>26</v>
      </c>
      <c r="D71" s="1" t="s">
        <v>12</v>
      </c>
      <c r="E71" s="1" t="s">
        <v>33</v>
      </c>
      <c r="F71" s="4">
        <v>12</v>
      </c>
      <c r="G71" s="3">
        <v>632.42999999999995</v>
      </c>
      <c r="H71" s="3">
        <v>543.01</v>
      </c>
      <c r="I71" s="2">
        <v>45638</v>
      </c>
      <c r="J71" s="5">
        <f>Sales_Data[[#This Row],[Quantity]]*Sales_Data[[#This Row],[Unit Price]]</f>
        <v>7589.16</v>
      </c>
      <c r="K71" s="5">
        <f>Sales_Data[[#This Row],[Revenue]]-Sales_Data[[#This Row],[Quantity]]*Sales_Data[[#This Row],[Cost Price]]</f>
        <v>1073.04</v>
      </c>
      <c r="L71" s="6">
        <f>Sales_Data[[#This Row],[Profit]]/Sales_Data[[#This Row],[Revenue]]</f>
        <v>0.1413911421026833</v>
      </c>
    </row>
    <row r="72" spans="1:12" x14ac:dyDescent="0.3">
      <c r="A72" s="1" t="s">
        <v>35</v>
      </c>
      <c r="B72" s="1" t="s">
        <v>15</v>
      </c>
      <c r="C72" s="1" t="s">
        <v>18</v>
      </c>
      <c r="D72" s="1" t="s">
        <v>12</v>
      </c>
      <c r="E72" s="1" t="s">
        <v>21</v>
      </c>
      <c r="F72" s="4">
        <v>11</v>
      </c>
      <c r="G72" s="3">
        <v>176.87</v>
      </c>
      <c r="H72" s="3">
        <v>136.33000000000001</v>
      </c>
      <c r="I72" s="2">
        <v>45487</v>
      </c>
      <c r="J72" s="5">
        <f>Sales_Data[[#This Row],[Quantity]]*Sales_Data[[#This Row],[Unit Price]]</f>
        <v>1945.5700000000002</v>
      </c>
      <c r="K72" s="5">
        <f>Sales_Data[[#This Row],[Revenue]]-Sales_Data[[#This Row],[Quantity]]*Sales_Data[[#This Row],[Cost Price]]</f>
        <v>445.94000000000005</v>
      </c>
      <c r="L72" s="6">
        <f>Sales_Data[[#This Row],[Profit]]/Sales_Data[[#This Row],[Revenue]]</f>
        <v>0.22920789280262341</v>
      </c>
    </row>
    <row r="73" spans="1:12" x14ac:dyDescent="0.3">
      <c r="A73" s="1" t="s">
        <v>22</v>
      </c>
      <c r="B73" s="1" t="s">
        <v>15</v>
      </c>
      <c r="C73" s="1" t="s">
        <v>28</v>
      </c>
      <c r="D73" s="1" t="s">
        <v>12</v>
      </c>
      <c r="E73" s="1" t="s">
        <v>31</v>
      </c>
      <c r="F73" s="4">
        <v>5</v>
      </c>
      <c r="G73" s="3">
        <v>407.56</v>
      </c>
      <c r="H73" s="3">
        <v>252.71</v>
      </c>
      <c r="I73" s="2">
        <v>45574</v>
      </c>
      <c r="J73" s="5">
        <f>Sales_Data[[#This Row],[Quantity]]*Sales_Data[[#This Row],[Unit Price]]</f>
        <v>2037.8</v>
      </c>
      <c r="K73" s="5">
        <f>Sales_Data[[#This Row],[Revenue]]-Sales_Data[[#This Row],[Quantity]]*Sales_Data[[#This Row],[Cost Price]]</f>
        <v>774.25</v>
      </c>
      <c r="L73" s="6">
        <f>Sales_Data[[#This Row],[Profit]]/Sales_Data[[#This Row],[Revenue]]</f>
        <v>0.3799440573167141</v>
      </c>
    </row>
    <row r="74" spans="1:12" x14ac:dyDescent="0.3">
      <c r="A74" s="1" t="s">
        <v>9</v>
      </c>
      <c r="B74" s="1" t="s">
        <v>20</v>
      </c>
      <c r="C74" s="1" t="s">
        <v>11</v>
      </c>
      <c r="D74" s="1" t="s">
        <v>12</v>
      </c>
      <c r="E74" s="1" t="s">
        <v>34</v>
      </c>
      <c r="F74" s="4">
        <v>5</v>
      </c>
      <c r="G74" s="3">
        <v>294.72000000000003</v>
      </c>
      <c r="H74" s="3">
        <v>211.15</v>
      </c>
      <c r="I74" s="2">
        <v>45463</v>
      </c>
      <c r="J74" s="5">
        <f>Sales_Data[[#This Row],[Quantity]]*Sales_Data[[#This Row],[Unit Price]]</f>
        <v>1473.6000000000001</v>
      </c>
      <c r="K74" s="5">
        <f>Sales_Data[[#This Row],[Revenue]]-Sales_Data[[#This Row],[Quantity]]*Sales_Data[[#This Row],[Cost Price]]</f>
        <v>417.85000000000014</v>
      </c>
      <c r="L74" s="6">
        <f>Sales_Data[[#This Row],[Profit]]/Sales_Data[[#This Row],[Revenue]]</f>
        <v>0.28355727470141157</v>
      </c>
    </row>
    <row r="75" spans="1:12" x14ac:dyDescent="0.3">
      <c r="A75" s="1" t="s">
        <v>9</v>
      </c>
      <c r="B75" s="1" t="s">
        <v>23</v>
      </c>
      <c r="C75" s="1" t="s">
        <v>28</v>
      </c>
      <c r="D75" s="1" t="s">
        <v>16</v>
      </c>
      <c r="E75" s="1" t="s">
        <v>21</v>
      </c>
      <c r="F75" s="4">
        <v>9</v>
      </c>
      <c r="G75" s="3">
        <v>319.85000000000002</v>
      </c>
      <c r="H75" s="3">
        <v>195</v>
      </c>
      <c r="I75" s="2">
        <v>45540</v>
      </c>
      <c r="J75" s="5">
        <f>Sales_Data[[#This Row],[Quantity]]*Sales_Data[[#This Row],[Unit Price]]</f>
        <v>2878.65</v>
      </c>
      <c r="K75" s="5">
        <f>Sales_Data[[#This Row],[Revenue]]-Sales_Data[[#This Row],[Quantity]]*Sales_Data[[#This Row],[Cost Price]]</f>
        <v>1123.6500000000001</v>
      </c>
      <c r="L75" s="6">
        <f>Sales_Data[[#This Row],[Profit]]/Sales_Data[[#This Row],[Revenue]]</f>
        <v>0.39033922151008288</v>
      </c>
    </row>
    <row r="76" spans="1:12" x14ac:dyDescent="0.3">
      <c r="A76" s="1" t="s">
        <v>9</v>
      </c>
      <c r="B76" s="1" t="s">
        <v>10</v>
      </c>
      <c r="C76" s="1" t="s">
        <v>11</v>
      </c>
      <c r="D76" s="1" t="s">
        <v>12</v>
      </c>
      <c r="E76" s="1" t="s">
        <v>13</v>
      </c>
      <c r="F76" s="4">
        <v>14</v>
      </c>
      <c r="G76" s="3">
        <v>155.13999999999999</v>
      </c>
      <c r="H76" s="3">
        <v>123.17</v>
      </c>
      <c r="I76" s="2">
        <v>45656</v>
      </c>
      <c r="J76" s="5">
        <f>Sales_Data[[#This Row],[Quantity]]*Sales_Data[[#This Row],[Unit Price]]</f>
        <v>2171.96</v>
      </c>
      <c r="K76" s="5">
        <f>Sales_Data[[#This Row],[Revenue]]-Sales_Data[[#This Row],[Quantity]]*Sales_Data[[#This Row],[Cost Price]]</f>
        <v>447.57999999999993</v>
      </c>
      <c r="L76" s="6">
        <f>Sales_Data[[#This Row],[Profit]]/Sales_Data[[#This Row],[Revenue]]</f>
        <v>0.2060719350264277</v>
      </c>
    </row>
    <row r="77" spans="1:12" x14ac:dyDescent="0.3">
      <c r="A77" s="1" t="s">
        <v>22</v>
      </c>
      <c r="B77" s="1" t="s">
        <v>20</v>
      </c>
      <c r="C77" s="1" t="s">
        <v>26</v>
      </c>
      <c r="D77" s="1" t="s">
        <v>12</v>
      </c>
      <c r="E77" s="1" t="s">
        <v>21</v>
      </c>
      <c r="F77" s="4">
        <v>13</v>
      </c>
      <c r="G77" s="3">
        <v>325.08999999999997</v>
      </c>
      <c r="H77" s="3">
        <v>251.8</v>
      </c>
      <c r="I77" s="2">
        <v>45434</v>
      </c>
      <c r="J77" s="5">
        <f>Sales_Data[[#This Row],[Quantity]]*Sales_Data[[#This Row],[Unit Price]]</f>
        <v>4226.17</v>
      </c>
      <c r="K77" s="5">
        <f>Sales_Data[[#This Row],[Revenue]]-Sales_Data[[#This Row],[Quantity]]*Sales_Data[[#This Row],[Cost Price]]</f>
        <v>952.77</v>
      </c>
      <c r="L77" s="6">
        <f>Sales_Data[[#This Row],[Profit]]/Sales_Data[[#This Row],[Revenue]]</f>
        <v>0.22544526131225198</v>
      </c>
    </row>
    <row r="78" spans="1:12" x14ac:dyDescent="0.3">
      <c r="A78" s="1" t="s">
        <v>22</v>
      </c>
      <c r="B78" s="1" t="s">
        <v>15</v>
      </c>
      <c r="C78" s="1" t="s">
        <v>11</v>
      </c>
      <c r="D78" s="1" t="s">
        <v>16</v>
      </c>
      <c r="E78" s="1" t="s">
        <v>34</v>
      </c>
      <c r="F78" s="4">
        <v>20</v>
      </c>
      <c r="G78" s="3">
        <v>881.9</v>
      </c>
      <c r="H78" s="3">
        <v>688.28</v>
      </c>
      <c r="I78" s="2">
        <v>45317</v>
      </c>
      <c r="J78" s="5">
        <f>Sales_Data[[#This Row],[Quantity]]*Sales_Data[[#This Row],[Unit Price]]</f>
        <v>17638</v>
      </c>
      <c r="K78" s="5">
        <f>Sales_Data[[#This Row],[Revenue]]-Sales_Data[[#This Row],[Quantity]]*Sales_Data[[#This Row],[Cost Price]]</f>
        <v>3872.4000000000015</v>
      </c>
      <c r="L78" s="6">
        <f>Sales_Data[[#This Row],[Profit]]/Sales_Data[[#This Row],[Revenue]]</f>
        <v>0.21954870166685572</v>
      </c>
    </row>
    <row r="79" spans="1:12" x14ac:dyDescent="0.3">
      <c r="A79" s="1" t="s">
        <v>22</v>
      </c>
      <c r="B79" s="1" t="s">
        <v>23</v>
      </c>
      <c r="C79" s="1" t="s">
        <v>11</v>
      </c>
      <c r="D79" s="1" t="s">
        <v>16</v>
      </c>
      <c r="E79" s="1" t="s">
        <v>33</v>
      </c>
      <c r="F79" s="4">
        <v>4</v>
      </c>
      <c r="G79" s="3">
        <v>529.02</v>
      </c>
      <c r="H79" s="3">
        <v>448.24</v>
      </c>
      <c r="I79" s="2">
        <v>45299</v>
      </c>
      <c r="J79" s="5">
        <f>Sales_Data[[#This Row],[Quantity]]*Sales_Data[[#This Row],[Unit Price]]</f>
        <v>2116.08</v>
      </c>
      <c r="K79" s="5">
        <f>Sales_Data[[#This Row],[Revenue]]-Sales_Data[[#This Row],[Quantity]]*Sales_Data[[#This Row],[Cost Price]]</f>
        <v>323.11999999999989</v>
      </c>
      <c r="L79" s="6">
        <f>Sales_Data[[#This Row],[Profit]]/Sales_Data[[#This Row],[Revenue]]</f>
        <v>0.15269744055045173</v>
      </c>
    </row>
    <row r="80" spans="1:12" x14ac:dyDescent="0.3">
      <c r="A80" s="1" t="s">
        <v>19</v>
      </c>
      <c r="B80" s="1" t="s">
        <v>30</v>
      </c>
      <c r="C80" s="1" t="s">
        <v>18</v>
      </c>
      <c r="D80" s="1" t="s">
        <v>29</v>
      </c>
      <c r="E80" s="1" t="s">
        <v>24</v>
      </c>
      <c r="F80" s="4">
        <v>3</v>
      </c>
      <c r="G80" s="3">
        <v>901.14</v>
      </c>
      <c r="H80" s="3">
        <v>764.37</v>
      </c>
      <c r="I80" s="2">
        <v>45327</v>
      </c>
      <c r="J80" s="5">
        <f>Sales_Data[[#This Row],[Quantity]]*Sales_Data[[#This Row],[Unit Price]]</f>
        <v>2703.42</v>
      </c>
      <c r="K80" s="5">
        <f>Sales_Data[[#This Row],[Revenue]]-Sales_Data[[#This Row],[Quantity]]*Sales_Data[[#This Row],[Cost Price]]</f>
        <v>410.30999999999995</v>
      </c>
      <c r="L80" s="6">
        <f>Sales_Data[[#This Row],[Profit]]/Sales_Data[[#This Row],[Revenue]]</f>
        <v>0.15177441906917902</v>
      </c>
    </row>
    <row r="81" spans="1:12" x14ac:dyDescent="0.3">
      <c r="A81" s="1" t="s">
        <v>9</v>
      </c>
      <c r="B81" s="1" t="s">
        <v>30</v>
      </c>
      <c r="C81" s="1" t="s">
        <v>35</v>
      </c>
      <c r="D81" s="1" t="s">
        <v>12</v>
      </c>
      <c r="E81" s="1" t="s">
        <v>24</v>
      </c>
      <c r="F81" s="4">
        <v>10</v>
      </c>
      <c r="G81" s="3">
        <v>693.22</v>
      </c>
      <c r="H81" s="3">
        <v>590.91</v>
      </c>
      <c r="I81" s="2">
        <v>45480</v>
      </c>
      <c r="J81" s="5">
        <f>Sales_Data[[#This Row],[Quantity]]*Sales_Data[[#This Row],[Unit Price]]</f>
        <v>6932.2000000000007</v>
      </c>
      <c r="K81" s="5">
        <f>Sales_Data[[#This Row],[Revenue]]-Sales_Data[[#This Row],[Quantity]]*Sales_Data[[#This Row],[Cost Price]]</f>
        <v>1023.1000000000013</v>
      </c>
      <c r="L81" s="6">
        <f>Sales_Data[[#This Row],[Profit]]/Sales_Data[[#This Row],[Revenue]]</f>
        <v>0.14758662473673598</v>
      </c>
    </row>
    <row r="82" spans="1:12" x14ac:dyDescent="0.3">
      <c r="A82" s="1" t="s">
        <v>14</v>
      </c>
      <c r="B82" s="1" t="s">
        <v>20</v>
      </c>
      <c r="C82" s="1" t="s">
        <v>11</v>
      </c>
      <c r="D82" s="1" t="s">
        <v>29</v>
      </c>
      <c r="E82" s="1" t="s">
        <v>13</v>
      </c>
      <c r="F82" s="4">
        <v>4</v>
      </c>
      <c r="G82" s="3">
        <v>237.04</v>
      </c>
      <c r="H82" s="3">
        <v>178.31</v>
      </c>
      <c r="I82" s="2">
        <v>45555</v>
      </c>
      <c r="J82" s="5">
        <f>Sales_Data[[#This Row],[Quantity]]*Sales_Data[[#This Row],[Unit Price]]</f>
        <v>948.16</v>
      </c>
      <c r="K82" s="5">
        <f>Sales_Data[[#This Row],[Revenue]]-Sales_Data[[#This Row],[Quantity]]*Sales_Data[[#This Row],[Cost Price]]</f>
        <v>234.91999999999996</v>
      </c>
      <c r="L82" s="6">
        <f>Sales_Data[[#This Row],[Profit]]/Sales_Data[[#This Row],[Revenue]]</f>
        <v>0.24776409044886935</v>
      </c>
    </row>
    <row r="83" spans="1:12" x14ac:dyDescent="0.3">
      <c r="A83" s="1" t="s">
        <v>14</v>
      </c>
      <c r="B83" s="1" t="s">
        <v>20</v>
      </c>
      <c r="C83" s="1" t="s">
        <v>18</v>
      </c>
      <c r="D83" s="1" t="s">
        <v>16</v>
      </c>
      <c r="E83" s="1" t="s">
        <v>21</v>
      </c>
      <c r="F83" s="4">
        <v>14</v>
      </c>
      <c r="G83" s="3">
        <v>474.57</v>
      </c>
      <c r="H83" s="3">
        <v>320.35000000000002</v>
      </c>
      <c r="I83" s="2">
        <v>45558</v>
      </c>
      <c r="J83" s="5">
        <f>Sales_Data[[#This Row],[Quantity]]*Sales_Data[[#This Row],[Unit Price]]</f>
        <v>6643.98</v>
      </c>
      <c r="K83" s="5">
        <f>Sales_Data[[#This Row],[Revenue]]-Sales_Data[[#This Row],[Quantity]]*Sales_Data[[#This Row],[Cost Price]]</f>
        <v>2159.079999999999</v>
      </c>
      <c r="L83" s="6">
        <f>Sales_Data[[#This Row],[Profit]]/Sales_Data[[#This Row],[Revenue]]</f>
        <v>0.32496786564679592</v>
      </c>
    </row>
    <row r="84" spans="1:12" x14ac:dyDescent="0.3">
      <c r="A84" s="1" t="s">
        <v>22</v>
      </c>
      <c r="B84" s="1" t="s">
        <v>20</v>
      </c>
      <c r="C84" s="1" t="s">
        <v>28</v>
      </c>
      <c r="D84" s="1" t="s">
        <v>16</v>
      </c>
      <c r="E84" s="1" t="s">
        <v>34</v>
      </c>
      <c r="F84" s="4">
        <v>18</v>
      </c>
      <c r="G84" s="3">
        <v>456.4</v>
      </c>
      <c r="H84" s="3">
        <v>282.05</v>
      </c>
      <c r="I84" s="2">
        <v>45545</v>
      </c>
      <c r="J84" s="5">
        <f>Sales_Data[[#This Row],[Quantity]]*Sales_Data[[#This Row],[Unit Price]]</f>
        <v>8215.1999999999989</v>
      </c>
      <c r="K84" s="5">
        <f>Sales_Data[[#This Row],[Revenue]]-Sales_Data[[#This Row],[Quantity]]*Sales_Data[[#This Row],[Cost Price]]</f>
        <v>3138.2999999999984</v>
      </c>
      <c r="L84" s="6">
        <f>Sales_Data[[#This Row],[Profit]]/Sales_Data[[#This Row],[Revenue]]</f>
        <v>0.38201139351446084</v>
      </c>
    </row>
    <row r="85" spans="1:12" x14ac:dyDescent="0.3">
      <c r="A85" s="1" t="s">
        <v>35</v>
      </c>
      <c r="B85" s="1" t="s">
        <v>20</v>
      </c>
      <c r="C85" s="1" t="s">
        <v>11</v>
      </c>
      <c r="D85" s="1" t="s">
        <v>35</v>
      </c>
      <c r="E85" s="1" t="s">
        <v>27</v>
      </c>
      <c r="F85" s="4">
        <v>3</v>
      </c>
      <c r="G85" s="3">
        <v>737.27</v>
      </c>
      <c r="H85" s="3">
        <v>622.53</v>
      </c>
      <c r="I85" s="2">
        <v>45553</v>
      </c>
      <c r="J85" s="5">
        <f>Sales_Data[[#This Row],[Quantity]]*Sales_Data[[#This Row],[Unit Price]]</f>
        <v>2211.81</v>
      </c>
      <c r="K85" s="5">
        <f>Sales_Data[[#This Row],[Revenue]]-Sales_Data[[#This Row],[Quantity]]*Sales_Data[[#This Row],[Cost Price]]</f>
        <v>344.22</v>
      </c>
      <c r="L85" s="6">
        <f>Sales_Data[[#This Row],[Profit]]/Sales_Data[[#This Row],[Revenue]]</f>
        <v>0.15562819591194543</v>
      </c>
    </row>
    <row r="86" spans="1:12" x14ac:dyDescent="0.3">
      <c r="A86" s="1" t="s">
        <v>22</v>
      </c>
      <c r="B86" s="1" t="s">
        <v>23</v>
      </c>
      <c r="C86" s="1" t="s">
        <v>28</v>
      </c>
      <c r="D86" s="1" t="s">
        <v>29</v>
      </c>
      <c r="E86" s="1" t="s">
        <v>31</v>
      </c>
      <c r="F86" s="4">
        <v>6</v>
      </c>
      <c r="G86" s="3">
        <v>703.4</v>
      </c>
      <c r="H86" s="3">
        <v>515.52</v>
      </c>
      <c r="I86" s="2">
        <v>45504</v>
      </c>
      <c r="J86" s="5">
        <f>Sales_Data[[#This Row],[Quantity]]*Sales_Data[[#This Row],[Unit Price]]</f>
        <v>4220.3999999999996</v>
      </c>
      <c r="K86" s="5">
        <f>Sales_Data[[#This Row],[Revenue]]-Sales_Data[[#This Row],[Quantity]]*Sales_Data[[#This Row],[Cost Price]]</f>
        <v>1127.2799999999997</v>
      </c>
      <c r="L86" s="6">
        <f>Sales_Data[[#This Row],[Profit]]/Sales_Data[[#This Row],[Revenue]]</f>
        <v>0.26710264429911851</v>
      </c>
    </row>
    <row r="87" spans="1:12" x14ac:dyDescent="0.3">
      <c r="A87" s="1" t="s">
        <v>9</v>
      </c>
      <c r="B87" s="1" t="s">
        <v>10</v>
      </c>
      <c r="C87" s="1" t="s">
        <v>26</v>
      </c>
      <c r="D87" s="1" t="s">
        <v>35</v>
      </c>
      <c r="E87" s="1" t="s">
        <v>33</v>
      </c>
      <c r="F87" s="4">
        <v>18</v>
      </c>
      <c r="G87" s="3">
        <v>886.78</v>
      </c>
      <c r="H87" s="3">
        <v>618.94000000000005</v>
      </c>
      <c r="I87" s="2">
        <v>45598</v>
      </c>
      <c r="J87" s="5">
        <f>Sales_Data[[#This Row],[Quantity]]*Sales_Data[[#This Row],[Unit Price]]</f>
        <v>15962.039999999999</v>
      </c>
      <c r="K87" s="5">
        <f>Sales_Data[[#This Row],[Revenue]]-Sales_Data[[#This Row],[Quantity]]*Sales_Data[[#This Row],[Cost Price]]</f>
        <v>4821.1199999999972</v>
      </c>
      <c r="L87" s="6">
        <f>Sales_Data[[#This Row],[Profit]]/Sales_Data[[#This Row],[Revenue]]</f>
        <v>0.3020365817902973</v>
      </c>
    </row>
    <row r="88" spans="1:12" x14ac:dyDescent="0.3">
      <c r="A88" s="1" t="s">
        <v>14</v>
      </c>
      <c r="B88" s="1" t="s">
        <v>23</v>
      </c>
      <c r="C88" s="1" t="s">
        <v>26</v>
      </c>
      <c r="D88" s="1" t="s">
        <v>16</v>
      </c>
      <c r="E88" s="1" t="s">
        <v>33</v>
      </c>
      <c r="F88" s="4">
        <v>2</v>
      </c>
      <c r="G88" s="3">
        <v>945.83</v>
      </c>
      <c r="H88" s="3">
        <v>703.16</v>
      </c>
      <c r="I88" s="2">
        <v>45628</v>
      </c>
      <c r="J88" s="5">
        <f>Sales_Data[[#This Row],[Quantity]]*Sales_Data[[#This Row],[Unit Price]]</f>
        <v>1891.66</v>
      </c>
      <c r="K88" s="5">
        <f>Sales_Data[[#This Row],[Revenue]]-Sales_Data[[#This Row],[Quantity]]*Sales_Data[[#This Row],[Cost Price]]</f>
        <v>485.34000000000015</v>
      </c>
      <c r="L88" s="6">
        <f>Sales_Data[[#This Row],[Profit]]/Sales_Data[[#This Row],[Revenue]]</f>
        <v>0.25656830508653783</v>
      </c>
    </row>
    <row r="89" spans="1:12" x14ac:dyDescent="0.3">
      <c r="A89" s="1" t="s">
        <v>14</v>
      </c>
      <c r="B89" s="1" t="s">
        <v>10</v>
      </c>
      <c r="C89" s="1" t="s">
        <v>11</v>
      </c>
      <c r="D89" s="1" t="s">
        <v>29</v>
      </c>
      <c r="E89" s="1" t="s">
        <v>34</v>
      </c>
      <c r="F89" s="4">
        <v>16</v>
      </c>
      <c r="G89" s="3">
        <v>286.54000000000002</v>
      </c>
      <c r="H89" s="3">
        <v>216.58</v>
      </c>
      <c r="I89" s="2">
        <v>45521</v>
      </c>
      <c r="J89" s="5">
        <f>Sales_Data[[#This Row],[Quantity]]*Sales_Data[[#This Row],[Unit Price]]</f>
        <v>4584.6400000000003</v>
      </c>
      <c r="K89" s="5">
        <f>Sales_Data[[#This Row],[Revenue]]-Sales_Data[[#This Row],[Quantity]]*Sales_Data[[#This Row],[Cost Price]]</f>
        <v>1119.3600000000001</v>
      </c>
      <c r="L89" s="6">
        <f>Sales_Data[[#This Row],[Profit]]/Sales_Data[[#This Row],[Revenue]]</f>
        <v>0.24415439380191248</v>
      </c>
    </row>
    <row r="90" spans="1:12" x14ac:dyDescent="0.3">
      <c r="A90" s="1" t="s">
        <v>17</v>
      </c>
      <c r="B90" s="1" t="s">
        <v>20</v>
      </c>
      <c r="C90" s="1" t="s">
        <v>26</v>
      </c>
      <c r="D90" s="1" t="s">
        <v>12</v>
      </c>
      <c r="E90" s="1" t="s">
        <v>32</v>
      </c>
      <c r="F90" s="4">
        <v>9</v>
      </c>
      <c r="G90" s="3">
        <v>782.97</v>
      </c>
      <c r="H90" s="3">
        <v>597.55999999999995</v>
      </c>
      <c r="I90" s="2">
        <v>45441</v>
      </c>
      <c r="J90" s="5">
        <f>Sales_Data[[#This Row],[Quantity]]*Sales_Data[[#This Row],[Unit Price]]</f>
        <v>7046.7300000000005</v>
      </c>
      <c r="K90" s="5">
        <f>Sales_Data[[#This Row],[Revenue]]-Sales_Data[[#This Row],[Quantity]]*Sales_Data[[#This Row],[Cost Price]]</f>
        <v>1668.6900000000014</v>
      </c>
      <c r="L90" s="6">
        <f>Sales_Data[[#This Row],[Profit]]/Sales_Data[[#This Row],[Revenue]]</f>
        <v>0.23680345351673773</v>
      </c>
    </row>
    <row r="91" spans="1:12" x14ac:dyDescent="0.3">
      <c r="A91" s="1" t="s">
        <v>22</v>
      </c>
      <c r="B91" s="1" t="s">
        <v>20</v>
      </c>
      <c r="C91" s="1" t="s">
        <v>18</v>
      </c>
      <c r="D91" s="1" t="s">
        <v>29</v>
      </c>
      <c r="E91" s="1" t="s">
        <v>33</v>
      </c>
      <c r="F91" s="4">
        <v>8</v>
      </c>
      <c r="G91" s="3">
        <v>751.25</v>
      </c>
      <c r="H91" s="3">
        <v>674.61</v>
      </c>
      <c r="I91" s="2">
        <v>45589</v>
      </c>
      <c r="J91" s="5">
        <f>Sales_Data[[#This Row],[Quantity]]*Sales_Data[[#This Row],[Unit Price]]</f>
        <v>6010</v>
      </c>
      <c r="K91" s="5">
        <f>Sales_Data[[#This Row],[Revenue]]-Sales_Data[[#This Row],[Quantity]]*Sales_Data[[#This Row],[Cost Price]]</f>
        <v>613.11999999999989</v>
      </c>
      <c r="L91" s="6">
        <f>Sales_Data[[#This Row],[Profit]]/Sales_Data[[#This Row],[Revenue]]</f>
        <v>0.10201663893510814</v>
      </c>
    </row>
    <row r="92" spans="1:12" x14ac:dyDescent="0.3">
      <c r="A92" s="1" t="s">
        <v>19</v>
      </c>
      <c r="B92" s="1" t="s">
        <v>20</v>
      </c>
      <c r="C92" s="1" t="s">
        <v>28</v>
      </c>
      <c r="D92" s="1" t="s">
        <v>29</v>
      </c>
      <c r="E92" s="1" t="s">
        <v>24</v>
      </c>
      <c r="F92" s="4">
        <v>16</v>
      </c>
      <c r="G92" s="3">
        <v>819.46</v>
      </c>
      <c r="H92" s="3">
        <v>735.93</v>
      </c>
      <c r="I92" s="2">
        <v>45567</v>
      </c>
      <c r="J92" s="5">
        <f>Sales_Data[[#This Row],[Quantity]]*Sales_Data[[#This Row],[Unit Price]]</f>
        <v>13111.36</v>
      </c>
      <c r="K92" s="5">
        <f>Sales_Data[[#This Row],[Revenue]]-Sales_Data[[#This Row],[Quantity]]*Sales_Data[[#This Row],[Cost Price]]</f>
        <v>1336.4800000000014</v>
      </c>
      <c r="L92" s="6">
        <f>Sales_Data[[#This Row],[Profit]]/Sales_Data[[#This Row],[Revenue]]</f>
        <v>0.10193298025529017</v>
      </c>
    </row>
    <row r="93" spans="1:12" x14ac:dyDescent="0.3">
      <c r="A93" s="1" t="s">
        <v>9</v>
      </c>
      <c r="B93" s="1" t="s">
        <v>20</v>
      </c>
      <c r="C93" s="1" t="s">
        <v>28</v>
      </c>
      <c r="D93" s="1" t="s">
        <v>25</v>
      </c>
      <c r="E93" s="1" t="s">
        <v>27</v>
      </c>
      <c r="F93" s="4">
        <v>4</v>
      </c>
      <c r="G93" s="3">
        <v>986.99</v>
      </c>
      <c r="H93" s="3">
        <v>742.82</v>
      </c>
      <c r="I93" s="2">
        <v>45553</v>
      </c>
      <c r="J93" s="5">
        <f>Sales_Data[[#This Row],[Quantity]]*Sales_Data[[#This Row],[Unit Price]]</f>
        <v>3947.96</v>
      </c>
      <c r="K93" s="5">
        <f>Sales_Data[[#This Row],[Revenue]]-Sales_Data[[#This Row],[Quantity]]*Sales_Data[[#This Row],[Cost Price]]</f>
        <v>976.67999999999984</v>
      </c>
      <c r="L93" s="6">
        <f>Sales_Data[[#This Row],[Profit]]/Sales_Data[[#This Row],[Revenue]]</f>
        <v>0.24738852470643061</v>
      </c>
    </row>
    <row r="94" spans="1:12" x14ac:dyDescent="0.3">
      <c r="A94" s="1" t="s">
        <v>17</v>
      </c>
      <c r="B94" s="1" t="s">
        <v>30</v>
      </c>
      <c r="C94" s="1" t="s">
        <v>28</v>
      </c>
      <c r="D94" s="1" t="s">
        <v>25</v>
      </c>
      <c r="E94" s="1" t="s">
        <v>31</v>
      </c>
      <c r="F94" s="4">
        <v>15</v>
      </c>
      <c r="G94" s="3">
        <v>989.61</v>
      </c>
      <c r="H94" s="3">
        <v>872.42</v>
      </c>
      <c r="I94" s="2">
        <v>45593</v>
      </c>
      <c r="J94" s="5">
        <f>Sales_Data[[#This Row],[Quantity]]*Sales_Data[[#This Row],[Unit Price]]</f>
        <v>14844.15</v>
      </c>
      <c r="K94" s="5">
        <f>Sales_Data[[#This Row],[Revenue]]-Sales_Data[[#This Row],[Quantity]]*Sales_Data[[#This Row],[Cost Price]]</f>
        <v>1757.8500000000004</v>
      </c>
      <c r="L94" s="6">
        <f>Sales_Data[[#This Row],[Profit]]/Sales_Data[[#This Row],[Revenue]]</f>
        <v>0.11842038782954904</v>
      </c>
    </row>
    <row r="95" spans="1:12" x14ac:dyDescent="0.3">
      <c r="A95" s="1" t="s">
        <v>9</v>
      </c>
      <c r="B95" s="1" t="s">
        <v>20</v>
      </c>
      <c r="C95" s="1" t="s">
        <v>28</v>
      </c>
      <c r="D95" s="1" t="s">
        <v>16</v>
      </c>
      <c r="E95" s="1" t="s">
        <v>13</v>
      </c>
      <c r="F95" s="4">
        <v>16</v>
      </c>
      <c r="G95" s="3">
        <v>632.71</v>
      </c>
      <c r="H95" s="3">
        <v>491.9</v>
      </c>
      <c r="I95" s="2">
        <v>45535</v>
      </c>
      <c r="J95" s="5">
        <f>Sales_Data[[#This Row],[Quantity]]*Sales_Data[[#This Row],[Unit Price]]</f>
        <v>10123.36</v>
      </c>
      <c r="K95" s="5">
        <f>Sales_Data[[#This Row],[Revenue]]-Sales_Data[[#This Row],[Quantity]]*Sales_Data[[#This Row],[Cost Price]]</f>
        <v>2252.9600000000009</v>
      </c>
      <c r="L95" s="6">
        <f>Sales_Data[[#This Row],[Profit]]/Sales_Data[[#This Row],[Revenue]]</f>
        <v>0.22255061560588588</v>
      </c>
    </row>
    <row r="96" spans="1:12" x14ac:dyDescent="0.3">
      <c r="A96" s="1" t="s">
        <v>9</v>
      </c>
      <c r="B96" s="1" t="s">
        <v>10</v>
      </c>
      <c r="C96" s="1" t="s">
        <v>11</v>
      </c>
      <c r="D96" s="1" t="s">
        <v>25</v>
      </c>
      <c r="E96" s="1" t="s">
        <v>33</v>
      </c>
      <c r="F96" s="4">
        <v>14</v>
      </c>
      <c r="G96" s="3">
        <v>139.91</v>
      </c>
      <c r="H96" s="3">
        <v>98.9</v>
      </c>
      <c r="I96" s="2">
        <v>45398</v>
      </c>
      <c r="J96" s="5">
        <f>Sales_Data[[#This Row],[Quantity]]*Sales_Data[[#This Row],[Unit Price]]</f>
        <v>1958.74</v>
      </c>
      <c r="K96" s="5">
        <f>Sales_Data[[#This Row],[Revenue]]-Sales_Data[[#This Row],[Quantity]]*Sales_Data[[#This Row],[Cost Price]]</f>
        <v>574.13999999999987</v>
      </c>
      <c r="L96" s="6">
        <f>Sales_Data[[#This Row],[Profit]]/Sales_Data[[#This Row],[Revenue]]</f>
        <v>0.29311700378814948</v>
      </c>
    </row>
    <row r="97" spans="1:12" x14ac:dyDescent="0.3">
      <c r="A97" s="1" t="s">
        <v>22</v>
      </c>
      <c r="B97" s="1" t="s">
        <v>10</v>
      </c>
      <c r="C97" s="1" t="s">
        <v>18</v>
      </c>
      <c r="D97" s="1" t="s">
        <v>12</v>
      </c>
      <c r="E97" s="1" t="s">
        <v>31</v>
      </c>
      <c r="F97" s="4">
        <v>6</v>
      </c>
      <c r="G97" s="3">
        <v>159</v>
      </c>
      <c r="H97" s="3">
        <v>99.12</v>
      </c>
      <c r="I97" s="2">
        <v>45545</v>
      </c>
      <c r="J97" s="5">
        <f>Sales_Data[[#This Row],[Quantity]]*Sales_Data[[#This Row],[Unit Price]]</f>
        <v>954</v>
      </c>
      <c r="K97" s="5">
        <f>Sales_Data[[#This Row],[Revenue]]-Sales_Data[[#This Row],[Quantity]]*Sales_Data[[#This Row],[Cost Price]]</f>
        <v>359.28</v>
      </c>
      <c r="L97" s="6">
        <f>Sales_Data[[#This Row],[Profit]]/Sales_Data[[#This Row],[Revenue]]</f>
        <v>0.37660377358490565</v>
      </c>
    </row>
    <row r="98" spans="1:12" x14ac:dyDescent="0.3">
      <c r="A98" s="1" t="s">
        <v>17</v>
      </c>
      <c r="B98" s="1" t="s">
        <v>23</v>
      </c>
      <c r="C98" s="1" t="s">
        <v>11</v>
      </c>
      <c r="D98" s="1" t="s">
        <v>29</v>
      </c>
      <c r="E98" s="1" t="s">
        <v>31</v>
      </c>
      <c r="F98" s="4">
        <v>8</v>
      </c>
      <c r="G98" s="3">
        <v>477.44</v>
      </c>
      <c r="H98" s="3">
        <v>428.07</v>
      </c>
      <c r="I98" s="2">
        <v>45395</v>
      </c>
      <c r="J98" s="5">
        <f>Sales_Data[[#This Row],[Quantity]]*Sales_Data[[#This Row],[Unit Price]]</f>
        <v>3819.52</v>
      </c>
      <c r="K98" s="5">
        <f>Sales_Data[[#This Row],[Revenue]]-Sales_Data[[#This Row],[Quantity]]*Sales_Data[[#This Row],[Cost Price]]</f>
        <v>394.96000000000004</v>
      </c>
      <c r="L98" s="6">
        <f>Sales_Data[[#This Row],[Profit]]/Sales_Data[[#This Row],[Revenue]]</f>
        <v>0.10340566353887401</v>
      </c>
    </row>
    <row r="99" spans="1:12" x14ac:dyDescent="0.3">
      <c r="A99" s="1" t="s">
        <v>9</v>
      </c>
      <c r="B99" s="1" t="s">
        <v>30</v>
      </c>
      <c r="C99" s="1" t="s">
        <v>11</v>
      </c>
      <c r="D99" s="1" t="s">
        <v>25</v>
      </c>
      <c r="E99" s="1" t="s">
        <v>33</v>
      </c>
      <c r="F99" s="4">
        <v>12</v>
      </c>
      <c r="G99" s="3">
        <v>133.94999999999999</v>
      </c>
      <c r="H99" s="3">
        <v>117.75</v>
      </c>
      <c r="I99" s="2">
        <v>45305</v>
      </c>
      <c r="J99" s="5">
        <f>Sales_Data[[#This Row],[Quantity]]*Sales_Data[[#This Row],[Unit Price]]</f>
        <v>1607.3999999999999</v>
      </c>
      <c r="K99" s="5">
        <f>Sales_Data[[#This Row],[Revenue]]-Sales_Data[[#This Row],[Quantity]]*Sales_Data[[#This Row],[Cost Price]]</f>
        <v>194.39999999999986</v>
      </c>
      <c r="L99" s="6">
        <f>Sales_Data[[#This Row],[Profit]]/Sales_Data[[#This Row],[Revenue]]</f>
        <v>0.12094064949608055</v>
      </c>
    </row>
    <row r="100" spans="1:12" x14ac:dyDescent="0.3">
      <c r="A100" s="1" t="s">
        <v>19</v>
      </c>
      <c r="B100" s="1" t="s">
        <v>10</v>
      </c>
      <c r="C100" s="1" t="s">
        <v>11</v>
      </c>
      <c r="D100" s="1" t="s">
        <v>29</v>
      </c>
      <c r="E100" s="1" t="s">
        <v>24</v>
      </c>
      <c r="F100" s="4">
        <v>9</v>
      </c>
      <c r="G100" s="3">
        <v>823.98</v>
      </c>
      <c r="H100" s="3">
        <v>591.21</v>
      </c>
      <c r="I100" s="2">
        <v>45418</v>
      </c>
      <c r="J100" s="5">
        <f>Sales_Data[[#This Row],[Quantity]]*Sales_Data[[#This Row],[Unit Price]]</f>
        <v>7415.82</v>
      </c>
      <c r="K100" s="5">
        <f>Sales_Data[[#This Row],[Revenue]]-Sales_Data[[#This Row],[Quantity]]*Sales_Data[[#This Row],[Cost Price]]</f>
        <v>2094.9299999999994</v>
      </c>
      <c r="L100" s="6">
        <f>Sales_Data[[#This Row],[Profit]]/Sales_Data[[#This Row],[Revenue]]</f>
        <v>0.28249472074564907</v>
      </c>
    </row>
    <row r="101" spans="1:12" x14ac:dyDescent="0.3">
      <c r="A101" s="1" t="s">
        <v>19</v>
      </c>
      <c r="B101" s="1" t="s">
        <v>30</v>
      </c>
      <c r="C101" s="1" t="s">
        <v>28</v>
      </c>
      <c r="D101" s="1" t="s">
        <v>12</v>
      </c>
      <c r="E101" s="1" t="s">
        <v>32</v>
      </c>
      <c r="F101" s="4">
        <v>7</v>
      </c>
      <c r="G101" s="3">
        <v>387.76</v>
      </c>
      <c r="H101" s="3">
        <v>251.53</v>
      </c>
      <c r="I101" s="2">
        <v>45537</v>
      </c>
      <c r="J101" s="5">
        <f>Sales_Data[[#This Row],[Quantity]]*Sales_Data[[#This Row],[Unit Price]]</f>
        <v>2714.3199999999997</v>
      </c>
      <c r="K101" s="5">
        <f>Sales_Data[[#This Row],[Revenue]]-Sales_Data[[#This Row],[Quantity]]*Sales_Data[[#This Row],[Cost Price]]</f>
        <v>953.60999999999967</v>
      </c>
      <c r="L101" s="6">
        <f>Sales_Data[[#This Row],[Profit]]/Sales_Data[[#This Row],[Revenue]]</f>
        <v>0.3513255622034247</v>
      </c>
    </row>
    <row r="102" spans="1:12" x14ac:dyDescent="0.3">
      <c r="F102"/>
      <c r="G102"/>
      <c r="H102"/>
      <c r="I102"/>
    </row>
    <row r="103" spans="1:12" x14ac:dyDescent="0.3">
      <c r="F103"/>
      <c r="G103"/>
      <c r="H103"/>
      <c r="I103"/>
    </row>
    <row r="104" spans="1:12" x14ac:dyDescent="0.3">
      <c r="F104"/>
      <c r="G104"/>
      <c r="H104"/>
      <c r="I10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E A A B Q S w M E F A A C A A g A W G F f W + j x I 8 e l A A A A 9 g A A A B I A H A B D b 2 5 m a W c v U G F j a 2 F n Z S 5 4 b W w g o h g A K K A U A A A A A A A A A A A A A A A A A A A A A A A A A A A A h Y + x D o I w G I R f h X S n L W U h 5 K c O T i Z i T E y M a w M V G u H H 0 G J 5 N w c f y V c Q o 6 i b 4 9 1 9 l 9 z d r z d Y j G 0 T X H R v T Y c Z i S g n g c a i K w 1 W G R n c M U z I Q s J W F S d V 6 W C C 0 a a j N R m p n T u n j H n v q Y 9 p 1 1 d M c B 6 x Q 7 7 e F b V u V W j Q O o W F J p 9 W + b 9 F J O x f Y 6 S g U S x o L B L K g c 0 m 5 A a / g J j 2 P t M f E 5 Z D 4 4 Z e S 4 3 h a g N s l s D e H + Q D U E s D B B Q A A g A I A F h h X 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Y V 9 b r d c r v m A B A A C D A g A A E w A c A E Z v c m 1 1 b G F z L 1 N l Y 3 R p b 2 4 x L m 0 g o h g A K K A U A A A A A A A A A A A A A A A A A A A A A A A A A A A A d V F d S 8 M w F H 0 f 9 D + E + t J B K G y o o K M P 0 k 4 U V J z d R F h l Z O 1 1 i 6 b J S G 6 H Z e y / e 2 f 3 I W z m J T f n X M 4 5 N 9 d B j t J o l j Z 3 p + e 1 v J a b C w s F S 4 U C N 0 k E C h Y x B e i 1 G J 3 U V D Y H Q m K 3 D B O T V y V o D G 6 l g j A 2 G u n h A j + + z k Y O r M u + Z I k i 2 7 W 5 7 L F m z 9 Z 8 k p v L + m 9 x / 2 E S p 6 / Z w S n M 3 d J v 8 3 E C S p Y S w U Y + 9 z m L j a p K 7 a I r z v o 6 N 4 X U s 6 j T v e h y N q g M Q o q 1 g u h Q h k 9 G w 3 u b N 4 n P f L I s i S v Y H Y i C Y v k U f y i m 1 L h l t n j Q D M f Z e I v f K J X m Q g n r I r T V X 8 l 4 L v S M F I f 1 A g 5 y Q y u 0 + z C 2 b A J v S B e c 8 O e r l R 8 r S V 9 C w y F 1 M Y R v X H O 2 g 9 k L L C w 4 q g T K J R x 1 v c C M 1 n U E J 7 A Q F s t T u p S h q P J j f F A J j R J r I u 4 1 X p 6 H m 9 C / z E h L p G 3 J f G + v q 3 I K t o l p 3 P 8 k b X I P F 1 S v 1 2 2 v J f X J v + v 9 A F B L A Q I t A B Q A A g A I A F h h X 1 v o 8 S P H p Q A A A P Y A A A A S A A A A A A A A A A A A A A A A A A A A A A B D b 2 5 m a W c v U G F j a 2 F n Z S 5 4 b W x Q S w E C L Q A U A A I A C A B Y Y V 9 b D 8 r p q 6 Q A A A D p A A A A E w A A A A A A A A A A A A A A A A D x A A A A W 0 N v b n R l b n R f V H l w Z X N d L n h t b F B L A Q I t A B Q A A g A I A F h h X 1 u t 1 y u + Y A E A A I M C A A A T A A A A A A A A A A A A A A A A A O I B A A B G b 3 J t d W x h c y 9 T Z W N 0 a W 9 u M S 5 t U E s F B g A A A A A D A A M A w g A A A I 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E N A A A A A A A A X 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Y W x l c 1 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W Z h Y m Q 5 N 2 Q t O T d k M S 0 0 N G E 5 L T l j Y m Q t O W E 3 Y z M x O D g w M m Y 0 I i A v P j x F b n R y e S B U e X B l P S J C d W Z m Z X J O Z X h 0 U m V m c m V z a C I g V m F s d W U 9 I m w x I i A v P j x F b n R y e S B U e X B l P S J S Z X N 1 b H R U e X B l I i B W Y W x 1 Z T 0 i c 1 R h Y m x l I i A v P j x F b n R y e S B U e X B l P S J O Y W 1 l V X B k Y X R l Z E F m d G V y R m l s b C I g V m F s d W U 9 I m w w I i A v P j x F b n R y e S B U e X B l P S J G a W x s V G F y Z 2 V 0 I i B W Y W x 1 Z T 0 i c 1 N h b G V z X 0 R h d G E i I C 8 + P E V u d H J 5 I F R 5 c G U 9 I k Z p b G x l Z E N v b X B s Z X R l U m V z d W x 0 V G 9 X b 3 J r c 2 h l Z X Q i I F Z h b H V l P S J s M S I g L z 4 8 R W 5 0 c n k g V H l w Z T 0 i Q W R k Z W R U b 0 R h d G F N b 2 R l b C I g V m F s d W U 9 I m w w I i A v P j x F b n R y e S B U e X B l P S J G a W x s Q 2 9 1 b n Q i I F Z h b H V l P S J s M T A z I i A v P j x F b n R y e S B U e X B l P S J G a W x s R X J y b 3 J D b 2 R l I i B W Y W x 1 Z T 0 i c 1 V u a 2 5 v d 2 4 i I C 8 + P E V u d H J 5 I F R 5 c G U 9 I k Z p b G x F c n J v c k N v d W 5 0 I i B W Y W x 1 Z T 0 i b D A i I C 8 + P E V u d H J 5 I F R 5 c G U 9 I k Z p b G x M Y X N 0 V X B k Y X R l Z C I g V m F s d W U 9 I m Q y M D I 1 L T E w L T M x V D A 2 O j Q w O j Q 4 L j k 4 M T k 2 N z V a I i A v P j x F b n R y e S B U e X B l P S J G a W x s Q 2 9 s d W 1 u V H l w Z X M i I F Z h b H V l P S J z Q m d Z R 0 J n W U R C U V V K I i A v P j x F b n R y e S B U e X B l P S J G a W x s Q 2 9 s d W 1 u T m F t Z X M i I F Z h b H V l P S J z W y Z x d W 9 0 O 0 N s a W V u d C Z x d W 9 0 O y w m c X V v d D t D b G l l b n Q g U m V w c m V z Z W 5 0 Y X R p d m U m c X V v d D s s J n F 1 b 3 Q 7 U m V n a W 9 u J n F 1 b 3 Q 7 L C Z x d W 9 0 O 0 R l c G F y d G 1 l b n Q m c X V v d D s s J n F 1 b 3 Q 7 U H J v Z H V j d C Z x d W 9 0 O y w m c X V v d D t R d W F u d G l 0 e S Z x d W 9 0 O y w m c X V v d D t V b m l 0 I F B y a W N l J n F 1 b 3 Q 7 L C Z x d W 9 0 O 0 N v c 3 Q g U H J p Y 2 U m c X V v d D s s J n F 1 b 3 Q 7 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h b G V z X 0 R h d G E v Q X V 0 b 1 J l b W 9 2 Z W R D b 2 x 1 b W 5 z M S 5 7 Q 2 x p Z W 5 0 L D B 9 J n F 1 b 3 Q 7 L C Z x d W 9 0 O 1 N l Y 3 R p b 2 4 x L 1 N h b G V z X 0 R h d G E v Q X V 0 b 1 J l b W 9 2 Z W R D b 2 x 1 b W 5 z M S 5 7 Q 2 x p Z W 5 0 I F J l c H J l c 2 V u d G F 0 a X Z l L D F 9 J n F 1 b 3 Q 7 L C Z x d W 9 0 O 1 N l Y 3 R p b 2 4 x L 1 N h b G V z X 0 R h d G E v Q X V 0 b 1 J l b W 9 2 Z W R D b 2 x 1 b W 5 z M S 5 7 U m V n a W 9 u L D J 9 J n F 1 b 3 Q 7 L C Z x d W 9 0 O 1 N l Y 3 R p b 2 4 x L 1 N h b G V z X 0 R h d G E v Q X V 0 b 1 J l b W 9 2 Z W R D b 2 x 1 b W 5 z M S 5 7 R G V w Y X J 0 b W V u d C w z f S Z x d W 9 0 O y w m c X V v d D t T Z W N 0 a W 9 u M S 9 T Y W x l c 1 9 E Y X R h L 0 F 1 d G 9 S Z W 1 v d m V k Q 2 9 s d W 1 u c z E u e 1 B y b 2 R 1 Y 3 Q s N H 0 m c X V v d D s s J n F 1 b 3 Q 7 U 2 V j d G l v b j E v U 2 F s Z X N f R G F 0 Y S 9 B d X R v U m V t b 3 Z l Z E N v b H V t b n M x L n t R d W F u d G l 0 e S w 1 f S Z x d W 9 0 O y w m c X V v d D t T Z W N 0 a W 9 u M S 9 T Y W x l c 1 9 E Y X R h L 0 F 1 d G 9 S Z W 1 v d m V k Q 2 9 s d W 1 u c z E u e 1 V u a X Q g U H J p Y 2 U s N n 0 m c X V v d D s s J n F 1 b 3 Q 7 U 2 V j d G l v b j E v U 2 F s Z X N f R G F 0 Y S 9 B d X R v U m V t b 3 Z l Z E N v b H V t b n M x L n t D b 3 N 0 I F B y a W N l L D d 9 J n F 1 b 3 Q 7 L C Z x d W 9 0 O 1 N l Y 3 R p b 2 4 x L 1 N h b G V z X 0 R h d G E v Q X V 0 b 1 J l b W 9 2 Z W R D b 2 x 1 b W 5 z M S 5 7 R G F 0 Z S w 4 f S Z x d W 9 0 O 1 0 s J n F 1 b 3 Q 7 Q 2 9 s d W 1 u Q 2 9 1 b n Q m c X V v d D s 6 O S w m c X V v d D t L Z X l D b 2 x 1 b W 5 O Y W 1 l c y Z x d W 9 0 O z p b X S w m c X V v d D t D b 2 x 1 b W 5 J Z G V u d G l 0 a W V z J n F 1 b 3 Q 7 O l s m c X V v d D t T Z W N 0 a W 9 u M S 9 T Y W x l c 1 9 E Y X R h L 0 F 1 d G 9 S Z W 1 v d m V k Q 2 9 s d W 1 u c z E u e 0 N s a W V u d C w w f S Z x d W 9 0 O y w m c X V v d D t T Z W N 0 a W 9 u M S 9 T Y W x l c 1 9 E Y X R h L 0 F 1 d G 9 S Z W 1 v d m V k Q 2 9 s d W 1 u c z E u e 0 N s a W V u d C B S Z X B y Z X N l b n R h d G l 2 Z S w x f S Z x d W 9 0 O y w m c X V v d D t T Z W N 0 a W 9 u M S 9 T Y W x l c 1 9 E Y X R h L 0 F 1 d G 9 S Z W 1 v d m V k Q 2 9 s d W 1 u c z E u e 1 J l Z 2 l v b i w y f S Z x d W 9 0 O y w m c X V v d D t T Z W N 0 a W 9 u M S 9 T Y W x l c 1 9 E Y X R h L 0 F 1 d G 9 S Z W 1 v d m V k Q 2 9 s d W 1 u c z E u e 0 R l c G F y d G 1 l b n Q s M 3 0 m c X V v d D s s J n F 1 b 3 Q 7 U 2 V j d G l v b j E v U 2 F s Z X N f R G F 0 Y S 9 B d X R v U m V t b 3 Z l Z E N v b H V t b n M x L n t Q c m 9 k d W N 0 L D R 9 J n F 1 b 3 Q 7 L C Z x d W 9 0 O 1 N l Y 3 R p b 2 4 x L 1 N h b G V z X 0 R h d G E v Q X V 0 b 1 J l b W 9 2 Z W R D b 2 x 1 b W 5 z M S 5 7 U X V h b n R p d H k s N X 0 m c X V v d D s s J n F 1 b 3 Q 7 U 2 V j d G l v b j E v U 2 F s Z X N f R G F 0 Y S 9 B d X R v U m V t b 3 Z l Z E N v b H V t b n M x L n t V b m l 0 I F B y a W N l L D Z 9 J n F 1 b 3 Q 7 L C Z x d W 9 0 O 1 N l Y 3 R p b 2 4 x L 1 N h b G V z X 0 R h d G E v Q X V 0 b 1 J l b W 9 2 Z W R D b 2 x 1 b W 5 z M S 5 7 Q 2 9 z d C B Q c m l j Z S w 3 f S Z x d W 9 0 O y w m c X V v d D t T Z W N 0 a W 9 u M S 9 T Y W x l c 1 9 E Y X R h L 0 F 1 d G 9 S Z W 1 v d m V k Q 2 9 s d W 1 u c z E u e 0 R h d G U s O H 0 m c X V v d D t d L C Z x d W 9 0 O 1 J l b G F 0 a W 9 u c 2 h p c E l u Z m 8 m c X V v d D s 6 W 1 1 9 I i A v P j w v U 3 R h Y m x l R W 5 0 c m l l c z 4 8 L 0 l 0 Z W 0 + P E l 0 Z W 0 + P E l 0 Z W 1 M b 2 N h d G l v b j 4 8 S X R l b V R 5 c G U + R m 9 y b X V s Y T w v S X R l b V R 5 c G U + P E l 0 Z W 1 Q Y X R o P l N l Y 3 R p b 2 4 x L 1 N h b G V z X 0 R h d G E v U 2 9 1 c m N l P C 9 J d G V t U G F 0 a D 4 8 L 0 l 0 Z W 1 M b 2 N h d G l v b j 4 8 U 3 R h Y m x l R W 5 0 c m l l c y A v P j w v S X R l b T 4 8 S X R l b T 4 8 S X R l b U x v Y 2 F 0 a W 9 u P j x J d G V t V H l w Z T 5 G b 3 J t d W x h P C 9 J d G V t V H l w Z T 4 8 S X R l b V B h d G g + U 2 V j d G l v b j E v U 2 F s Z X N f R G F 0 Y S 9 Q c m 9 t b 3 R l Z C U y M E h l Y W R l c n M 8 L 0 l 0 Z W 1 Q Y X R o P j w v S X R l b U x v Y 2 F 0 a W 9 u P j x T d G F i b G V F b n R y a W V z I C 8 + P C 9 J d G V t P j x J d G V t P j x J d G V t T G 9 j Y X R p b 2 4 + P E l 0 Z W 1 U e X B l P k Z v c m 1 1 b G E 8 L 0 l 0 Z W 1 U e X B l P j x J d G V t U G F 0 a D 5 T Z W N 0 a W 9 u M S 9 T Y W x l c 1 9 E Y X R h L 0 N o Y W 5 n Z W Q l M j B U e X B l P C 9 J d G V t U G F 0 a D 4 8 L 0 l 0 Z W 1 M b 2 N h d G l v b j 4 8 U 3 R h Y m x l R W 5 0 c m l l c y A v P j w v S X R l b T 4 8 L 0 l 0 Z W 1 z P j w v T G 9 j Y W x Q Y W N r Y W d l T W V 0 Y W R h d G F G a W x l P h Y A A A B Q S w U G A A A A A A A A A A A A A A A A A A A A A A A A J g E A A A E A A A D Q j J 3 f A R X R E Y x 6 A M B P w p f r A Q A A A H 3 3 B V a w m A 5 B p 8 K N 6 R O g O G A A A A A A A g A A A A A A E G Y A A A A B A A A g A A A A R Q D p N Z 6 V 9 O Y + C K 1 R B l t m O l E 3 P X 6 U n 9 / H n b A Q 5 C e r u y M A A A A A D o A A A A A C A A A g A A A A V T c W K C 8 w A Z n 4 G 9 c d 9 R 9 i g q B j T W L 3 V J E E S C K L Z y I x h n N Q A A A A 3 r m X + N t l Q J 2 u v V B h m l Y s l D + a h D w 1 o a / w 3 0 2 J c s B X A / g p U t H c b o O u l X c A V h L r S Q u n N E r W R s + N D V B p 5 X 9 p d 5 J e J 4 s k D k K s L X h 3 F 0 c P / u G q X Q 9 A A A A A r G O 7 I H n B P K F h y H I 5 A U 8 2 f 5 H z g a G j D T 7 D O y W f 2 f L M C R + 1 1 p W d B L Z y V 8 v w v B T N P L f Q / N h k 8 i x g v m n n y T 4 G 4 D n M u A = = < / D a t a M a s h u p > 
</file>

<file path=customXml/itemProps1.xml><?xml version="1.0" encoding="utf-8"?>
<ds:datastoreItem xmlns:ds="http://schemas.openxmlformats.org/officeDocument/2006/customXml" ds:itemID="{9FFC8AE3-EBBB-4448-9D17-7E51063F39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kimta</dc:creator>
  <cp:lastModifiedBy>AKULA RAMYAKRISHNA AKULA</cp:lastModifiedBy>
  <dcterms:created xsi:type="dcterms:W3CDTF">2015-06-05T18:17:20Z</dcterms:created>
  <dcterms:modified xsi:type="dcterms:W3CDTF">2025-10-31T09:23:50Z</dcterms:modified>
</cp:coreProperties>
</file>