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kimta\Documents\My Projects\EXCEL_CSV\"/>
    </mc:Choice>
  </mc:AlternateContent>
  <xr:revisionPtr revIDLastSave="0" documentId="13_ncr:1_{90E42146-7BCC-462C-B829-0E3A44A1A60F}" xr6:coauthVersionLast="47" xr6:coauthVersionMax="47" xr10:uidLastSave="{00000000-0000-0000-0000-000000000000}"/>
  <bookViews>
    <workbookView xWindow="4320" yWindow="2388" windowWidth="17280" windowHeight="8964" activeTab="1" xr2:uid="{3E3AC6AF-DD2A-4905-BBA9-0F419372184C}"/>
  </bookViews>
  <sheets>
    <sheet name="Pivot Table" sheetId="4" r:id="rId1"/>
    <sheet name="Dashboard" sheetId="1" r:id="rId2"/>
    <sheet name="Sales_Data" sheetId="2" r:id="rId3"/>
  </sheets>
  <definedNames>
    <definedName name="ExternalData_1" localSheetId="2" hidden="1">Sales_Data!$A$1:$I$101</definedName>
    <definedName name="NativeTimeline_Date">#N/A</definedName>
    <definedName name="Slicer_Department">#N/A</definedName>
    <definedName name="Slicer_Product">#N/A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J2" i="2" l="1"/>
  <c r="J3" i="2"/>
  <c r="K3" i="2" s="1"/>
  <c r="J4" i="2"/>
  <c r="K4" i="2" s="1"/>
  <c r="L4" i="2" s="1"/>
  <c r="J5" i="2"/>
  <c r="K5" i="2" s="1"/>
  <c r="L5" i="2" s="1"/>
  <c r="J6" i="2"/>
  <c r="J7" i="2"/>
  <c r="K7" i="2" s="1"/>
  <c r="J8" i="2"/>
  <c r="K8" i="2" s="1"/>
  <c r="L8" i="2" s="1"/>
  <c r="J9" i="2"/>
  <c r="K9" i="2" s="1"/>
  <c r="L9" i="2" s="1"/>
  <c r="J10" i="2"/>
  <c r="J11" i="2"/>
  <c r="K11" i="2" s="1"/>
  <c r="J12" i="2"/>
  <c r="K12" i="2" s="1"/>
  <c r="L12" i="2" s="1"/>
  <c r="J13" i="2"/>
  <c r="K13" i="2" s="1"/>
  <c r="L13" i="2" s="1"/>
  <c r="J14" i="2"/>
  <c r="J15" i="2"/>
  <c r="K15" i="2" s="1"/>
  <c r="L15" i="2" s="1"/>
  <c r="J16" i="2"/>
  <c r="K16" i="2" s="1"/>
  <c r="L16" i="2" s="1"/>
  <c r="J17" i="2"/>
  <c r="K17" i="2" s="1"/>
  <c r="L17" i="2" s="1"/>
  <c r="J18" i="2"/>
  <c r="J19" i="2"/>
  <c r="K19" i="2" s="1"/>
  <c r="J20" i="2"/>
  <c r="K20" i="2" s="1"/>
  <c r="L20" i="2" s="1"/>
  <c r="J21" i="2"/>
  <c r="K21" i="2" s="1"/>
  <c r="L21" i="2" s="1"/>
  <c r="J22" i="2"/>
  <c r="J23" i="2"/>
  <c r="K23" i="2" s="1"/>
  <c r="J24" i="2"/>
  <c r="K24" i="2" s="1"/>
  <c r="L24" i="2" s="1"/>
  <c r="J25" i="2"/>
  <c r="K25" i="2" s="1"/>
  <c r="L25" i="2" s="1"/>
  <c r="J26" i="2"/>
  <c r="J27" i="2"/>
  <c r="K27" i="2" s="1"/>
  <c r="J28" i="2"/>
  <c r="K28" i="2" s="1"/>
  <c r="L28" i="2" s="1"/>
  <c r="J29" i="2"/>
  <c r="K29" i="2" s="1"/>
  <c r="L29" i="2" s="1"/>
  <c r="J30" i="2"/>
  <c r="J31" i="2"/>
  <c r="K31" i="2" s="1"/>
  <c r="L31" i="2" s="1"/>
  <c r="J32" i="2"/>
  <c r="K32" i="2" s="1"/>
  <c r="L32" i="2" s="1"/>
  <c r="J33" i="2"/>
  <c r="K33" i="2" s="1"/>
  <c r="L33" i="2" s="1"/>
  <c r="J34" i="2"/>
  <c r="J35" i="2"/>
  <c r="K35" i="2" s="1"/>
  <c r="L35" i="2" s="1"/>
  <c r="J36" i="2"/>
  <c r="K36" i="2" s="1"/>
  <c r="L36" i="2" s="1"/>
  <c r="J37" i="2"/>
  <c r="K37" i="2" s="1"/>
  <c r="L37" i="2" s="1"/>
  <c r="J38" i="2"/>
  <c r="J39" i="2"/>
  <c r="K39" i="2" s="1"/>
  <c r="J40" i="2"/>
  <c r="K40" i="2" s="1"/>
  <c r="L40" i="2" s="1"/>
  <c r="J41" i="2"/>
  <c r="K41" i="2" s="1"/>
  <c r="L41" i="2" s="1"/>
  <c r="J42" i="2"/>
  <c r="J43" i="2"/>
  <c r="K43" i="2" s="1"/>
  <c r="J44" i="2"/>
  <c r="K44" i="2" s="1"/>
  <c r="L44" i="2" s="1"/>
  <c r="J45" i="2"/>
  <c r="K45" i="2" s="1"/>
  <c r="L45" i="2" s="1"/>
  <c r="J46" i="2"/>
  <c r="J47" i="2"/>
  <c r="K47" i="2" s="1"/>
  <c r="L47" i="2" s="1"/>
  <c r="J48" i="2"/>
  <c r="K48" i="2" s="1"/>
  <c r="L48" i="2" s="1"/>
  <c r="J49" i="2"/>
  <c r="K49" i="2" s="1"/>
  <c r="L49" i="2" s="1"/>
  <c r="J50" i="2"/>
  <c r="J51" i="2"/>
  <c r="K51" i="2" s="1"/>
  <c r="L51" i="2" s="1"/>
  <c r="J52" i="2"/>
  <c r="K52" i="2" s="1"/>
  <c r="L52" i="2" s="1"/>
  <c r="J53" i="2"/>
  <c r="K53" i="2" s="1"/>
  <c r="L53" i="2" s="1"/>
  <c r="J54" i="2"/>
  <c r="J55" i="2"/>
  <c r="K55" i="2" s="1"/>
  <c r="L55" i="2" s="1"/>
  <c r="J56" i="2"/>
  <c r="K56" i="2" s="1"/>
  <c r="L56" i="2" s="1"/>
  <c r="J57" i="2"/>
  <c r="K57" i="2" s="1"/>
  <c r="L57" i="2" s="1"/>
  <c r="J58" i="2"/>
  <c r="J59" i="2"/>
  <c r="K59" i="2" s="1"/>
  <c r="L59" i="2" s="1"/>
  <c r="J60" i="2"/>
  <c r="K60" i="2" s="1"/>
  <c r="L60" i="2" s="1"/>
  <c r="J61" i="2"/>
  <c r="K61" i="2" s="1"/>
  <c r="L61" i="2" s="1"/>
  <c r="J62" i="2"/>
  <c r="J63" i="2"/>
  <c r="K63" i="2" s="1"/>
  <c r="L63" i="2" s="1"/>
  <c r="J64" i="2"/>
  <c r="K64" i="2" s="1"/>
  <c r="L64" i="2" s="1"/>
  <c r="J65" i="2"/>
  <c r="K65" i="2" s="1"/>
  <c r="L65" i="2" s="1"/>
  <c r="J66" i="2"/>
  <c r="J67" i="2"/>
  <c r="K67" i="2" s="1"/>
  <c r="L67" i="2" s="1"/>
  <c r="J68" i="2"/>
  <c r="K68" i="2" s="1"/>
  <c r="L68" i="2" s="1"/>
  <c r="J69" i="2"/>
  <c r="K69" i="2" s="1"/>
  <c r="L69" i="2" s="1"/>
  <c r="J70" i="2"/>
  <c r="J71" i="2"/>
  <c r="K71" i="2" s="1"/>
  <c r="L71" i="2" s="1"/>
  <c r="J72" i="2"/>
  <c r="K72" i="2" s="1"/>
  <c r="L72" i="2" s="1"/>
  <c r="J73" i="2"/>
  <c r="K73" i="2" s="1"/>
  <c r="L73" i="2" s="1"/>
  <c r="J74" i="2"/>
  <c r="J75" i="2"/>
  <c r="K75" i="2" s="1"/>
  <c r="L75" i="2" s="1"/>
  <c r="J76" i="2"/>
  <c r="K76" i="2" s="1"/>
  <c r="L76" i="2" s="1"/>
  <c r="J77" i="2"/>
  <c r="K77" i="2" s="1"/>
  <c r="L77" i="2" s="1"/>
  <c r="J78" i="2"/>
  <c r="J79" i="2"/>
  <c r="K79" i="2" s="1"/>
  <c r="L79" i="2" s="1"/>
  <c r="J80" i="2"/>
  <c r="K80" i="2" s="1"/>
  <c r="L80" i="2" s="1"/>
  <c r="J81" i="2"/>
  <c r="K81" i="2" s="1"/>
  <c r="L81" i="2" s="1"/>
  <c r="J82" i="2"/>
  <c r="J83" i="2"/>
  <c r="K83" i="2" s="1"/>
  <c r="L83" i="2" s="1"/>
  <c r="J84" i="2"/>
  <c r="K84" i="2" s="1"/>
  <c r="L84" i="2" s="1"/>
  <c r="J85" i="2"/>
  <c r="K85" i="2" s="1"/>
  <c r="L85" i="2" s="1"/>
  <c r="J86" i="2"/>
  <c r="J87" i="2"/>
  <c r="K87" i="2" s="1"/>
  <c r="J88" i="2"/>
  <c r="K88" i="2" s="1"/>
  <c r="L88" i="2" s="1"/>
  <c r="J89" i="2"/>
  <c r="K89" i="2" s="1"/>
  <c r="L89" i="2" s="1"/>
  <c r="J90" i="2"/>
  <c r="J91" i="2"/>
  <c r="K91" i="2" s="1"/>
  <c r="L91" i="2" s="1"/>
  <c r="J92" i="2"/>
  <c r="K92" i="2" s="1"/>
  <c r="L92" i="2" s="1"/>
  <c r="J93" i="2"/>
  <c r="K93" i="2" s="1"/>
  <c r="L93" i="2" s="1"/>
  <c r="J94" i="2"/>
  <c r="J95" i="2"/>
  <c r="K95" i="2" s="1"/>
  <c r="L95" i="2" s="1"/>
  <c r="J96" i="2"/>
  <c r="K96" i="2" s="1"/>
  <c r="L96" i="2" s="1"/>
  <c r="J97" i="2"/>
  <c r="K97" i="2" s="1"/>
  <c r="L97" i="2" s="1"/>
  <c r="J98" i="2"/>
  <c r="J99" i="2"/>
  <c r="K99" i="2" s="1"/>
  <c r="L99" i="2" s="1"/>
  <c r="J100" i="2"/>
  <c r="K100" i="2" s="1"/>
  <c r="L100" i="2" s="1"/>
  <c r="J101" i="2"/>
  <c r="K101" i="2" s="1"/>
  <c r="L101" i="2" s="1"/>
  <c r="K2" i="2"/>
  <c r="L2" i="2" s="1"/>
  <c r="K6" i="2"/>
  <c r="L6" i="2" s="1"/>
  <c r="K10" i="2"/>
  <c r="L10" i="2" s="1"/>
  <c r="K14" i="2"/>
  <c r="L14" i="2" s="1"/>
  <c r="K18" i="2"/>
  <c r="L18" i="2" s="1"/>
  <c r="K22" i="2"/>
  <c r="L22" i="2" s="1"/>
  <c r="K26" i="2"/>
  <c r="L26" i="2" s="1"/>
  <c r="K30" i="2"/>
  <c r="L30" i="2" s="1"/>
  <c r="K34" i="2"/>
  <c r="L34" i="2" s="1"/>
  <c r="K38" i="2"/>
  <c r="L38" i="2" s="1"/>
  <c r="K42" i="2"/>
  <c r="L42" i="2" s="1"/>
  <c r="K46" i="2"/>
  <c r="L46" i="2" s="1"/>
  <c r="K50" i="2"/>
  <c r="L50" i="2" s="1"/>
  <c r="K54" i="2"/>
  <c r="L54" i="2" s="1"/>
  <c r="K58" i="2"/>
  <c r="L58" i="2" s="1"/>
  <c r="K62" i="2"/>
  <c r="L62" i="2" s="1"/>
  <c r="K66" i="2"/>
  <c r="L66" i="2" s="1"/>
  <c r="K70" i="2"/>
  <c r="K74" i="2"/>
  <c r="L74" i="2" s="1"/>
  <c r="K78" i="2"/>
  <c r="L78" i="2" s="1"/>
  <c r="K82" i="2"/>
  <c r="L82" i="2" s="1"/>
  <c r="K86" i="2"/>
  <c r="L86" i="2" s="1"/>
  <c r="K90" i="2"/>
  <c r="L90" i="2" s="1"/>
  <c r="K94" i="2"/>
  <c r="L94" i="2" s="1"/>
  <c r="K98" i="2"/>
  <c r="L98" i="2" s="1"/>
  <c r="L3" i="2"/>
  <c r="L7" i="2"/>
  <c r="L11" i="2"/>
  <c r="L19" i="2"/>
  <c r="L23" i="2"/>
  <c r="L27" i="2"/>
  <c r="L39" i="2"/>
  <c r="L43" i="2"/>
  <c r="L70" i="2"/>
  <c r="L8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DAF76D-D0F8-49DF-A7FE-12DD5F7EC5D1}" keepAlive="1" name="Query - Sales_Data" description="Connection to the 'Sales_Data' query in the workbook." type="5" refreshedVersion="8" background="1" saveData="1">
    <dbPr connection="Provider=Microsoft.Mashup.OleDb.1;Data Source=$Workbook$;Location=Sales_Data;Extended Properties=&quot;&quot;" command="SELECT * FROM [Sales_Data]"/>
  </connection>
</connections>
</file>

<file path=xl/sharedStrings.xml><?xml version="1.0" encoding="utf-8"?>
<sst xmlns="http://schemas.openxmlformats.org/spreadsheetml/2006/main" count="576" uniqueCount="48">
  <si>
    <t>Client</t>
  </si>
  <si>
    <t>Client Representative</t>
  </si>
  <si>
    <t>Region</t>
  </si>
  <si>
    <t>Department</t>
  </si>
  <si>
    <t>Product</t>
  </si>
  <si>
    <t>Quantity</t>
  </si>
  <si>
    <t>Unit Price</t>
  </si>
  <si>
    <t>Cost Price</t>
  </si>
  <si>
    <t>Date</t>
  </si>
  <si>
    <t>Delta Co</t>
  </si>
  <si>
    <t>Mary Jones</t>
  </si>
  <si>
    <t>West</t>
  </si>
  <si>
    <t>Clothing</t>
  </si>
  <si>
    <t>Rice Bag</t>
  </si>
  <si>
    <t>Beta Ltd</t>
  </si>
  <si>
    <t>Priya Kumar</t>
  </si>
  <si>
    <t>Electronics</t>
  </si>
  <si>
    <t>Alpha Corp</t>
  </si>
  <si>
    <t>North</t>
  </si>
  <si>
    <t>Epsilon LLC</t>
  </si>
  <si>
    <t>Alex Lee</t>
  </si>
  <si>
    <t>Table</t>
  </si>
  <si>
    <t>Gamma Inc</t>
  </si>
  <si>
    <t>John Smith</t>
  </si>
  <si>
    <t>Shirt</t>
  </si>
  <si>
    <t>Furniture</t>
  </si>
  <si>
    <t>South</t>
  </si>
  <si>
    <t>Monitor</t>
  </si>
  <si>
    <t>East</t>
  </si>
  <si>
    <t>Groceries</t>
  </si>
  <si>
    <t>David Chen</t>
  </si>
  <si>
    <t>Jeans</t>
  </si>
  <si>
    <t>Chair</t>
  </si>
  <si>
    <t>TV</t>
  </si>
  <si>
    <t>Laptop</t>
  </si>
  <si>
    <t>Unknown</t>
  </si>
  <si>
    <t>Revenue</t>
  </si>
  <si>
    <t>Profit</t>
  </si>
  <si>
    <t>Profit Margin</t>
  </si>
  <si>
    <t>Row Labels</t>
  </si>
  <si>
    <t>Grand Total</t>
  </si>
  <si>
    <t>Sum of Revenue</t>
  </si>
  <si>
    <t>Sum of Profit</t>
  </si>
  <si>
    <t>Average of Profit Margin</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</si>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</sst>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1" fontId="0" fillId="0" borderId="0" xfId="0" applyNumberFormat="1"/>
    <xf numFmtId="2"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0" fillId="0" borderId="0" xfId="0" applyBorder="1"/>
    <xf numFmtId="0" fontId="0" fillId="0" borderId="1" xfId="0" applyBorder="1"/>
  </cellXfs>
  <cellStyles count="1">
    <cellStyle name="Normal" xfId="0" builtinId="0"/>
  </cellStyles>
  <dxfs count="12">
    <dxf>
      <numFmt numFmtId="2" formatCode="0.00"/>
    </dxf>
    <dxf>
      <numFmt numFmtId="2" formatCode="0.00"/>
    </dxf>
    <dxf>
      <numFmt numFmtId="2" formatCode="0.00"/>
    </dxf>
    <dxf>
      <numFmt numFmtId="19" formatCode="dd/mm/yyyy"/>
    </dxf>
    <dxf>
      <numFmt numFmtId="2" formatCode="0.00"/>
    </dxf>
    <dxf>
      <numFmt numFmtId="2" formatCode="0.00"/>
    </dxf>
    <dxf>
      <numFmt numFmtId="1" formatCode="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[Cleaned_Sales_Data.xlsx]Pivot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Table'!$A$4:$A$9</c:f>
              <c:strCache>
                <c:ptCount val="5"/>
                <c:pt idx="0">
                  <c:v>Groceries</c:v>
                </c:pt>
                <c:pt idx="1">
                  <c:v>Clothing</c:v>
                </c:pt>
                <c:pt idx="2">
                  <c:v>Electronics</c:v>
                </c:pt>
                <c:pt idx="3">
                  <c:v>Unknown</c:v>
                </c:pt>
                <c:pt idx="4">
                  <c:v>Furniture</c:v>
                </c:pt>
              </c:strCache>
            </c:strRef>
          </c:cat>
          <c:val>
            <c:numRef>
              <c:f>'Pivot Table'!$B$4:$B$9</c:f>
              <c:numCache>
                <c:formatCode>General</c:formatCode>
                <c:ptCount val="5"/>
                <c:pt idx="0">
                  <c:v>61631</c:v>
                </c:pt>
                <c:pt idx="1">
                  <c:v>47588.02</c:v>
                </c:pt>
                <c:pt idx="2">
                  <c:v>33141.72</c:v>
                </c:pt>
                <c:pt idx="3">
                  <c:v>22755.54</c:v>
                </c:pt>
                <c:pt idx="4">
                  <c:v>17288.34</c:v>
                </c:pt>
              </c:numCache>
            </c:numRef>
          </c:val>
          <c:extLst>
            <c:ext xmlns:c16="http://schemas.microsoft.com/office/drawing/2014/chart" uri="{C3380CC4-5D6E-409C-BE32-E72D297353CC}">
              <c16:uniqueId val="{00000000-6C2F-4CE4-B7B6-C83D31AB3F19}"/>
            </c:ext>
          </c:extLst>
        </c:ser>
        <c:dLbls>
          <c:showLegendKey val="0"/>
          <c:showVal val="0"/>
          <c:showCatName val="0"/>
          <c:showSerName val="0"/>
          <c:showPercent val="0"/>
          <c:showBubbleSize val="0"/>
        </c:dLbls>
        <c:gapWidth val="182"/>
        <c:axId val="467757080"/>
        <c:axId val="467759600"/>
      </c:barChart>
      <c:catAx>
        <c:axId val="467757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59600"/>
        <c:crosses val="autoZero"/>
        <c:auto val="1"/>
        <c:lblAlgn val="ctr"/>
        <c:lblOffset val="100"/>
        <c:noMultiLvlLbl val="0"/>
      </c:catAx>
      <c:valAx>
        <c:axId val="46775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57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[Cleaned_Sales_Data.xlsx]Pivot Table!PivotTable5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c:f>
              <c:strCache>
                <c:ptCount val="1"/>
                <c:pt idx="0">
                  <c:v>Total</c:v>
                </c:pt>
              </c:strCache>
            </c:strRef>
          </c:tx>
          <c:spPr>
            <a:ln w="28575" cap="rnd">
              <a:solidFill>
                <a:schemeClr val="accent1"/>
              </a:solidFill>
              <a:round/>
            </a:ln>
            <a:effectLst/>
          </c:spPr>
          <c:marker>
            <c:symbol val="none"/>
          </c:marker>
          <c:cat>
            <c:strRef>
              <c:f>'Pivot Table'!$A$39:$A$42</c:f>
              <c:strCache>
                <c:ptCount val="3"/>
                <c:pt idx="0">
                  <c:v>Oct</c:v>
                </c:pt>
                <c:pt idx="1">
                  <c:v>Nov</c:v>
                </c:pt>
                <c:pt idx="2">
                  <c:v>Dec</c:v>
                </c:pt>
              </c:strCache>
            </c:strRef>
          </c:cat>
          <c:val>
            <c:numRef>
              <c:f>'Pivot Table'!$B$39:$B$42</c:f>
              <c:numCache>
                <c:formatCode>General</c:formatCode>
                <c:ptCount val="3"/>
                <c:pt idx="0">
                  <c:v>57571.80000000001</c:v>
                </c:pt>
                <c:pt idx="1">
                  <c:v>76285.090000000011</c:v>
                </c:pt>
                <c:pt idx="2">
                  <c:v>48547.729999999996</c:v>
                </c:pt>
              </c:numCache>
            </c:numRef>
          </c:val>
          <c:smooth val="0"/>
          <c:extLst>
            <c:ext xmlns:c16="http://schemas.microsoft.com/office/drawing/2014/chart" uri="{C3380CC4-5D6E-409C-BE32-E72D297353CC}">
              <c16:uniqueId val="{00000000-43A5-490C-B8C5-A39330450EF7}"/>
            </c:ext>
          </c:extLst>
        </c:ser>
        <c:dLbls>
          <c:showLegendKey val="0"/>
          <c:showVal val="0"/>
          <c:showCatName val="0"/>
          <c:showSerName val="0"/>
          <c:showPercent val="0"/>
          <c:showBubbleSize val="0"/>
        </c:dLbls>
        <c:smooth val="0"/>
        <c:axId val="737185104"/>
        <c:axId val="737186184"/>
      </c:lineChart>
      <c:catAx>
        <c:axId val="73718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186184"/>
        <c:crosses val="autoZero"/>
        <c:auto val="1"/>
        <c:lblAlgn val="ctr"/>
        <c:lblOffset val="100"/>
        <c:noMultiLvlLbl val="0"/>
      </c:catAx>
      <c:valAx>
        <c:axId val="737186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18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[Cleaned_Sales_Data.xlsx]Pivot Table!PivotTable2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Table'!$A$4:$A$9</c:f>
              <c:strCache>
                <c:ptCount val="5"/>
                <c:pt idx="0">
                  <c:v>Groceries</c:v>
                </c:pt>
                <c:pt idx="1">
                  <c:v>Clothing</c:v>
                </c:pt>
                <c:pt idx="2">
                  <c:v>Electronics</c:v>
                </c:pt>
                <c:pt idx="3">
                  <c:v>Unknown</c:v>
                </c:pt>
                <c:pt idx="4">
                  <c:v>Furniture</c:v>
                </c:pt>
              </c:strCache>
            </c:strRef>
          </c:cat>
          <c:val>
            <c:numRef>
              <c:f>'Pivot Table'!$B$4:$B$9</c:f>
              <c:numCache>
                <c:formatCode>General</c:formatCode>
                <c:ptCount val="5"/>
                <c:pt idx="0">
                  <c:v>61631</c:v>
                </c:pt>
                <c:pt idx="1">
                  <c:v>47588.02</c:v>
                </c:pt>
                <c:pt idx="2">
                  <c:v>33141.72</c:v>
                </c:pt>
                <c:pt idx="3">
                  <c:v>22755.54</c:v>
                </c:pt>
                <c:pt idx="4">
                  <c:v>17288.34</c:v>
                </c:pt>
              </c:numCache>
            </c:numRef>
          </c:val>
          <c:extLst>
            <c:ext xmlns:c16="http://schemas.microsoft.com/office/drawing/2014/chart" uri="{C3380CC4-5D6E-409C-BE32-E72D297353CC}">
              <c16:uniqueId val="{00000000-2A71-433E-93C2-7CB5BF6D0530}"/>
            </c:ext>
          </c:extLst>
        </c:ser>
        <c:dLbls>
          <c:showLegendKey val="0"/>
          <c:showVal val="0"/>
          <c:showCatName val="0"/>
          <c:showSerName val="0"/>
          <c:showPercent val="0"/>
          <c:showBubbleSize val="0"/>
        </c:dLbls>
        <c:gapWidth val="182"/>
        <c:axId val="467757080"/>
        <c:axId val="467759600"/>
      </c:barChart>
      <c:catAx>
        <c:axId val="467757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59600"/>
        <c:crosses val="autoZero"/>
        <c:auto val="1"/>
        <c:lblAlgn val="ctr"/>
        <c:lblOffset val="100"/>
        <c:noMultiLvlLbl val="0"/>
      </c:catAx>
      <c:valAx>
        <c:axId val="46775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57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[Cleaned_Sales_Data.xlsx]Pivot Table!PivotTable7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Table'!$B$72</c:f>
              <c:strCache>
                <c:ptCount val="1"/>
                <c:pt idx="0">
                  <c:v>Total</c:v>
                </c:pt>
              </c:strCache>
            </c:strRef>
          </c:tx>
          <c:spPr>
            <a:solidFill>
              <a:schemeClr val="accent1"/>
            </a:solidFill>
            <a:ln>
              <a:noFill/>
            </a:ln>
            <a:effectLst/>
          </c:spPr>
          <c:invertIfNegative val="0"/>
          <c:cat>
            <c:strRef>
              <c:f>'Pivot Table'!$A$73:$A$78</c:f>
              <c:strCache>
                <c:ptCount val="5"/>
                <c:pt idx="0">
                  <c:v>Mary Jones</c:v>
                </c:pt>
                <c:pt idx="1">
                  <c:v>David Chen</c:v>
                </c:pt>
                <c:pt idx="2">
                  <c:v>Priya Kumar</c:v>
                </c:pt>
                <c:pt idx="3">
                  <c:v>Alex Lee</c:v>
                </c:pt>
                <c:pt idx="4">
                  <c:v>John Smith</c:v>
                </c:pt>
              </c:strCache>
            </c:strRef>
          </c:cat>
          <c:val>
            <c:numRef>
              <c:f>'Pivot Table'!$B$73:$B$78</c:f>
              <c:numCache>
                <c:formatCode>General</c:formatCode>
                <c:ptCount val="5"/>
                <c:pt idx="0">
                  <c:v>53505.36</c:v>
                </c:pt>
                <c:pt idx="1">
                  <c:v>51586.189999999995</c:v>
                </c:pt>
                <c:pt idx="2">
                  <c:v>36488.329999999994</c:v>
                </c:pt>
                <c:pt idx="3">
                  <c:v>28020.25</c:v>
                </c:pt>
                <c:pt idx="4">
                  <c:v>12804.49</c:v>
                </c:pt>
              </c:numCache>
            </c:numRef>
          </c:val>
          <c:extLst>
            <c:ext xmlns:c16="http://schemas.microsoft.com/office/drawing/2014/chart" uri="{C3380CC4-5D6E-409C-BE32-E72D297353CC}">
              <c16:uniqueId val="{00000000-F80D-4C4C-95B1-7E610863A25D}"/>
            </c:ext>
          </c:extLst>
        </c:ser>
        <c:dLbls>
          <c:showLegendKey val="0"/>
          <c:showVal val="0"/>
          <c:showCatName val="0"/>
          <c:showSerName val="0"/>
          <c:showPercent val="0"/>
          <c:showBubbleSize val="0"/>
        </c:dLbls>
        <c:gapWidth val="182"/>
        <c:axId val="467772920"/>
        <c:axId val="467776160"/>
      </c:barChart>
      <c:catAx>
        <c:axId val="467772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76160"/>
        <c:crosses val="autoZero"/>
        <c:auto val="1"/>
        <c:lblAlgn val="ctr"/>
        <c:lblOffset val="100"/>
        <c:noMultiLvlLbl val="0"/>
      </c:catAx>
      <c:valAx>
        <c:axId val="467776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7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[Cleaned_Sales_Data.xlsx]Pivot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Table'!$B$26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BE-4732-B3DA-816C3337F2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BE-4732-B3DA-816C3337F2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DBE-4732-B3DA-816C3337F21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DBE-4732-B3DA-816C3337F21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DBE-4732-B3DA-816C3337F2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Table'!$A$27:$A$32</c:f>
              <c:strCache>
                <c:ptCount val="5"/>
                <c:pt idx="0">
                  <c:v>Unknown</c:v>
                </c:pt>
                <c:pt idx="1">
                  <c:v>Electronics</c:v>
                </c:pt>
                <c:pt idx="2">
                  <c:v>Clothing</c:v>
                </c:pt>
                <c:pt idx="3">
                  <c:v>Groceries</c:v>
                </c:pt>
                <c:pt idx="4">
                  <c:v>Furniture</c:v>
                </c:pt>
              </c:strCache>
            </c:strRef>
          </c:cat>
          <c:val>
            <c:numRef>
              <c:f>'Pivot Table'!$B$27:$B$32</c:f>
              <c:numCache>
                <c:formatCode>0.00%</c:formatCode>
                <c:ptCount val="5"/>
                <c:pt idx="0">
                  <c:v>1.472766516453883</c:v>
                </c:pt>
                <c:pt idx="1">
                  <c:v>1.1014192882317755</c:v>
                </c:pt>
                <c:pt idx="2">
                  <c:v>1.0741972558822175</c:v>
                </c:pt>
                <c:pt idx="3">
                  <c:v>0.76287818027177434</c:v>
                </c:pt>
                <c:pt idx="4">
                  <c:v>0.74506336546521568</c:v>
                </c:pt>
              </c:numCache>
            </c:numRef>
          </c:val>
          <c:extLst>
            <c:ext xmlns:c16="http://schemas.microsoft.com/office/drawing/2014/chart" uri="{C3380CC4-5D6E-409C-BE32-E72D297353CC}">
              <c16:uniqueId val="{00000000-E536-41B9-83A6-C419DD629DC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[Cleaned_Sales_Data.xlsx]Pivot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c:f>
              <c:strCache>
                <c:ptCount val="1"/>
                <c:pt idx="0">
                  <c:v>Total</c:v>
                </c:pt>
              </c:strCache>
            </c:strRef>
          </c:tx>
          <c:spPr>
            <a:ln w="28575" cap="rnd">
              <a:solidFill>
                <a:schemeClr val="accent1"/>
              </a:solidFill>
              <a:round/>
            </a:ln>
            <a:effectLst/>
          </c:spPr>
          <c:marker>
            <c:symbol val="none"/>
          </c:marker>
          <c:cat>
            <c:strRef>
              <c:f>'Pivot Table'!$A$39:$A$42</c:f>
              <c:strCache>
                <c:ptCount val="3"/>
                <c:pt idx="0">
                  <c:v>Oct</c:v>
                </c:pt>
                <c:pt idx="1">
                  <c:v>Nov</c:v>
                </c:pt>
                <c:pt idx="2">
                  <c:v>Dec</c:v>
                </c:pt>
              </c:strCache>
            </c:strRef>
          </c:cat>
          <c:val>
            <c:numRef>
              <c:f>'Pivot Table'!$B$39:$B$42</c:f>
              <c:numCache>
                <c:formatCode>General</c:formatCode>
                <c:ptCount val="3"/>
                <c:pt idx="0">
                  <c:v>57571.80000000001</c:v>
                </c:pt>
                <c:pt idx="1">
                  <c:v>76285.090000000011</c:v>
                </c:pt>
                <c:pt idx="2">
                  <c:v>48547.729999999996</c:v>
                </c:pt>
              </c:numCache>
            </c:numRef>
          </c:val>
          <c:smooth val="0"/>
          <c:extLst>
            <c:ext xmlns:c16="http://schemas.microsoft.com/office/drawing/2014/chart" uri="{C3380CC4-5D6E-409C-BE32-E72D297353CC}">
              <c16:uniqueId val="{00000000-5F05-41CC-BB82-C9AF145E41CA}"/>
            </c:ext>
          </c:extLst>
        </c:ser>
        <c:dLbls>
          <c:showLegendKey val="0"/>
          <c:showVal val="0"/>
          <c:showCatName val="0"/>
          <c:showSerName val="0"/>
          <c:showPercent val="0"/>
          <c:showBubbleSize val="0"/>
        </c:dLbls>
        <c:smooth val="0"/>
        <c:axId val="737185104"/>
        <c:axId val="737186184"/>
      </c:lineChart>
      <c:catAx>
        <c:axId val="73718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186184"/>
        <c:crosses val="autoZero"/>
        <c:auto val="1"/>
        <c:lblAlgn val="ctr"/>
        <c:lblOffset val="100"/>
        <c:noMultiLvlLbl val="0"/>
      </c:catAx>
      <c:valAx>
        <c:axId val="737186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18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[Cleaned_Sales_Data.xlsx]Pivot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Chair</c:v>
                </c:pt>
              </c:strCache>
            </c:strRef>
          </c:tx>
          <c:spPr>
            <a:solidFill>
              <a:schemeClr val="accent1"/>
            </a:solidFill>
            <a:ln>
              <a:noFill/>
            </a:ln>
            <a:effectLst/>
          </c:spPr>
          <c:invertIfNegative val="0"/>
          <c:cat>
            <c:strRef>
              <c:f>'Pivot Table'!$A$60:$A$64</c:f>
              <c:strCache>
                <c:ptCount val="4"/>
                <c:pt idx="0">
                  <c:v>East</c:v>
                </c:pt>
                <c:pt idx="1">
                  <c:v>North</c:v>
                </c:pt>
                <c:pt idx="2">
                  <c:v>South</c:v>
                </c:pt>
                <c:pt idx="3">
                  <c:v>West</c:v>
                </c:pt>
              </c:strCache>
            </c:strRef>
          </c:cat>
          <c:val>
            <c:numRef>
              <c:f>'Pivot Table'!$B$60:$B$64</c:f>
              <c:numCache>
                <c:formatCode>0.00%</c:formatCode>
                <c:ptCount val="4"/>
                <c:pt idx="0">
                  <c:v>1.6724115641600512</c:v>
                </c:pt>
                <c:pt idx="1">
                  <c:v>0</c:v>
                </c:pt>
                <c:pt idx="2">
                  <c:v>0.44870431350298884</c:v>
                </c:pt>
                <c:pt idx="3">
                  <c:v>0</c:v>
                </c:pt>
              </c:numCache>
            </c:numRef>
          </c:val>
          <c:extLst>
            <c:ext xmlns:c16="http://schemas.microsoft.com/office/drawing/2014/chart" uri="{C3380CC4-5D6E-409C-BE32-E72D297353CC}">
              <c16:uniqueId val="{00000000-EC1F-478B-BDC7-7F15BB283D82}"/>
            </c:ext>
          </c:extLst>
        </c:ser>
        <c:ser>
          <c:idx val="1"/>
          <c:order val="1"/>
          <c:tx>
            <c:strRef>
              <c:f>'Pivot Table'!$C$58:$C$59</c:f>
              <c:strCache>
                <c:ptCount val="1"/>
                <c:pt idx="0">
                  <c:v>Jeans</c:v>
                </c:pt>
              </c:strCache>
            </c:strRef>
          </c:tx>
          <c:spPr>
            <a:solidFill>
              <a:schemeClr val="accent2"/>
            </a:solidFill>
            <a:ln>
              <a:noFill/>
            </a:ln>
            <a:effectLst/>
          </c:spPr>
          <c:invertIfNegative val="0"/>
          <c:cat>
            <c:strRef>
              <c:f>'Pivot Table'!$A$60:$A$64</c:f>
              <c:strCache>
                <c:ptCount val="4"/>
                <c:pt idx="0">
                  <c:v>East</c:v>
                </c:pt>
                <c:pt idx="1">
                  <c:v>North</c:v>
                </c:pt>
                <c:pt idx="2">
                  <c:v>South</c:v>
                </c:pt>
                <c:pt idx="3">
                  <c:v>West</c:v>
                </c:pt>
              </c:strCache>
            </c:strRef>
          </c:cat>
          <c:val>
            <c:numRef>
              <c:f>'Pivot Table'!$C$60:$C$64</c:f>
              <c:numCache>
                <c:formatCode>0.00%</c:formatCode>
                <c:ptCount val="4"/>
                <c:pt idx="0">
                  <c:v>1.0503338215116707</c:v>
                </c:pt>
                <c:pt idx="1">
                  <c:v>0.82875234650742258</c:v>
                </c:pt>
                <c:pt idx="2">
                  <c:v>1.5968659869574044</c:v>
                </c:pt>
                <c:pt idx="3">
                  <c:v>1.2352738994207579</c:v>
                </c:pt>
              </c:numCache>
            </c:numRef>
          </c:val>
          <c:extLst>
            <c:ext xmlns:c16="http://schemas.microsoft.com/office/drawing/2014/chart" uri="{C3380CC4-5D6E-409C-BE32-E72D297353CC}">
              <c16:uniqueId val="{00000009-EC1F-478B-BDC7-7F15BB283D82}"/>
            </c:ext>
          </c:extLst>
        </c:ser>
        <c:ser>
          <c:idx val="2"/>
          <c:order val="2"/>
          <c:tx>
            <c:strRef>
              <c:f>'Pivot Table'!$D$58:$D$59</c:f>
              <c:strCache>
                <c:ptCount val="1"/>
                <c:pt idx="0">
                  <c:v>Laptop</c:v>
                </c:pt>
              </c:strCache>
            </c:strRef>
          </c:tx>
          <c:spPr>
            <a:solidFill>
              <a:schemeClr val="accent3"/>
            </a:solidFill>
            <a:ln>
              <a:noFill/>
            </a:ln>
            <a:effectLst/>
          </c:spPr>
          <c:invertIfNegative val="0"/>
          <c:cat>
            <c:strRef>
              <c:f>'Pivot Table'!$A$60:$A$64</c:f>
              <c:strCache>
                <c:ptCount val="4"/>
                <c:pt idx="0">
                  <c:v>East</c:v>
                </c:pt>
                <c:pt idx="1">
                  <c:v>North</c:v>
                </c:pt>
                <c:pt idx="2">
                  <c:v>South</c:v>
                </c:pt>
                <c:pt idx="3">
                  <c:v>West</c:v>
                </c:pt>
              </c:strCache>
            </c:strRef>
          </c:cat>
          <c:val>
            <c:numRef>
              <c:f>'Pivot Table'!$D$60:$D$64</c:f>
              <c:numCache>
                <c:formatCode>0.00%</c:formatCode>
                <c:ptCount val="4"/>
                <c:pt idx="0">
                  <c:v>0</c:v>
                </c:pt>
                <c:pt idx="1">
                  <c:v>0</c:v>
                </c:pt>
                <c:pt idx="2">
                  <c:v>0</c:v>
                </c:pt>
                <c:pt idx="3">
                  <c:v>0.50075964716363519</c:v>
                </c:pt>
              </c:numCache>
            </c:numRef>
          </c:val>
          <c:extLst>
            <c:ext xmlns:c16="http://schemas.microsoft.com/office/drawing/2014/chart" uri="{C3380CC4-5D6E-409C-BE32-E72D297353CC}">
              <c16:uniqueId val="{0000000A-EC1F-478B-BDC7-7F15BB283D82}"/>
            </c:ext>
          </c:extLst>
        </c:ser>
        <c:ser>
          <c:idx val="3"/>
          <c:order val="3"/>
          <c:tx>
            <c:strRef>
              <c:f>'Pivot Table'!$E$58:$E$59</c:f>
              <c:strCache>
                <c:ptCount val="1"/>
                <c:pt idx="0">
                  <c:v>Monitor</c:v>
                </c:pt>
              </c:strCache>
            </c:strRef>
          </c:tx>
          <c:spPr>
            <a:solidFill>
              <a:schemeClr val="accent4"/>
            </a:solidFill>
            <a:ln>
              <a:noFill/>
            </a:ln>
            <a:effectLst/>
          </c:spPr>
          <c:invertIfNegative val="0"/>
          <c:cat>
            <c:strRef>
              <c:f>'Pivot Table'!$A$60:$A$64</c:f>
              <c:strCache>
                <c:ptCount val="4"/>
                <c:pt idx="0">
                  <c:v>East</c:v>
                </c:pt>
                <c:pt idx="1">
                  <c:v>North</c:v>
                </c:pt>
                <c:pt idx="2">
                  <c:v>South</c:v>
                </c:pt>
                <c:pt idx="3">
                  <c:v>West</c:v>
                </c:pt>
              </c:strCache>
            </c:strRef>
          </c:cat>
          <c:val>
            <c:numRef>
              <c:f>'Pivot Table'!$E$60:$E$64</c:f>
              <c:numCache>
                <c:formatCode>0.00%</c:formatCode>
                <c:ptCount val="4"/>
                <c:pt idx="0">
                  <c:v>0</c:v>
                </c:pt>
                <c:pt idx="1">
                  <c:v>0.78657547199515787</c:v>
                </c:pt>
                <c:pt idx="2">
                  <c:v>0</c:v>
                </c:pt>
                <c:pt idx="3">
                  <c:v>1.4944240748610316</c:v>
                </c:pt>
              </c:numCache>
            </c:numRef>
          </c:val>
          <c:extLst>
            <c:ext xmlns:c16="http://schemas.microsoft.com/office/drawing/2014/chart" uri="{C3380CC4-5D6E-409C-BE32-E72D297353CC}">
              <c16:uniqueId val="{0000000B-EC1F-478B-BDC7-7F15BB283D82}"/>
            </c:ext>
          </c:extLst>
        </c:ser>
        <c:ser>
          <c:idx val="4"/>
          <c:order val="4"/>
          <c:tx>
            <c:strRef>
              <c:f>'Pivot Table'!$F$58:$F$59</c:f>
              <c:strCache>
                <c:ptCount val="1"/>
                <c:pt idx="0">
                  <c:v>Rice Bag</c:v>
                </c:pt>
              </c:strCache>
            </c:strRef>
          </c:tx>
          <c:spPr>
            <a:solidFill>
              <a:schemeClr val="accent5"/>
            </a:solidFill>
            <a:ln>
              <a:noFill/>
            </a:ln>
            <a:effectLst/>
          </c:spPr>
          <c:invertIfNegative val="0"/>
          <c:cat>
            <c:strRef>
              <c:f>'Pivot Table'!$A$60:$A$64</c:f>
              <c:strCache>
                <c:ptCount val="4"/>
                <c:pt idx="0">
                  <c:v>East</c:v>
                </c:pt>
                <c:pt idx="1">
                  <c:v>North</c:v>
                </c:pt>
                <c:pt idx="2">
                  <c:v>South</c:v>
                </c:pt>
                <c:pt idx="3">
                  <c:v>West</c:v>
                </c:pt>
              </c:strCache>
            </c:strRef>
          </c:cat>
          <c:val>
            <c:numRef>
              <c:f>'Pivot Table'!$F$60:$F$64</c:f>
              <c:numCache>
                <c:formatCode>0.00%</c:formatCode>
                <c:ptCount val="4"/>
                <c:pt idx="0">
                  <c:v>1.027389204991175</c:v>
                </c:pt>
                <c:pt idx="1">
                  <c:v>1.3095956119122427</c:v>
                </c:pt>
                <c:pt idx="2">
                  <c:v>0</c:v>
                </c:pt>
                <c:pt idx="3">
                  <c:v>1.0218498432905203</c:v>
                </c:pt>
              </c:numCache>
            </c:numRef>
          </c:val>
          <c:extLst>
            <c:ext xmlns:c16="http://schemas.microsoft.com/office/drawing/2014/chart" uri="{C3380CC4-5D6E-409C-BE32-E72D297353CC}">
              <c16:uniqueId val="{00000010-EC1F-478B-BDC7-7F15BB283D82}"/>
            </c:ext>
          </c:extLst>
        </c:ser>
        <c:ser>
          <c:idx val="5"/>
          <c:order val="5"/>
          <c:tx>
            <c:strRef>
              <c:f>'Pivot Table'!$G$58:$G$59</c:f>
              <c:strCache>
                <c:ptCount val="1"/>
                <c:pt idx="0">
                  <c:v>Shirt</c:v>
                </c:pt>
              </c:strCache>
            </c:strRef>
          </c:tx>
          <c:spPr>
            <a:solidFill>
              <a:schemeClr val="accent6"/>
            </a:solidFill>
            <a:ln>
              <a:noFill/>
            </a:ln>
            <a:effectLst/>
          </c:spPr>
          <c:invertIfNegative val="0"/>
          <c:cat>
            <c:strRef>
              <c:f>'Pivot Table'!$A$60:$A$64</c:f>
              <c:strCache>
                <c:ptCount val="4"/>
                <c:pt idx="0">
                  <c:v>East</c:v>
                </c:pt>
                <c:pt idx="1">
                  <c:v>North</c:v>
                </c:pt>
                <c:pt idx="2">
                  <c:v>South</c:v>
                </c:pt>
                <c:pt idx="3">
                  <c:v>West</c:v>
                </c:pt>
              </c:strCache>
            </c:strRef>
          </c:cat>
          <c:val>
            <c:numRef>
              <c:f>'Pivot Table'!$G$60:$G$64</c:f>
              <c:numCache>
                <c:formatCode>0.00%</c:formatCode>
                <c:ptCount val="4"/>
                <c:pt idx="0">
                  <c:v>0.42966009205649053</c:v>
                </c:pt>
                <c:pt idx="1">
                  <c:v>0.5007576535596806</c:v>
                </c:pt>
                <c:pt idx="2">
                  <c:v>1.2690661907113492</c:v>
                </c:pt>
                <c:pt idx="3">
                  <c:v>0</c:v>
                </c:pt>
              </c:numCache>
            </c:numRef>
          </c:val>
          <c:extLst>
            <c:ext xmlns:c16="http://schemas.microsoft.com/office/drawing/2014/chart" uri="{C3380CC4-5D6E-409C-BE32-E72D297353CC}">
              <c16:uniqueId val="{00000018-EC1F-478B-BDC7-7F15BB283D82}"/>
            </c:ext>
          </c:extLst>
        </c:ser>
        <c:ser>
          <c:idx val="6"/>
          <c:order val="6"/>
          <c:tx>
            <c:strRef>
              <c:f>'Pivot Table'!$H$58:$H$59</c:f>
              <c:strCache>
                <c:ptCount val="1"/>
                <c:pt idx="0">
                  <c:v>Table</c:v>
                </c:pt>
              </c:strCache>
            </c:strRef>
          </c:tx>
          <c:spPr>
            <a:solidFill>
              <a:schemeClr val="accent1">
                <a:lumMod val="60000"/>
              </a:schemeClr>
            </a:solidFill>
            <a:ln>
              <a:noFill/>
            </a:ln>
            <a:effectLst/>
          </c:spPr>
          <c:invertIfNegative val="0"/>
          <c:cat>
            <c:strRef>
              <c:f>'Pivot Table'!$A$60:$A$64</c:f>
              <c:strCache>
                <c:ptCount val="4"/>
                <c:pt idx="0">
                  <c:v>East</c:v>
                </c:pt>
                <c:pt idx="1">
                  <c:v>North</c:v>
                </c:pt>
                <c:pt idx="2">
                  <c:v>South</c:v>
                </c:pt>
                <c:pt idx="3">
                  <c:v>West</c:v>
                </c:pt>
              </c:strCache>
            </c:strRef>
          </c:cat>
          <c:val>
            <c:numRef>
              <c:f>'Pivot Table'!$H$60:$H$64</c:f>
              <c:numCache>
                <c:formatCode>0.00%</c:formatCode>
                <c:ptCount val="4"/>
                <c:pt idx="0">
                  <c:v>0</c:v>
                </c:pt>
                <c:pt idx="1">
                  <c:v>0</c:v>
                </c:pt>
                <c:pt idx="2">
                  <c:v>0</c:v>
                </c:pt>
                <c:pt idx="3">
                  <c:v>1.0048831315986937</c:v>
                </c:pt>
              </c:numCache>
            </c:numRef>
          </c:val>
          <c:extLst>
            <c:ext xmlns:c16="http://schemas.microsoft.com/office/drawing/2014/chart" uri="{C3380CC4-5D6E-409C-BE32-E72D297353CC}">
              <c16:uniqueId val="{0000001A-EC1F-478B-BDC7-7F15BB283D82}"/>
            </c:ext>
          </c:extLst>
        </c:ser>
        <c:ser>
          <c:idx val="7"/>
          <c:order val="7"/>
          <c:tx>
            <c:strRef>
              <c:f>'Pivot Table'!$I$58:$I$59</c:f>
              <c:strCache>
                <c:ptCount val="1"/>
                <c:pt idx="0">
                  <c:v>TV</c:v>
                </c:pt>
              </c:strCache>
            </c:strRef>
          </c:tx>
          <c:spPr>
            <a:solidFill>
              <a:schemeClr val="accent2">
                <a:lumMod val="60000"/>
              </a:schemeClr>
            </a:solidFill>
            <a:ln>
              <a:noFill/>
            </a:ln>
            <a:effectLst/>
          </c:spPr>
          <c:invertIfNegative val="0"/>
          <c:cat>
            <c:strRef>
              <c:f>'Pivot Table'!$A$60:$A$64</c:f>
              <c:strCache>
                <c:ptCount val="4"/>
                <c:pt idx="0">
                  <c:v>East</c:v>
                </c:pt>
                <c:pt idx="1">
                  <c:v>North</c:v>
                </c:pt>
                <c:pt idx="2">
                  <c:v>South</c:v>
                </c:pt>
                <c:pt idx="3">
                  <c:v>West</c:v>
                </c:pt>
              </c:strCache>
            </c:strRef>
          </c:cat>
          <c:val>
            <c:numRef>
              <c:f>'Pivot Table'!$I$60:$I$64</c:f>
              <c:numCache>
                <c:formatCode>0.00%</c:formatCode>
                <c:ptCount val="4"/>
                <c:pt idx="0">
                  <c:v>0</c:v>
                </c:pt>
                <c:pt idx="1">
                  <c:v>0.43001272371684113</c:v>
                </c:pt>
                <c:pt idx="2">
                  <c:v>1.1015345237225569</c:v>
                </c:pt>
                <c:pt idx="3">
                  <c:v>0</c:v>
                </c:pt>
              </c:numCache>
            </c:numRef>
          </c:val>
          <c:extLst>
            <c:ext xmlns:c16="http://schemas.microsoft.com/office/drawing/2014/chart" uri="{C3380CC4-5D6E-409C-BE32-E72D297353CC}">
              <c16:uniqueId val="{0000001D-EC1F-478B-BDC7-7F15BB283D82}"/>
            </c:ext>
          </c:extLst>
        </c:ser>
        <c:dLbls>
          <c:showLegendKey val="0"/>
          <c:showVal val="0"/>
          <c:showCatName val="0"/>
          <c:showSerName val="0"/>
          <c:showPercent val="0"/>
          <c:showBubbleSize val="0"/>
        </c:dLbls>
        <c:gapWidth val="219"/>
        <c:overlap val="-27"/>
        <c:axId val="744842576"/>
        <c:axId val="744842936"/>
      </c:barChart>
      <c:catAx>
        <c:axId val="74484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842936"/>
        <c:crosses val="autoZero"/>
        <c:auto val="1"/>
        <c:lblAlgn val="ctr"/>
        <c:lblOffset val="100"/>
        <c:noMultiLvlLbl val="0"/>
      </c:catAx>
      <c:valAx>
        <c:axId val="744842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84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[Cleaned_Sales_Data.xlsx]Pivot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c:f>
              <c:strCache>
                <c:ptCount val="1"/>
                <c:pt idx="0">
                  <c:v>Total</c:v>
                </c:pt>
              </c:strCache>
            </c:strRef>
          </c:tx>
          <c:spPr>
            <a:solidFill>
              <a:schemeClr val="accent1"/>
            </a:solidFill>
            <a:ln>
              <a:noFill/>
            </a:ln>
            <a:effectLst/>
          </c:spPr>
          <c:invertIfNegative val="0"/>
          <c:cat>
            <c:strRef>
              <c:f>'Pivot Table'!$A$15:$A$20</c:f>
              <c:strCache>
                <c:ptCount val="5"/>
                <c:pt idx="0">
                  <c:v>Clothing</c:v>
                </c:pt>
                <c:pt idx="1">
                  <c:v>Electronics</c:v>
                </c:pt>
                <c:pt idx="2">
                  <c:v>Furniture</c:v>
                </c:pt>
                <c:pt idx="3">
                  <c:v>Groceries</c:v>
                </c:pt>
                <c:pt idx="4">
                  <c:v>Unknown</c:v>
                </c:pt>
              </c:strCache>
            </c:strRef>
          </c:cat>
          <c:val>
            <c:numRef>
              <c:f>'Pivot Table'!$B$15:$B$20</c:f>
              <c:numCache>
                <c:formatCode>General</c:formatCode>
                <c:ptCount val="5"/>
                <c:pt idx="0">
                  <c:v>11894.239999999998</c:v>
                </c:pt>
                <c:pt idx="1">
                  <c:v>8002.7699999999986</c:v>
                </c:pt>
                <c:pt idx="2">
                  <c:v>2205.4500000000007</c:v>
                </c:pt>
                <c:pt idx="3">
                  <c:v>9946.7800000000025</c:v>
                </c:pt>
                <c:pt idx="4">
                  <c:v>7516.5399999999972</c:v>
                </c:pt>
              </c:numCache>
            </c:numRef>
          </c:val>
          <c:extLst>
            <c:ext xmlns:c16="http://schemas.microsoft.com/office/drawing/2014/chart" uri="{C3380CC4-5D6E-409C-BE32-E72D297353CC}">
              <c16:uniqueId val="{00000000-1105-49E6-9D67-27D1F7C3C9B1}"/>
            </c:ext>
          </c:extLst>
        </c:ser>
        <c:dLbls>
          <c:showLegendKey val="0"/>
          <c:showVal val="0"/>
          <c:showCatName val="0"/>
          <c:showSerName val="0"/>
          <c:showPercent val="0"/>
          <c:showBubbleSize val="0"/>
        </c:dLbls>
        <c:gapWidth val="219"/>
        <c:overlap val="-27"/>
        <c:axId val="741043176"/>
        <c:axId val="741046776"/>
      </c:barChart>
      <c:catAx>
        <c:axId val="74104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046776"/>
        <c:crosses val="autoZero"/>
        <c:auto val="1"/>
        <c:lblAlgn val="ctr"/>
        <c:lblOffset val="100"/>
        <c:noMultiLvlLbl val="0"/>
      </c:catAx>
      <c:valAx>
        <c:axId val="741046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043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[Cleaned_Sales_Data.xlsx]Pivot Table!PivotTable6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Chair</c:v>
                </c:pt>
              </c:strCache>
            </c:strRef>
          </c:tx>
          <c:spPr>
            <a:solidFill>
              <a:schemeClr val="accent1"/>
            </a:solidFill>
            <a:ln>
              <a:noFill/>
            </a:ln>
            <a:effectLst/>
          </c:spPr>
          <c:invertIfNegative val="0"/>
          <c:cat>
            <c:strRef>
              <c:f>'Pivot Table'!$A$60:$A$64</c:f>
              <c:strCache>
                <c:ptCount val="4"/>
                <c:pt idx="0">
                  <c:v>East</c:v>
                </c:pt>
                <c:pt idx="1">
                  <c:v>North</c:v>
                </c:pt>
                <c:pt idx="2">
                  <c:v>South</c:v>
                </c:pt>
                <c:pt idx="3">
                  <c:v>West</c:v>
                </c:pt>
              </c:strCache>
            </c:strRef>
          </c:cat>
          <c:val>
            <c:numRef>
              <c:f>'Pivot Table'!$B$60:$B$64</c:f>
              <c:numCache>
                <c:formatCode>0.00%</c:formatCode>
                <c:ptCount val="4"/>
                <c:pt idx="0">
                  <c:v>1.6724115641600512</c:v>
                </c:pt>
                <c:pt idx="1">
                  <c:v>0</c:v>
                </c:pt>
                <c:pt idx="2">
                  <c:v>0.44870431350298884</c:v>
                </c:pt>
                <c:pt idx="3">
                  <c:v>0</c:v>
                </c:pt>
              </c:numCache>
            </c:numRef>
          </c:val>
          <c:extLst>
            <c:ext xmlns:c16="http://schemas.microsoft.com/office/drawing/2014/chart" uri="{C3380CC4-5D6E-409C-BE32-E72D297353CC}">
              <c16:uniqueId val="{00000000-B67B-493A-8BE8-4907A6FB3AE7}"/>
            </c:ext>
          </c:extLst>
        </c:ser>
        <c:ser>
          <c:idx val="1"/>
          <c:order val="1"/>
          <c:tx>
            <c:strRef>
              <c:f>'Pivot Table'!$C$58:$C$59</c:f>
              <c:strCache>
                <c:ptCount val="1"/>
                <c:pt idx="0">
                  <c:v>Jeans</c:v>
                </c:pt>
              </c:strCache>
            </c:strRef>
          </c:tx>
          <c:spPr>
            <a:solidFill>
              <a:schemeClr val="accent2"/>
            </a:solidFill>
            <a:ln>
              <a:noFill/>
            </a:ln>
            <a:effectLst/>
          </c:spPr>
          <c:invertIfNegative val="0"/>
          <c:cat>
            <c:strRef>
              <c:f>'Pivot Table'!$A$60:$A$64</c:f>
              <c:strCache>
                <c:ptCount val="4"/>
                <c:pt idx="0">
                  <c:v>East</c:v>
                </c:pt>
                <c:pt idx="1">
                  <c:v>North</c:v>
                </c:pt>
                <c:pt idx="2">
                  <c:v>South</c:v>
                </c:pt>
                <c:pt idx="3">
                  <c:v>West</c:v>
                </c:pt>
              </c:strCache>
            </c:strRef>
          </c:cat>
          <c:val>
            <c:numRef>
              <c:f>'Pivot Table'!$C$60:$C$64</c:f>
              <c:numCache>
                <c:formatCode>0.00%</c:formatCode>
                <c:ptCount val="4"/>
                <c:pt idx="0">
                  <c:v>1.0503338215116707</c:v>
                </c:pt>
                <c:pt idx="1">
                  <c:v>0.82875234650742258</c:v>
                </c:pt>
                <c:pt idx="2">
                  <c:v>1.5968659869574044</c:v>
                </c:pt>
                <c:pt idx="3">
                  <c:v>1.2352738994207579</c:v>
                </c:pt>
              </c:numCache>
            </c:numRef>
          </c:val>
          <c:extLst>
            <c:ext xmlns:c16="http://schemas.microsoft.com/office/drawing/2014/chart" uri="{C3380CC4-5D6E-409C-BE32-E72D297353CC}">
              <c16:uniqueId val="{00000001-B67B-493A-8BE8-4907A6FB3AE7}"/>
            </c:ext>
          </c:extLst>
        </c:ser>
        <c:ser>
          <c:idx val="2"/>
          <c:order val="2"/>
          <c:tx>
            <c:strRef>
              <c:f>'Pivot Table'!$D$58:$D$59</c:f>
              <c:strCache>
                <c:ptCount val="1"/>
                <c:pt idx="0">
                  <c:v>Laptop</c:v>
                </c:pt>
              </c:strCache>
            </c:strRef>
          </c:tx>
          <c:spPr>
            <a:solidFill>
              <a:schemeClr val="accent3"/>
            </a:solidFill>
            <a:ln>
              <a:noFill/>
            </a:ln>
            <a:effectLst/>
          </c:spPr>
          <c:invertIfNegative val="0"/>
          <c:cat>
            <c:strRef>
              <c:f>'Pivot Table'!$A$60:$A$64</c:f>
              <c:strCache>
                <c:ptCount val="4"/>
                <c:pt idx="0">
                  <c:v>East</c:v>
                </c:pt>
                <c:pt idx="1">
                  <c:v>North</c:v>
                </c:pt>
                <c:pt idx="2">
                  <c:v>South</c:v>
                </c:pt>
                <c:pt idx="3">
                  <c:v>West</c:v>
                </c:pt>
              </c:strCache>
            </c:strRef>
          </c:cat>
          <c:val>
            <c:numRef>
              <c:f>'Pivot Table'!$D$60:$D$64</c:f>
              <c:numCache>
                <c:formatCode>0.00%</c:formatCode>
                <c:ptCount val="4"/>
                <c:pt idx="0">
                  <c:v>0</c:v>
                </c:pt>
                <c:pt idx="1">
                  <c:v>0</c:v>
                </c:pt>
                <c:pt idx="2">
                  <c:v>0</c:v>
                </c:pt>
                <c:pt idx="3">
                  <c:v>0.50075964716363519</c:v>
                </c:pt>
              </c:numCache>
            </c:numRef>
          </c:val>
          <c:extLst>
            <c:ext xmlns:c16="http://schemas.microsoft.com/office/drawing/2014/chart" uri="{C3380CC4-5D6E-409C-BE32-E72D297353CC}">
              <c16:uniqueId val="{00000002-B67B-493A-8BE8-4907A6FB3AE7}"/>
            </c:ext>
          </c:extLst>
        </c:ser>
        <c:ser>
          <c:idx val="3"/>
          <c:order val="3"/>
          <c:tx>
            <c:strRef>
              <c:f>'Pivot Table'!$E$58:$E$59</c:f>
              <c:strCache>
                <c:ptCount val="1"/>
                <c:pt idx="0">
                  <c:v>Monitor</c:v>
                </c:pt>
              </c:strCache>
            </c:strRef>
          </c:tx>
          <c:spPr>
            <a:solidFill>
              <a:schemeClr val="accent4"/>
            </a:solidFill>
            <a:ln>
              <a:noFill/>
            </a:ln>
            <a:effectLst/>
          </c:spPr>
          <c:invertIfNegative val="0"/>
          <c:cat>
            <c:strRef>
              <c:f>'Pivot Table'!$A$60:$A$64</c:f>
              <c:strCache>
                <c:ptCount val="4"/>
                <c:pt idx="0">
                  <c:v>East</c:v>
                </c:pt>
                <c:pt idx="1">
                  <c:v>North</c:v>
                </c:pt>
                <c:pt idx="2">
                  <c:v>South</c:v>
                </c:pt>
                <c:pt idx="3">
                  <c:v>West</c:v>
                </c:pt>
              </c:strCache>
            </c:strRef>
          </c:cat>
          <c:val>
            <c:numRef>
              <c:f>'Pivot Table'!$E$60:$E$64</c:f>
              <c:numCache>
                <c:formatCode>0.00%</c:formatCode>
                <c:ptCount val="4"/>
                <c:pt idx="0">
                  <c:v>0</c:v>
                </c:pt>
                <c:pt idx="1">
                  <c:v>0.78657547199515787</c:v>
                </c:pt>
                <c:pt idx="2">
                  <c:v>0</c:v>
                </c:pt>
                <c:pt idx="3">
                  <c:v>1.4944240748610316</c:v>
                </c:pt>
              </c:numCache>
            </c:numRef>
          </c:val>
          <c:extLst>
            <c:ext xmlns:c16="http://schemas.microsoft.com/office/drawing/2014/chart" uri="{C3380CC4-5D6E-409C-BE32-E72D297353CC}">
              <c16:uniqueId val="{00000003-B67B-493A-8BE8-4907A6FB3AE7}"/>
            </c:ext>
          </c:extLst>
        </c:ser>
        <c:ser>
          <c:idx val="4"/>
          <c:order val="4"/>
          <c:tx>
            <c:strRef>
              <c:f>'Pivot Table'!$F$58:$F$59</c:f>
              <c:strCache>
                <c:ptCount val="1"/>
                <c:pt idx="0">
                  <c:v>Rice Bag</c:v>
                </c:pt>
              </c:strCache>
            </c:strRef>
          </c:tx>
          <c:spPr>
            <a:solidFill>
              <a:schemeClr val="accent5"/>
            </a:solidFill>
            <a:ln>
              <a:noFill/>
            </a:ln>
            <a:effectLst/>
          </c:spPr>
          <c:invertIfNegative val="0"/>
          <c:cat>
            <c:strRef>
              <c:f>'Pivot Table'!$A$60:$A$64</c:f>
              <c:strCache>
                <c:ptCount val="4"/>
                <c:pt idx="0">
                  <c:v>East</c:v>
                </c:pt>
                <c:pt idx="1">
                  <c:v>North</c:v>
                </c:pt>
                <c:pt idx="2">
                  <c:v>South</c:v>
                </c:pt>
                <c:pt idx="3">
                  <c:v>West</c:v>
                </c:pt>
              </c:strCache>
            </c:strRef>
          </c:cat>
          <c:val>
            <c:numRef>
              <c:f>'Pivot Table'!$F$60:$F$64</c:f>
              <c:numCache>
                <c:formatCode>0.00%</c:formatCode>
                <c:ptCount val="4"/>
                <c:pt idx="0">
                  <c:v>1.027389204991175</c:v>
                </c:pt>
                <c:pt idx="1">
                  <c:v>1.3095956119122427</c:v>
                </c:pt>
                <c:pt idx="2">
                  <c:v>0</c:v>
                </c:pt>
                <c:pt idx="3">
                  <c:v>1.0218498432905203</c:v>
                </c:pt>
              </c:numCache>
            </c:numRef>
          </c:val>
          <c:extLst>
            <c:ext xmlns:c16="http://schemas.microsoft.com/office/drawing/2014/chart" uri="{C3380CC4-5D6E-409C-BE32-E72D297353CC}">
              <c16:uniqueId val="{00000009-B67B-493A-8BE8-4907A6FB3AE7}"/>
            </c:ext>
          </c:extLst>
        </c:ser>
        <c:ser>
          <c:idx val="5"/>
          <c:order val="5"/>
          <c:tx>
            <c:strRef>
              <c:f>'Pivot Table'!$G$58:$G$59</c:f>
              <c:strCache>
                <c:ptCount val="1"/>
                <c:pt idx="0">
                  <c:v>Shirt</c:v>
                </c:pt>
              </c:strCache>
            </c:strRef>
          </c:tx>
          <c:spPr>
            <a:solidFill>
              <a:schemeClr val="accent6"/>
            </a:solidFill>
            <a:ln>
              <a:noFill/>
            </a:ln>
            <a:effectLst/>
          </c:spPr>
          <c:invertIfNegative val="0"/>
          <c:cat>
            <c:strRef>
              <c:f>'Pivot Table'!$A$60:$A$64</c:f>
              <c:strCache>
                <c:ptCount val="4"/>
                <c:pt idx="0">
                  <c:v>East</c:v>
                </c:pt>
                <c:pt idx="1">
                  <c:v>North</c:v>
                </c:pt>
                <c:pt idx="2">
                  <c:v>South</c:v>
                </c:pt>
                <c:pt idx="3">
                  <c:v>West</c:v>
                </c:pt>
              </c:strCache>
            </c:strRef>
          </c:cat>
          <c:val>
            <c:numRef>
              <c:f>'Pivot Table'!$G$60:$G$64</c:f>
              <c:numCache>
                <c:formatCode>0.00%</c:formatCode>
                <c:ptCount val="4"/>
                <c:pt idx="0">
                  <c:v>0.42966009205649053</c:v>
                </c:pt>
                <c:pt idx="1">
                  <c:v>0.5007576535596806</c:v>
                </c:pt>
                <c:pt idx="2">
                  <c:v>1.2690661907113492</c:v>
                </c:pt>
                <c:pt idx="3">
                  <c:v>0</c:v>
                </c:pt>
              </c:numCache>
            </c:numRef>
          </c:val>
          <c:extLst>
            <c:ext xmlns:c16="http://schemas.microsoft.com/office/drawing/2014/chart" uri="{C3380CC4-5D6E-409C-BE32-E72D297353CC}">
              <c16:uniqueId val="{00000011-B67B-493A-8BE8-4907A6FB3AE7}"/>
            </c:ext>
          </c:extLst>
        </c:ser>
        <c:ser>
          <c:idx val="6"/>
          <c:order val="6"/>
          <c:tx>
            <c:strRef>
              <c:f>'Pivot Table'!$H$58:$H$59</c:f>
              <c:strCache>
                <c:ptCount val="1"/>
                <c:pt idx="0">
                  <c:v>Table</c:v>
                </c:pt>
              </c:strCache>
            </c:strRef>
          </c:tx>
          <c:spPr>
            <a:solidFill>
              <a:schemeClr val="accent1">
                <a:lumMod val="60000"/>
              </a:schemeClr>
            </a:solidFill>
            <a:ln>
              <a:noFill/>
            </a:ln>
            <a:effectLst/>
          </c:spPr>
          <c:invertIfNegative val="0"/>
          <c:cat>
            <c:strRef>
              <c:f>'Pivot Table'!$A$60:$A$64</c:f>
              <c:strCache>
                <c:ptCount val="4"/>
                <c:pt idx="0">
                  <c:v>East</c:v>
                </c:pt>
                <c:pt idx="1">
                  <c:v>North</c:v>
                </c:pt>
                <c:pt idx="2">
                  <c:v>South</c:v>
                </c:pt>
                <c:pt idx="3">
                  <c:v>West</c:v>
                </c:pt>
              </c:strCache>
            </c:strRef>
          </c:cat>
          <c:val>
            <c:numRef>
              <c:f>'Pivot Table'!$H$60:$H$64</c:f>
              <c:numCache>
                <c:formatCode>0.00%</c:formatCode>
                <c:ptCount val="4"/>
                <c:pt idx="0">
                  <c:v>0</c:v>
                </c:pt>
                <c:pt idx="1">
                  <c:v>0</c:v>
                </c:pt>
                <c:pt idx="2">
                  <c:v>0</c:v>
                </c:pt>
                <c:pt idx="3">
                  <c:v>1.0048831315986937</c:v>
                </c:pt>
              </c:numCache>
            </c:numRef>
          </c:val>
          <c:extLst>
            <c:ext xmlns:c16="http://schemas.microsoft.com/office/drawing/2014/chart" uri="{C3380CC4-5D6E-409C-BE32-E72D297353CC}">
              <c16:uniqueId val="{00000013-B67B-493A-8BE8-4907A6FB3AE7}"/>
            </c:ext>
          </c:extLst>
        </c:ser>
        <c:ser>
          <c:idx val="7"/>
          <c:order val="7"/>
          <c:tx>
            <c:strRef>
              <c:f>'Pivot Table'!$I$58:$I$59</c:f>
              <c:strCache>
                <c:ptCount val="1"/>
                <c:pt idx="0">
                  <c:v>TV</c:v>
                </c:pt>
              </c:strCache>
            </c:strRef>
          </c:tx>
          <c:spPr>
            <a:solidFill>
              <a:schemeClr val="accent2">
                <a:lumMod val="60000"/>
              </a:schemeClr>
            </a:solidFill>
            <a:ln>
              <a:noFill/>
            </a:ln>
            <a:effectLst/>
          </c:spPr>
          <c:invertIfNegative val="0"/>
          <c:cat>
            <c:strRef>
              <c:f>'Pivot Table'!$A$60:$A$64</c:f>
              <c:strCache>
                <c:ptCount val="4"/>
                <c:pt idx="0">
                  <c:v>East</c:v>
                </c:pt>
                <c:pt idx="1">
                  <c:v>North</c:v>
                </c:pt>
                <c:pt idx="2">
                  <c:v>South</c:v>
                </c:pt>
                <c:pt idx="3">
                  <c:v>West</c:v>
                </c:pt>
              </c:strCache>
            </c:strRef>
          </c:cat>
          <c:val>
            <c:numRef>
              <c:f>'Pivot Table'!$I$60:$I$64</c:f>
              <c:numCache>
                <c:formatCode>0.00%</c:formatCode>
                <c:ptCount val="4"/>
                <c:pt idx="0">
                  <c:v>0</c:v>
                </c:pt>
                <c:pt idx="1">
                  <c:v>0.43001272371684113</c:v>
                </c:pt>
                <c:pt idx="2">
                  <c:v>1.1015345237225569</c:v>
                </c:pt>
                <c:pt idx="3">
                  <c:v>0</c:v>
                </c:pt>
              </c:numCache>
            </c:numRef>
          </c:val>
          <c:extLst>
            <c:ext xmlns:c16="http://schemas.microsoft.com/office/drawing/2014/chart" uri="{C3380CC4-5D6E-409C-BE32-E72D297353CC}">
              <c16:uniqueId val="{00000016-B67B-493A-8BE8-4907A6FB3AE7}"/>
            </c:ext>
          </c:extLst>
        </c:ser>
        <c:dLbls>
          <c:showLegendKey val="0"/>
          <c:showVal val="0"/>
          <c:showCatName val="0"/>
          <c:showSerName val="0"/>
          <c:showPercent val="0"/>
          <c:showBubbleSize val="0"/>
        </c:dLbls>
        <c:gapWidth val="219"/>
        <c:overlap val="-27"/>
        <c:axId val="744842576"/>
        <c:axId val="744842936"/>
      </c:barChart>
      <c:catAx>
        <c:axId val="74484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842936"/>
        <c:crosses val="autoZero"/>
        <c:auto val="1"/>
        <c:lblAlgn val="ctr"/>
        <c:lblOffset val="100"/>
        <c:noMultiLvlLbl val="0"/>
      </c:catAx>
      <c:valAx>
        <c:axId val="744842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84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[Cleaned_Sales_Data.xlsx]Pivot Table!PivotTable7</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Table'!$B$72</c:f>
              <c:strCache>
                <c:ptCount val="1"/>
                <c:pt idx="0">
                  <c:v>Total</c:v>
                </c:pt>
              </c:strCache>
            </c:strRef>
          </c:tx>
          <c:spPr>
            <a:solidFill>
              <a:schemeClr val="accent1"/>
            </a:solidFill>
            <a:ln>
              <a:noFill/>
            </a:ln>
            <a:effectLst/>
          </c:spPr>
          <c:invertIfNegative val="0"/>
          <c:cat>
            <c:strRef>
              <c:f>'Pivot Table'!$A$73:$A$78</c:f>
              <c:strCache>
                <c:ptCount val="5"/>
                <c:pt idx="0">
                  <c:v>Mary Jones</c:v>
                </c:pt>
                <c:pt idx="1">
                  <c:v>David Chen</c:v>
                </c:pt>
                <c:pt idx="2">
                  <c:v>Priya Kumar</c:v>
                </c:pt>
                <c:pt idx="3">
                  <c:v>Alex Lee</c:v>
                </c:pt>
                <c:pt idx="4">
                  <c:v>John Smith</c:v>
                </c:pt>
              </c:strCache>
            </c:strRef>
          </c:cat>
          <c:val>
            <c:numRef>
              <c:f>'Pivot Table'!$B$73:$B$78</c:f>
              <c:numCache>
                <c:formatCode>General</c:formatCode>
                <c:ptCount val="5"/>
                <c:pt idx="0">
                  <c:v>53505.36</c:v>
                </c:pt>
                <c:pt idx="1">
                  <c:v>51586.189999999995</c:v>
                </c:pt>
                <c:pt idx="2">
                  <c:v>36488.329999999994</c:v>
                </c:pt>
                <c:pt idx="3">
                  <c:v>28020.25</c:v>
                </c:pt>
                <c:pt idx="4">
                  <c:v>12804.49</c:v>
                </c:pt>
              </c:numCache>
            </c:numRef>
          </c:val>
          <c:extLst>
            <c:ext xmlns:c16="http://schemas.microsoft.com/office/drawing/2014/chart" uri="{C3380CC4-5D6E-409C-BE32-E72D297353CC}">
              <c16:uniqueId val="{00000000-39F4-4C0D-992A-74149CD7FCB3}"/>
            </c:ext>
          </c:extLst>
        </c:ser>
        <c:dLbls>
          <c:showLegendKey val="0"/>
          <c:showVal val="0"/>
          <c:showCatName val="0"/>
          <c:showSerName val="0"/>
          <c:showPercent val="0"/>
          <c:showBubbleSize val="0"/>
        </c:dLbls>
        <c:gapWidth val="182"/>
        <c:axId val="467772920"/>
        <c:axId val="467776160"/>
      </c:barChart>
      <c:catAx>
        <c:axId val="467772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76160"/>
        <c:crosses val="autoZero"/>
        <c:auto val="1"/>
        <c:lblAlgn val="ctr"/>
        <c:lblOffset val="100"/>
        <c:noMultiLvlLbl val="0"/>
      </c:catAx>
      <c:valAx>
        <c:axId val="467776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7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[Cleaned_Sales_Data.xlsx]Pivot Table!PivotTable4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Table'!$B$26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B9-4BEC-817C-0232E735B3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B9-4BEC-817C-0232E735B3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B9-4BEC-817C-0232E735B3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DB9-4BEC-817C-0232E735B32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DB9-4BEC-817C-0232E735B3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Table'!$A$27:$A$32</c:f>
              <c:strCache>
                <c:ptCount val="5"/>
                <c:pt idx="0">
                  <c:v>Unknown</c:v>
                </c:pt>
                <c:pt idx="1">
                  <c:v>Electronics</c:v>
                </c:pt>
                <c:pt idx="2">
                  <c:v>Clothing</c:v>
                </c:pt>
                <c:pt idx="3">
                  <c:v>Groceries</c:v>
                </c:pt>
                <c:pt idx="4">
                  <c:v>Furniture</c:v>
                </c:pt>
              </c:strCache>
            </c:strRef>
          </c:cat>
          <c:val>
            <c:numRef>
              <c:f>'Pivot Table'!$B$27:$B$32</c:f>
              <c:numCache>
                <c:formatCode>0.00%</c:formatCode>
                <c:ptCount val="5"/>
                <c:pt idx="0">
                  <c:v>1.472766516453883</c:v>
                </c:pt>
                <c:pt idx="1">
                  <c:v>1.1014192882317755</c:v>
                </c:pt>
                <c:pt idx="2">
                  <c:v>1.0741972558822175</c:v>
                </c:pt>
                <c:pt idx="3">
                  <c:v>0.76287818027177434</c:v>
                </c:pt>
                <c:pt idx="4">
                  <c:v>0.74506336546521568</c:v>
                </c:pt>
              </c:numCache>
            </c:numRef>
          </c:val>
          <c:extLst>
            <c:ext xmlns:c16="http://schemas.microsoft.com/office/drawing/2014/chart" uri="{C3380CC4-5D6E-409C-BE32-E72D297353CC}">
              <c16:uniqueId val="{0000000A-8DB9-4BEC-817C-0232E735B32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426720</xdr:colOff>
      <xdr:row>0</xdr:row>
      <xdr:rowOff>83820</xdr:rowOff>
    </xdr:from>
    <xdr:to>
      <xdr:col>14</xdr:col>
      <xdr:colOff>0</xdr:colOff>
      <xdr:row>10</xdr:row>
      <xdr:rowOff>0</xdr:rowOff>
    </xdr:to>
    <xdr:graphicFrame macro="">
      <xdr:nvGraphicFramePr>
        <xdr:cNvPr id="2" name="Chart 1">
          <a:extLst>
            <a:ext uri="{FF2B5EF4-FFF2-40B4-BE49-F238E27FC236}">
              <a16:creationId xmlns:a16="http://schemas.microsoft.com/office/drawing/2014/main" id="{E16944C6-D8E1-9ED7-D960-0F0DD0ADD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69</xdr:row>
      <xdr:rowOff>148590</xdr:rowOff>
    </xdr:from>
    <xdr:to>
      <xdr:col>14</xdr:col>
      <xdr:colOff>312420</xdr:colOff>
      <xdr:row>83</xdr:row>
      <xdr:rowOff>7620</xdr:rowOff>
    </xdr:to>
    <xdr:graphicFrame macro="">
      <xdr:nvGraphicFramePr>
        <xdr:cNvPr id="3" name="Chart 2">
          <a:extLst>
            <a:ext uri="{FF2B5EF4-FFF2-40B4-BE49-F238E27FC236}">
              <a16:creationId xmlns:a16="http://schemas.microsoft.com/office/drawing/2014/main" id="{A87C021F-24F1-829F-4528-E026E879F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182880</xdr:colOff>
      <xdr:row>23</xdr:row>
      <xdr:rowOff>87630</xdr:rowOff>
    </xdr:from>
    <xdr:to>
      <xdr:col>12</xdr:col>
      <xdr:colOff>190500</xdr:colOff>
      <xdr:row>35</xdr:row>
      <xdr:rowOff>0</xdr:rowOff>
    </xdr:to>
    <xdr:graphicFrame macro="">
      <xdr:nvGraphicFramePr>
        <xdr:cNvPr id="4" name="Chart 3">
          <a:extLst>
            <a:ext uri="{FF2B5EF4-FFF2-40B4-BE49-F238E27FC236}">
              <a16:creationId xmlns:a16="http://schemas.microsoft.com/office/drawing/2014/main" id="{DB07A90E-6CB0-36AC-57B3-4463E891E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548640</xdr:colOff>
      <xdr:row>36</xdr:row>
      <xdr:rowOff>7620</xdr:rowOff>
    </xdr:from>
    <xdr:to>
      <xdr:col>13</xdr:col>
      <xdr:colOff>236220</xdr:colOff>
      <xdr:row>51</xdr:row>
      <xdr:rowOff>38100</xdr:rowOff>
    </xdr:to>
    <xdr:graphicFrame macro="">
      <xdr:nvGraphicFramePr>
        <xdr:cNvPr id="5" name="Chart 4">
          <a:extLst>
            <a:ext uri="{FF2B5EF4-FFF2-40B4-BE49-F238E27FC236}">
              <a16:creationId xmlns:a16="http://schemas.microsoft.com/office/drawing/2014/main" id="{42AD5476-331B-813A-17F4-A82D1A046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259080</xdr:colOff>
      <xdr:row>53</xdr:row>
      <xdr:rowOff>91440</xdr:rowOff>
    </xdr:from>
    <xdr:to>
      <xdr:col>21</xdr:col>
      <xdr:colOff>53340</xdr:colOff>
      <xdr:row>66</xdr:row>
      <xdr:rowOff>22860</xdr:rowOff>
    </xdr:to>
    <xdr:graphicFrame macro="">
      <xdr:nvGraphicFramePr>
        <xdr:cNvPr id="6" name="Chart 5">
          <a:extLst>
            <a:ext uri="{FF2B5EF4-FFF2-40B4-BE49-F238E27FC236}">
              <a16:creationId xmlns:a16="http://schemas.microsoft.com/office/drawing/2014/main" id="{272B8891-E6EA-44CF-3AF4-A896B6107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76200</xdr:colOff>
      <xdr:row>11</xdr:row>
      <xdr:rowOff>87630</xdr:rowOff>
    </xdr:from>
    <xdr:to>
      <xdr:col>12</xdr:col>
      <xdr:colOff>281940</xdr:colOff>
      <xdr:row>21</xdr:row>
      <xdr:rowOff>144780</xdr:rowOff>
    </xdr:to>
    <xdr:graphicFrame macro="">
      <xdr:nvGraphicFramePr>
        <xdr:cNvPr id="7" name="Chart 6">
          <a:extLst>
            <a:ext uri="{FF2B5EF4-FFF2-40B4-BE49-F238E27FC236}">
              <a16:creationId xmlns:a16="http://schemas.microsoft.com/office/drawing/2014/main" id="{D7DC69A1-D77A-AEF3-FAD2-073FCAE69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388620</xdr:colOff>
      <xdr:row>85</xdr:row>
      <xdr:rowOff>83820</xdr:rowOff>
    </xdr:from>
    <xdr:to>
      <xdr:col>13</xdr:col>
      <xdr:colOff>60960</xdr:colOff>
      <xdr:row>92</xdr:row>
      <xdr:rowOff>175260</xdr:rowOff>
    </xdr:to>
    <mc:AlternateContent xmlns:mc="http://schemas.openxmlformats.org/markup-compatibility/2006" xmlns:tsle="http://schemas.microsoft.com/office/drawing/2012/timeslicer">
      <mc:Choice Requires="tsle">
        <xdr:graphicFrame macro="">
          <xdr:nvGraphicFramePr>
            <xdr:cNvPr id="8" name="Date">
              <a:extLst>
                <a:ext uri="{FF2B5EF4-FFF2-40B4-BE49-F238E27FC236}">
                  <a16:creationId xmlns:a16="http://schemas.microsoft.com/office/drawing/2014/main" id="{98712C7C-5C82-7069-300A-FE81C2B747D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922520" y="156286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xdr:col>
      <xdr:colOff>38100</xdr:colOff>
      <xdr:row>81</xdr:row>
      <xdr:rowOff>83820</xdr:rowOff>
    </xdr:from>
    <xdr:to>
      <xdr:col>3</xdr:col>
      <xdr:colOff>342900</xdr:colOff>
      <xdr:row>95</xdr:row>
      <xdr:rowOff>104775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367FEB2-DE64-34FC-2734-8C25355E37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1540" y="148971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175260</xdr:colOff>
      <xdr:row>96</xdr:row>
      <xdr:rowOff>106680</xdr:rowOff>
    </xdr:from>
    <xdr:to>
      <xdr:col>8</xdr:col>
      <xdr:colOff>335280</xdr:colOff>
      <xdr:row>110</xdr:row>
      <xdr:rowOff>127635</xdr:rowOff>
    </xdr:to>
    <mc:AlternateContent xmlns:mc="http://schemas.openxmlformats.org/markup-compatibility/2006" xmlns:a14="http://schemas.microsoft.com/office/drawing/2010/main">
      <mc:Choice Requires="a14">
        <xdr:graphicFrame macro="">
          <xdr:nvGraphicFramePr>
            <xdr:cNvPr id="10" name="Department">
              <a:extLst>
                <a:ext uri="{FF2B5EF4-FFF2-40B4-BE49-F238E27FC236}">
                  <a16:creationId xmlns:a16="http://schemas.microsoft.com/office/drawing/2014/main" id="{6E9C1276-3E2C-87DC-A596-D55A6E85605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596640" y="176631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xdr:colOff>
      <xdr:row>97</xdr:row>
      <xdr:rowOff>15240</xdr:rowOff>
    </xdr:from>
    <xdr:to>
      <xdr:col>3</xdr:col>
      <xdr:colOff>312420</xdr:colOff>
      <xdr:row>111</xdr:row>
      <xdr:rowOff>36195</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1483B5AD-2055-C6E1-766C-7013236E84A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61060" y="177546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272144</xdr:colOff>
      <xdr:row>2</xdr:row>
      <xdr:rowOff>68581</xdr:rowOff>
    </xdr:from>
    <xdr:to>
      <xdr:col>23</xdr:col>
      <xdr:colOff>261257</xdr:colOff>
      <xdr:row>4</xdr:row>
      <xdr:rowOff>76200</xdr:rowOff>
    </xdr:to>
    <xdr:sp macro="" textlink="">
      <xdr:nvSpPr>
        <xdr:cNvPr id="2" name="TextBox 1">
          <a:extLst>
            <a:ext uri="{FF2B5EF4-FFF2-40B4-BE49-F238E27FC236}">
              <a16:creationId xmlns:a16="http://schemas.microsoft.com/office/drawing/2014/main" id="{E2C1434B-602A-344D-B943-F4256D20DDD1}"/>
            </a:ext>
          </a:extLst>
        </xdr:cNvPr>
        <xdr:cNvSpPr txBox="1"/>
      </xdr:nvSpPr>
      <xdr:spPr>
        <a:xfrm>
          <a:off x="2100944" y="438695"/>
          <a:ext cx="12181113" cy="3777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latin typeface="Times New Roman" panose="02020603050405020304" pitchFamily="18" charset="0"/>
              <a:cs typeface="Times New Roman" panose="02020603050405020304" pitchFamily="18" charset="0"/>
            </a:rPr>
            <a:t>Sales Performance</a:t>
          </a:r>
          <a:r>
            <a:rPr lang="en-IN" sz="1800" baseline="0">
              <a:latin typeface="Times New Roman" panose="02020603050405020304" pitchFamily="18" charset="0"/>
              <a:cs typeface="Times New Roman" panose="02020603050405020304" pitchFamily="18" charset="0"/>
            </a:rPr>
            <a:t> Analysis</a:t>
          </a:r>
          <a:endParaRPr lang="en-IN" sz="1800">
            <a:latin typeface="Times New Roman" panose="02020603050405020304" pitchFamily="18" charset="0"/>
            <a:cs typeface="Times New Roman" panose="02020603050405020304" pitchFamily="18" charset="0"/>
          </a:endParaRPr>
        </a:p>
      </xdr:txBody>
    </xdr:sp>
    <xdr:clientData/>
  </xdr:twoCellAnchor>
  <xdr:twoCellAnchor editAs="oneCell">
    <xdr:from>
      <xdr:col>4</xdr:col>
      <xdr:colOff>57149</xdr:colOff>
      <xdr:row>4</xdr:row>
      <xdr:rowOff>150495</xdr:rowOff>
    </xdr:from>
    <xdr:to>
      <xdr:col>9</xdr:col>
      <xdr:colOff>476251</xdr:colOff>
      <xdr:row>12</xdr:row>
      <xdr:rowOff>152401</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516AA0AD-89D0-4000-BA5F-D26CF3617DAA}"/>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495549" y="890724"/>
              <a:ext cx="3467102" cy="148236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563880</xdr:colOff>
      <xdr:row>4</xdr:row>
      <xdr:rowOff>142876</xdr:rowOff>
    </xdr:from>
    <xdr:to>
      <xdr:col>3</xdr:col>
      <xdr:colOff>561975</xdr:colOff>
      <xdr:row>14</xdr:row>
      <xdr:rowOff>104776</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C43469C4-4D6C-484A-AAD8-B97CA960184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63880" y="883105"/>
              <a:ext cx="1826895" cy="1812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293370</xdr:colOff>
      <xdr:row>4</xdr:row>
      <xdr:rowOff>156211</xdr:rowOff>
    </xdr:from>
    <xdr:to>
      <xdr:col>13</xdr:col>
      <xdr:colOff>352425</xdr:colOff>
      <xdr:row>14</xdr:row>
      <xdr:rowOff>66675</xdr:rowOff>
    </xdr:to>
    <mc:AlternateContent xmlns:mc="http://schemas.openxmlformats.org/markup-compatibility/2006" xmlns:a14="http://schemas.microsoft.com/office/drawing/2010/main">
      <mc:Choice Requires="a14">
        <xdr:graphicFrame macro="">
          <xdr:nvGraphicFramePr>
            <xdr:cNvPr id="6" name="Department 1">
              <a:extLst>
                <a:ext uri="{FF2B5EF4-FFF2-40B4-BE49-F238E27FC236}">
                  <a16:creationId xmlns:a16="http://schemas.microsoft.com/office/drawing/2014/main" id="{FB5236E5-F51D-4C50-AF3D-54E3DA956B0A}"/>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6389370" y="896440"/>
              <a:ext cx="1887855" cy="1761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552451</xdr:colOff>
      <xdr:row>15</xdr:row>
      <xdr:rowOff>57150</xdr:rowOff>
    </xdr:from>
    <xdr:to>
      <xdr:col>3</xdr:col>
      <xdr:colOff>508001</xdr:colOff>
      <xdr:row>30</xdr:row>
      <xdr:rowOff>88900</xdr:rowOff>
    </xdr:to>
    <mc:AlternateContent xmlns:mc="http://schemas.openxmlformats.org/markup-compatibility/2006" xmlns:a14="http://schemas.microsoft.com/office/drawing/2010/main">
      <mc:Choice Requires="a14">
        <xdr:graphicFrame macro="">
          <xdr:nvGraphicFramePr>
            <xdr:cNvPr id="7" name="Product 1">
              <a:extLst>
                <a:ext uri="{FF2B5EF4-FFF2-40B4-BE49-F238E27FC236}">
                  <a16:creationId xmlns:a16="http://schemas.microsoft.com/office/drawing/2014/main" id="{E31B6D05-7FB1-4C05-B9F6-78D8983F4F8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552451" y="2833007"/>
              <a:ext cx="1784350" cy="2807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28574</xdr:colOff>
      <xdr:row>15</xdr:row>
      <xdr:rowOff>28574</xdr:rowOff>
    </xdr:from>
    <xdr:to>
      <xdr:col>13</xdr:col>
      <xdr:colOff>380999</xdr:colOff>
      <xdr:row>30</xdr:row>
      <xdr:rowOff>63500</xdr:rowOff>
    </xdr:to>
    <xdr:graphicFrame macro="">
      <xdr:nvGraphicFramePr>
        <xdr:cNvPr id="8" name="Chart 7">
          <a:extLst>
            <a:ext uri="{FF2B5EF4-FFF2-40B4-BE49-F238E27FC236}">
              <a16:creationId xmlns:a16="http://schemas.microsoft.com/office/drawing/2014/main" id="{F2BE824E-F36A-4880-8AA4-AFFF6F874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533400</xdr:colOff>
      <xdr:row>17</xdr:row>
      <xdr:rowOff>28574</xdr:rowOff>
    </xdr:from>
    <xdr:to>
      <xdr:col>28</xdr:col>
      <xdr:colOff>12699</xdr:colOff>
      <xdr:row>30</xdr:row>
      <xdr:rowOff>38099</xdr:rowOff>
    </xdr:to>
    <xdr:graphicFrame macro="">
      <xdr:nvGraphicFramePr>
        <xdr:cNvPr id="9" name="Chart 8">
          <a:extLst>
            <a:ext uri="{FF2B5EF4-FFF2-40B4-BE49-F238E27FC236}">
              <a16:creationId xmlns:a16="http://schemas.microsoft.com/office/drawing/2014/main" id="{BBAB16DC-17F0-420E-A8E7-99F9A4935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457199</xdr:colOff>
      <xdr:row>16</xdr:row>
      <xdr:rowOff>152400</xdr:rowOff>
    </xdr:from>
    <xdr:to>
      <xdr:col>21</xdr:col>
      <xdr:colOff>457200</xdr:colOff>
      <xdr:row>30</xdr:row>
      <xdr:rowOff>50800</xdr:rowOff>
    </xdr:to>
    <xdr:graphicFrame macro="">
      <xdr:nvGraphicFramePr>
        <xdr:cNvPr id="11" name="Chart 10">
          <a:extLst>
            <a:ext uri="{FF2B5EF4-FFF2-40B4-BE49-F238E27FC236}">
              <a16:creationId xmlns:a16="http://schemas.microsoft.com/office/drawing/2014/main" id="{B19AF05F-2737-49D4-89E1-9594C62C7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533399</xdr:colOff>
      <xdr:row>4</xdr:row>
      <xdr:rowOff>95250</xdr:rowOff>
    </xdr:from>
    <xdr:to>
      <xdr:col>27</xdr:col>
      <xdr:colOff>542924</xdr:colOff>
      <xdr:row>16</xdr:row>
      <xdr:rowOff>123825</xdr:rowOff>
    </xdr:to>
    <xdr:graphicFrame macro="">
      <xdr:nvGraphicFramePr>
        <xdr:cNvPr id="12" name="Chart 11">
          <a:extLst>
            <a:ext uri="{FF2B5EF4-FFF2-40B4-BE49-F238E27FC236}">
              <a16:creationId xmlns:a16="http://schemas.microsoft.com/office/drawing/2014/main" id="{6EF918E6-DFF9-4391-BB7C-D56F5D17B4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438150</xdr:colOff>
      <xdr:row>4</xdr:row>
      <xdr:rowOff>171449</xdr:rowOff>
    </xdr:from>
    <xdr:to>
      <xdr:col>21</xdr:col>
      <xdr:colOff>447675</xdr:colOff>
      <xdr:row>16</xdr:row>
      <xdr:rowOff>28574</xdr:rowOff>
    </xdr:to>
    <xdr:graphicFrame macro="">
      <xdr:nvGraphicFramePr>
        <xdr:cNvPr id="13" name="Chart 12">
          <a:extLst>
            <a:ext uri="{FF2B5EF4-FFF2-40B4-BE49-F238E27FC236}">
              <a16:creationId xmlns:a16="http://schemas.microsoft.com/office/drawing/2014/main" id="{AD3B64E1-2BD6-49FB-AA94-179C0BE6D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ta" refreshedDate="45958.513398842595" createdVersion="8" refreshedVersion="8" minRefreshableVersion="3" recordCount="100" xr:uid="{60D16218-0E71-42F4-86FD-13BF28D6D4D5}">
  <cacheSource type="worksheet">
    <worksheetSource name="Sales_Data"/>
  </cacheSource>
  <cacheFields count="14">
    <cacheField name="Client" numFmtId="0">
      <sharedItems count="6">
        <s v="Delta Co"/>
        <s v="Beta Ltd"/>
        <s v="Alpha Corp"/>
        <s v="Epsilon LLC"/>
        <s v="Gamma Inc"/>
        <s v="Unknown"/>
      </sharedItems>
    </cacheField>
    <cacheField name="Client Representative" numFmtId="0">
      <sharedItems count="5">
        <s v="Mary Jones"/>
        <s v="Priya Kumar"/>
        <s v="Alex Lee"/>
        <s v="John Smith"/>
        <s v="David Chen"/>
      </sharedItems>
    </cacheField>
    <cacheField name="Region" numFmtId="0">
      <sharedItems count="5">
        <s v="West"/>
        <s v="North"/>
        <s v="South"/>
        <s v="East"/>
        <s v="Unknown"/>
      </sharedItems>
    </cacheField>
    <cacheField name="Department" numFmtId="0">
      <sharedItems count="5">
        <s v="Clothing"/>
        <s v="Electronics"/>
        <s v="Furniture"/>
        <s v="Groceries"/>
        <s v="Unknown"/>
      </sharedItems>
    </cacheField>
    <cacheField name="Product" numFmtId="0">
      <sharedItems count="8">
        <s v="Rice Bag"/>
        <s v="Table"/>
        <s v="Shirt"/>
        <s v="Monitor"/>
        <s v="Jeans"/>
        <s v="Chair"/>
        <s v="TV"/>
        <s v="Laptop"/>
      </sharedItems>
    </cacheField>
    <cacheField name="Quantity" numFmtId="1">
      <sharedItems containsSemiMixedTypes="0" containsString="0" containsNumber="1" containsInteger="1" minValue="1" maxValue="20"/>
    </cacheField>
    <cacheField name="Unit Price" numFmtId="2">
      <sharedItems containsSemiMixedTypes="0" containsString="0" containsNumber="1" minValue="123.23" maxValue="989.61"/>
    </cacheField>
    <cacheField name="Cost Price" numFmtId="2">
      <sharedItems containsSemiMixedTypes="0" containsString="0" containsNumber="1" minValue="98.9" maxValue="872.42"/>
    </cacheField>
    <cacheField name="Date" numFmtId="14">
      <sharedItems containsSemiMixedTypes="0" containsNonDate="0" containsDate="1" containsString="0" minDate="2024-01-04T00:00:00" maxDate="2024-12-31T00:00:00" count="88">
        <d v="2024-11-09T00:00:00"/>
        <d v="2024-09-06T00:00:00"/>
        <d v="2024-12-06T00:00:00"/>
        <d v="2024-09-16T00:00:00"/>
        <d v="2024-11-18T00:00:00"/>
        <d v="2024-03-21T00:00:00"/>
        <d v="2024-07-03T00:00:00"/>
        <d v="2024-11-22T00:00:00"/>
        <d v="2024-07-07T00:00:00"/>
        <d v="2024-11-29T00:00:00"/>
        <d v="2024-01-11T00:00:00"/>
        <d v="2024-01-04T00:00:00"/>
        <d v="2024-09-11T00:00:00"/>
        <d v="2024-11-28T00:00:00"/>
        <d v="2024-04-23T00:00:00"/>
        <d v="2024-03-27T00:00:00"/>
        <d v="2024-07-22T00:00:00"/>
        <d v="2024-08-25T00:00:00"/>
        <d v="2024-03-01T00:00:00"/>
        <d v="2024-05-24T00:00:00"/>
        <d v="2024-04-29T00:00:00"/>
        <d v="2024-07-16T00:00:00"/>
        <d v="2024-11-01T00:00:00"/>
        <d v="2024-08-10T00:00:00"/>
        <d v="2024-08-18T00:00:00"/>
        <d v="2024-02-18T00:00:00"/>
        <d v="2024-04-16T00:00:00"/>
        <d v="2024-01-16T00:00:00"/>
        <d v="2024-10-15T00:00:00"/>
        <d v="2024-07-11T00:00:00"/>
        <d v="2024-08-04T00:00:00"/>
        <d v="2024-03-24T00:00:00"/>
        <d v="2024-10-21T00:00:00"/>
        <d v="2024-09-23T00:00:00"/>
        <d v="2024-09-29T00:00:00"/>
        <d v="2024-07-04T00:00:00"/>
        <d v="2024-08-13T00:00:00"/>
        <d v="2024-04-05T00:00:00"/>
        <d v="2024-12-04T00:00:00"/>
        <d v="2024-06-10T00:00:00"/>
        <d v="2024-11-12T00:00:00"/>
        <d v="2024-10-20T00:00:00"/>
        <d v="2024-11-25T00:00:00"/>
        <d v="2024-12-11T00:00:00"/>
        <d v="2024-12-08T00:00:00"/>
        <d v="2024-02-07T00:00:00"/>
        <d v="2024-06-21T00:00:00"/>
        <d v="2024-04-17T00:00:00"/>
        <d v="2024-02-27T00:00:00"/>
        <d v="2024-07-19T00:00:00"/>
        <d v="2024-02-24T00:00:00"/>
        <d v="2024-03-02T00:00:00"/>
        <d v="2024-03-06T00:00:00"/>
        <d v="2024-05-15T00:00:00"/>
        <d v="2024-07-14T00:00:00"/>
        <d v="2024-11-06T00:00:00"/>
        <d v="2024-12-15T00:00:00"/>
        <d v="2024-03-29T00:00:00"/>
        <d v="2024-08-31T00:00:00"/>
        <d v="2024-04-30T00:00:00"/>
        <d v="2024-04-19T00:00:00"/>
        <d v="2024-04-15T00:00:00"/>
        <d v="2024-07-23T00:00:00"/>
        <d v="2024-12-07T00:00:00"/>
        <d v="2024-12-12T00:00:00"/>
        <d v="2024-10-09T00:00:00"/>
        <d v="2024-06-20T00:00:00"/>
        <d v="2024-09-05T00:00:00"/>
        <d v="2024-12-30T00:00:00"/>
        <d v="2024-05-22T00:00:00"/>
        <d v="2024-01-26T00:00:00"/>
        <d v="2024-01-08T00:00:00"/>
        <d v="2024-02-05T00:00:00"/>
        <d v="2024-09-20T00:00:00"/>
        <d v="2024-09-10T00:00:00"/>
        <d v="2024-09-18T00:00:00"/>
        <d v="2024-07-31T00:00:00"/>
        <d v="2024-11-02T00:00:00"/>
        <d v="2024-12-02T00:00:00"/>
        <d v="2024-08-17T00:00:00"/>
        <d v="2024-05-29T00:00:00"/>
        <d v="2024-10-24T00:00:00"/>
        <d v="2024-10-02T00:00:00"/>
        <d v="2024-10-28T00:00:00"/>
        <d v="2024-04-13T00:00:00"/>
        <d v="2024-01-14T00:00:00"/>
        <d v="2024-05-06T00:00:00"/>
        <d v="2024-09-02T00:00:00"/>
      </sharedItems>
      <fieldGroup par="13"/>
    </cacheField>
    <cacheField name="Revenue" numFmtId="2">
      <sharedItems containsSemiMixedTypes="0" containsString="0" containsNumber="1" minValue="296.10000000000002" maxValue="19188.399999999998"/>
    </cacheField>
    <cacheField name="Profit" numFmtId="2">
      <sharedItems containsSemiMixedTypes="0" containsString="0" containsNumber="1" minValue="72.010000000000019" maxValue="4893.1999999999971"/>
    </cacheField>
    <cacheField name="Profit Margin" numFmtId="2">
      <sharedItems containsSemiMixedTypes="0" containsString="0" containsNumber="1" minValue="10.193298025529018" maxValue="39.676455435342604"/>
    </cacheField>
    <cacheField name="Days (Date)" numFmtId="0" databaseField="0">
      <fieldGroup base="8">
        <rangePr groupBy="days" startDate="2024-01-04T00:00:00" endDate="2024-12-31T00:00:00"/>
        <groupItems count="368">
          <s v="&lt;04-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24"/>
        </groupItems>
      </fieldGroup>
    </cacheField>
    <cacheField name="Months (Date)" numFmtId="0" databaseField="0">
      <fieldGroup base="8">
        <rangePr groupBy="months" startDate="2024-01-04T00:00:00" endDate="2024-12-31T00:00:00"/>
        <groupItems count="14">
          <s v="&lt;04-01-2024"/>
          <s v="Jan"/>
          <s v="Feb"/>
          <s v="Mar"/>
          <s v="Apr"/>
          <s v="May"/>
          <s v="Jun"/>
          <s v="Jul"/>
          <s v="Aug"/>
          <s v="Sep"/>
          <s v="Oct"/>
          <s v="Nov"/>
          <s v="Dec"/>
          <s v="&gt;31-12-2024"/>
        </groupItems>
      </fieldGroup>
    </cacheField>
  </cacheFields>
  <extLst>
    <ext xmlns:x14="http://schemas.microsoft.com/office/spreadsheetml/2009/9/main" uri="{725AE2AE-9491-48be-B2B4-4EB974FC3084}">
      <x14:pivotCacheDefinition pivotCacheId="7686102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n v="17"/>
    <n v="444"/>
    <n v="333.47"/>
    <x v="0"/>
    <n v="7548"/>
    <n v="1879.0099999999993"/>
    <n v="24.894144144144136"/>
  </r>
  <r>
    <x v="1"/>
    <x v="1"/>
    <x v="0"/>
    <x v="1"/>
    <x v="0"/>
    <n v="20"/>
    <n v="959.42"/>
    <n v="714.76"/>
    <x v="1"/>
    <n v="19188.399999999998"/>
    <n v="4893.1999999999971"/>
    <n v="25.500823414146033"/>
  </r>
  <r>
    <x v="2"/>
    <x v="1"/>
    <x v="1"/>
    <x v="1"/>
    <x v="0"/>
    <n v="19"/>
    <n v="304.08999999999997"/>
    <n v="218.42"/>
    <x v="2"/>
    <n v="5777.7099999999991"/>
    <n v="1627.7299999999996"/>
    <n v="28.172580486040317"/>
  </r>
  <r>
    <x v="3"/>
    <x v="2"/>
    <x v="1"/>
    <x v="0"/>
    <x v="1"/>
    <n v="8"/>
    <n v="811.75"/>
    <n v="592.98"/>
    <x v="3"/>
    <n v="6494"/>
    <n v="1750.1599999999999"/>
    <n v="26.950415768401598"/>
  </r>
  <r>
    <x v="4"/>
    <x v="3"/>
    <x v="1"/>
    <x v="1"/>
    <x v="2"/>
    <n v="5"/>
    <n v="612.12"/>
    <n v="539.4"/>
    <x v="4"/>
    <n v="3060.6"/>
    <n v="363.59999999999991"/>
    <n v="11.880023524799057"/>
  </r>
  <r>
    <x v="3"/>
    <x v="2"/>
    <x v="1"/>
    <x v="2"/>
    <x v="1"/>
    <n v="20"/>
    <n v="487.02"/>
    <n v="308.54000000000002"/>
    <x v="5"/>
    <n v="9740.4"/>
    <n v="3569.5999999999995"/>
    <n v="36.647365611268526"/>
  </r>
  <r>
    <x v="4"/>
    <x v="1"/>
    <x v="2"/>
    <x v="0"/>
    <x v="3"/>
    <n v="15"/>
    <n v="662.12"/>
    <n v="585.33000000000004"/>
    <x v="6"/>
    <n v="9931.7999999999993"/>
    <n v="1151.8499999999985"/>
    <n v="11.597595602005665"/>
  </r>
  <r>
    <x v="2"/>
    <x v="0"/>
    <x v="1"/>
    <x v="1"/>
    <x v="3"/>
    <n v="10"/>
    <n v="876.45"/>
    <n v="724.51"/>
    <x v="7"/>
    <n v="8764.5"/>
    <n v="1519.3999999999996"/>
    <n v="17.335843459410118"/>
  </r>
  <r>
    <x v="1"/>
    <x v="3"/>
    <x v="0"/>
    <x v="2"/>
    <x v="1"/>
    <n v="3"/>
    <n v="640.04999999999995"/>
    <n v="472.53"/>
    <x v="8"/>
    <n v="1920.1499999999999"/>
    <n v="502.55999999999995"/>
    <n v="26.172955237872042"/>
  </r>
  <r>
    <x v="3"/>
    <x v="1"/>
    <x v="3"/>
    <x v="3"/>
    <x v="0"/>
    <n v="19"/>
    <n v="626.08000000000004"/>
    <n v="473.48"/>
    <x v="9"/>
    <n v="11895.52"/>
    <n v="2899.3999999999996"/>
    <n v="24.373881932021462"/>
  </r>
  <r>
    <x v="4"/>
    <x v="4"/>
    <x v="3"/>
    <x v="0"/>
    <x v="1"/>
    <n v="16"/>
    <n v="548.62"/>
    <n v="391"/>
    <x v="10"/>
    <n v="8777.92"/>
    <n v="2521.92"/>
    <n v="28.730268674127814"/>
  </r>
  <r>
    <x v="3"/>
    <x v="3"/>
    <x v="3"/>
    <x v="0"/>
    <x v="0"/>
    <n v="10"/>
    <n v="501.72"/>
    <n v="421.35"/>
    <x v="11"/>
    <n v="5017.2000000000007"/>
    <n v="803.70000000000073"/>
    <n v="16.018895001195897"/>
  </r>
  <r>
    <x v="1"/>
    <x v="2"/>
    <x v="0"/>
    <x v="2"/>
    <x v="3"/>
    <n v="14"/>
    <n v="193.17"/>
    <n v="126.61"/>
    <x v="12"/>
    <n v="2704.3799999999997"/>
    <n v="931.83999999999969"/>
    <n v="34.456696174354192"/>
  </r>
  <r>
    <x v="3"/>
    <x v="1"/>
    <x v="0"/>
    <x v="2"/>
    <x v="4"/>
    <n v="6"/>
    <n v="150.38"/>
    <n v="106.31"/>
    <x v="13"/>
    <n v="902.28"/>
    <n v="264.41999999999996"/>
    <n v="29.305758744513895"/>
  </r>
  <r>
    <x v="2"/>
    <x v="0"/>
    <x v="2"/>
    <x v="4"/>
    <x v="5"/>
    <n v="15"/>
    <n v="632.45000000000005"/>
    <n v="468.12"/>
    <x v="14"/>
    <n v="9486.75"/>
    <n v="2464.9499999999998"/>
    <n v="25.9830816665349"/>
  </r>
  <r>
    <x v="4"/>
    <x v="2"/>
    <x v="4"/>
    <x v="0"/>
    <x v="6"/>
    <n v="17"/>
    <n v="697.88"/>
    <n v="460.35"/>
    <x v="15"/>
    <n v="11863.96"/>
    <n v="4038.0099999999984"/>
    <n v="34.035937410443047"/>
  </r>
  <r>
    <x v="1"/>
    <x v="3"/>
    <x v="2"/>
    <x v="3"/>
    <x v="3"/>
    <n v="5"/>
    <n v="525.79"/>
    <n v="431.94"/>
    <x v="16"/>
    <n v="2628.95"/>
    <n v="469.25"/>
    <n v="17.849331482150671"/>
  </r>
  <r>
    <x v="1"/>
    <x v="2"/>
    <x v="1"/>
    <x v="2"/>
    <x v="2"/>
    <n v="18"/>
    <n v="292.52999999999997"/>
    <n v="256.11"/>
    <x v="17"/>
    <n v="5265.5399999999991"/>
    <n v="655.55999999999858"/>
    <n v="12.450005127679189"/>
  </r>
  <r>
    <x v="3"/>
    <x v="4"/>
    <x v="2"/>
    <x v="2"/>
    <x v="4"/>
    <n v="13"/>
    <n v="240.9"/>
    <n v="199.91"/>
    <x v="18"/>
    <n v="3131.7000000000003"/>
    <n v="532.87000000000035"/>
    <n v="17.0153590701536"/>
  </r>
  <r>
    <x v="3"/>
    <x v="4"/>
    <x v="0"/>
    <x v="2"/>
    <x v="2"/>
    <n v="16"/>
    <n v="988.71"/>
    <n v="683.75"/>
    <x v="19"/>
    <n v="15819.36"/>
    <n v="4879.3600000000006"/>
    <n v="30.844231372192048"/>
  </r>
  <r>
    <x v="4"/>
    <x v="0"/>
    <x v="0"/>
    <x v="1"/>
    <x v="1"/>
    <n v="11"/>
    <n v="861.09"/>
    <n v="529.08000000000004"/>
    <x v="20"/>
    <n v="9471.99"/>
    <n v="3652.1099999999997"/>
    <n v="38.556945267045258"/>
  </r>
  <r>
    <x v="4"/>
    <x v="3"/>
    <x v="3"/>
    <x v="0"/>
    <x v="4"/>
    <n v="18"/>
    <n v="962.59"/>
    <n v="722.69"/>
    <x v="21"/>
    <n v="17326.62"/>
    <n v="4318.1999999999971"/>
    <n v="24.922344923591545"/>
  </r>
  <r>
    <x v="0"/>
    <x v="4"/>
    <x v="1"/>
    <x v="0"/>
    <x v="3"/>
    <n v="14"/>
    <n v="810.27"/>
    <n v="602.29"/>
    <x v="22"/>
    <n v="11343.779999999999"/>
    <n v="2911.7199999999993"/>
    <n v="25.667987214138492"/>
  </r>
  <r>
    <x v="2"/>
    <x v="1"/>
    <x v="2"/>
    <x v="3"/>
    <x v="6"/>
    <n v="12"/>
    <n v="253.28"/>
    <n v="166.3"/>
    <x v="23"/>
    <n v="3039.36"/>
    <n v="1043.76"/>
    <n v="34.341440303221731"/>
  </r>
  <r>
    <x v="0"/>
    <x v="0"/>
    <x v="0"/>
    <x v="1"/>
    <x v="4"/>
    <n v="11"/>
    <n v="713.78"/>
    <n v="439.58"/>
    <x v="24"/>
    <n v="7851.58"/>
    <n v="3016.2"/>
    <n v="38.415197960155787"/>
  </r>
  <r>
    <x v="2"/>
    <x v="2"/>
    <x v="3"/>
    <x v="0"/>
    <x v="4"/>
    <n v="13"/>
    <n v="726.72"/>
    <n v="545.23"/>
    <x v="25"/>
    <n v="9447.36"/>
    <n v="2359.3700000000008"/>
    <n v="24.97385512989873"/>
  </r>
  <r>
    <x v="3"/>
    <x v="1"/>
    <x v="1"/>
    <x v="1"/>
    <x v="2"/>
    <n v="1"/>
    <n v="466.34"/>
    <n v="384.36"/>
    <x v="26"/>
    <n v="466.34"/>
    <n v="81.979999999999961"/>
    <n v="17.579448471072602"/>
  </r>
  <r>
    <x v="1"/>
    <x v="0"/>
    <x v="0"/>
    <x v="3"/>
    <x v="4"/>
    <n v="7"/>
    <n v="550.36"/>
    <n v="423.01"/>
    <x v="27"/>
    <n v="3852.52"/>
    <n v="891.45000000000027"/>
    <n v="23.139399665673384"/>
  </r>
  <r>
    <x v="2"/>
    <x v="1"/>
    <x v="3"/>
    <x v="4"/>
    <x v="5"/>
    <n v="14"/>
    <n v="485.25"/>
    <n v="292.72000000000003"/>
    <x v="28"/>
    <n v="6793.5"/>
    <n v="2695.42"/>
    <n v="39.676455435342604"/>
  </r>
  <r>
    <x v="3"/>
    <x v="2"/>
    <x v="1"/>
    <x v="2"/>
    <x v="6"/>
    <n v="12"/>
    <n v="899.48"/>
    <n v="648.79999999999995"/>
    <x v="29"/>
    <n v="10793.76"/>
    <n v="3008.1600000000008"/>
    <n v="27.869435673944952"/>
  </r>
  <r>
    <x v="1"/>
    <x v="4"/>
    <x v="1"/>
    <x v="2"/>
    <x v="3"/>
    <n v="8"/>
    <n v="142.22999999999999"/>
    <n v="99.82"/>
    <x v="30"/>
    <n v="1137.8399999999999"/>
    <n v="339.28"/>
    <n v="29.817900583561833"/>
  </r>
  <r>
    <x v="4"/>
    <x v="0"/>
    <x v="1"/>
    <x v="2"/>
    <x v="0"/>
    <n v="17"/>
    <n v="632.91999999999996"/>
    <n v="563.62"/>
    <x v="31"/>
    <n v="10759.64"/>
    <n v="1178.0999999999985"/>
    <n v="10.949251090185161"/>
  </r>
  <r>
    <x v="1"/>
    <x v="4"/>
    <x v="0"/>
    <x v="3"/>
    <x v="1"/>
    <n v="17"/>
    <n v="546.94000000000005"/>
    <n v="466.27"/>
    <x v="32"/>
    <n v="9297.9800000000014"/>
    <n v="1371.3900000000012"/>
    <n v="14.749332650747807"/>
  </r>
  <r>
    <x v="4"/>
    <x v="0"/>
    <x v="3"/>
    <x v="2"/>
    <x v="0"/>
    <n v="4"/>
    <n v="382.21"/>
    <n v="305.45999999999998"/>
    <x v="33"/>
    <n v="1528.84"/>
    <n v="307"/>
    <n v="20.080583972161904"/>
  </r>
  <r>
    <x v="1"/>
    <x v="4"/>
    <x v="3"/>
    <x v="3"/>
    <x v="7"/>
    <n v="15"/>
    <n v="988.01"/>
    <n v="813.2"/>
    <x v="34"/>
    <n v="14820.15"/>
    <n v="2622.1499999999996"/>
    <n v="17.693140757684635"/>
  </r>
  <r>
    <x v="2"/>
    <x v="1"/>
    <x v="2"/>
    <x v="2"/>
    <x v="0"/>
    <n v="4"/>
    <n v="401.06"/>
    <n v="318.73"/>
    <x v="35"/>
    <n v="1604.24"/>
    <n v="329.31999999999994"/>
    <n v="20.528100533585995"/>
  </r>
  <r>
    <x v="3"/>
    <x v="3"/>
    <x v="0"/>
    <x v="2"/>
    <x v="0"/>
    <n v="8"/>
    <n v="718.16"/>
    <n v="528.44000000000005"/>
    <x v="36"/>
    <n v="5745.28"/>
    <n v="1517.7599999999993"/>
    <n v="26.417511418068386"/>
  </r>
  <r>
    <x v="4"/>
    <x v="0"/>
    <x v="4"/>
    <x v="2"/>
    <x v="0"/>
    <n v="14"/>
    <n v="123.23"/>
    <n v="103.88"/>
    <x v="37"/>
    <n v="1725.22"/>
    <n v="270.90000000000009"/>
    <n v="15.702345208147372"/>
  </r>
  <r>
    <x v="1"/>
    <x v="4"/>
    <x v="0"/>
    <x v="1"/>
    <x v="1"/>
    <n v="7"/>
    <n v="204.27"/>
    <n v="152.32"/>
    <x v="38"/>
    <n v="1429.89"/>
    <n v="363.65000000000009"/>
    <n v="25.432026239780686"/>
  </r>
  <r>
    <x v="0"/>
    <x v="2"/>
    <x v="3"/>
    <x v="1"/>
    <x v="4"/>
    <n v="14"/>
    <n v="816.64"/>
    <n v="594.11"/>
    <x v="39"/>
    <n v="11432.96"/>
    <n v="3115.4199999999983"/>
    <n v="27.249461206896537"/>
  </r>
  <r>
    <x v="4"/>
    <x v="2"/>
    <x v="0"/>
    <x v="2"/>
    <x v="7"/>
    <n v="3"/>
    <n v="513.97"/>
    <n v="452.91"/>
    <x v="40"/>
    <n v="1541.91"/>
    <n v="183.18000000000006"/>
    <n v="11.880070821254163"/>
  </r>
  <r>
    <x v="2"/>
    <x v="3"/>
    <x v="1"/>
    <x v="3"/>
    <x v="4"/>
    <n v="9"/>
    <n v="528.65"/>
    <n v="424.71"/>
    <x v="41"/>
    <n v="4757.8499999999995"/>
    <n v="935.45999999999958"/>
    <n v="19.661401683533523"/>
  </r>
  <r>
    <x v="2"/>
    <x v="4"/>
    <x v="2"/>
    <x v="0"/>
    <x v="2"/>
    <n v="2"/>
    <n v="843.18"/>
    <n v="589.32000000000005"/>
    <x v="42"/>
    <n v="1686.36"/>
    <n v="507.7199999999998"/>
    <n v="30.107450366469784"/>
  </r>
  <r>
    <x v="4"/>
    <x v="2"/>
    <x v="1"/>
    <x v="0"/>
    <x v="0"/>
    <n v="14"/>
    <n v="474.13"/>
    <n v="313.08999999999997"/>
    <x v="43"/>
    <n v="6637.82"/>
    <n v="2254.5600000000004"/>
    <n v="33.965368147976299"/>
  </r>
  <r>
    <x v="5"/>
    <x v="0"/>
    <x v="0"/>
    <x v="0"/>
    <x v="1"/>
    <n v="14"/>
    <n v="391.34"/>
    <n v="268.7"/>
    <x v="44"/>
    <n v="5478.7599999999993"/>
    <n v="1716.9599999999996"/>
    <n v="31.338478049777684"/>
  </r>
  <r>
    <x v="5"/>
    <x v="1"/>
    <x v="0"/>
    <x v="1"/>
    <x v="0"/>
    <n v="14"/>
    <n v="648.67999999999995"/>
    <n v="472.07"/>
    <x v="2"/>
    <n v="9081.5199999999986"/>
    <n v="2472.5399999999991"/>
    <n v="27.226059073811427"/>
  </r>
  <r>
    <x v="0"/>
    <x v="3"/>
    <x v="3"/>
    <x v="3"/>
    <x v="3"/>
    <n v="11"/>
    <n v="763.93"/>
    <n v="647.08000000000004"/>
    <x v="45"/>
    <n v="8403.23"/>
    <n v="1285.3499999999995"/>
    <n v="15.295904074980687"/>
  </r>
  <r>
    <x v="4"/>
    <x v="2"/>
    <x v="3"/>
    <x v="0"/>
    <x v="2"/>
    <n v="5"/>
    <n v="912.58"/>
    <n v="645.54"/>
    <x v="46"/>
    <n v="4562.9000000000005"/>
    <n v="1335.2000000000007"/>
    <n v="29.262092090556457"/>
  </r>
  <r>
    <x v="4"/>
    <x v="2"/>
    <x v="1"/>
    <x v="4"/>
    <x v="0"/>
    <n v="3"/>
    <n v="214.85"/>
    <n v="158.32"/>
    <x v="47"/>
    <n v="644.54999999999995"/>
    <n v="169.58999999999997"/>
    <n v="26.311380032580868"/>
  </r>
  <r>
    <x v="0"/>
    <x v="4"/>
    <x v="0"/>
    <x v="0"/>
    <x v="6"/>
    <n v="3"/>
    <n v="866.59"/>
    <n v="677.59"/>
    <x v="48"/>
    <n v="2599.77"/>
    <n v="567"/>
    <n v="21.809621620374109"/>
  </r>
  <r>
    <x v="0"/>
    <x v="1"/>
    <x v="2"/>
    <x v="1"/>
    <x v="6"/>
    <n v="18"/>
    <n v="313.64"/>
    <n v="198.31"/>
    <x v="49"/>
    <n v="5645.5199999999995"/>
    <n v="2075.9399999999996"/>
    <n v="36.771457722229307"/>
  </r>
  <r>
    <x v="0"/>
    <x v="2"/>
    <x v="0"/>
    <x v="0"/>
    <x v="2"/>
    <n v="15"/>
    <n v="224.21"/>
    <n v="179.95"/>
    <x v="50"/>
    <n v="3363.15"/>
    <n v="663.90000000000009"/>
    <n v="19.740421925873068"/>
  </r>
  <r>
    <x v="3"/>
    <x v="0"/>
    <x v="0"/>
    <x v="2"/>
    <x v="1"/>
    <n v="7"/>
    <n v="450.13"/>
    <n v="354.22"/>
    <x v="51"/>
    <n v="3150.91"/>
    <n v="671.36999999999989"/>
    <n v="21.307177926376824"/>
  </r>
  <r>
    <x v="5"/>
    <x v="3"/>
    <x v="3"/>
    <x v="1"/>
    <x v="2"/>
    <n v="4"/>
    <n v="953.12"/>
    <n v="726.75"/>
    <x v="52"/>
    <n v="3812.48"/>
    <n v="905.48"/>
    <n v="23.750419674332719"/>
  </r>
  <r>
    <x v="3"/>
    <x v="2"/>
    <x v="4"/>
    <x v="1"/>
    <x v="4"/>
    <n v="8"/>
    <n v="441.97"/>
    <n v="350.88"/>
    <x v="53"/>
    <n v="3535.76"/>
    <n v="728.72000000000025"/>
    <n v="20.60999615358509"/>
  </r>
  <r>
    <x v="1"/>
    <x v="0"/>
    <x v="1"/>
    <x v="3"/>
    <x v="6"/>
    <n v="18"/>
    <n v="816.19"/>
    <n v="587.07000000000005"/>
    <x v="53"/>
    <n v="14691.420000000002"/>
    <n v="4124.1600000000017"/>
    <n v="28.071895024442846"/>
  </r>
  <r>
    <x v="3"/>
    <x v="1"/>
    <x v="2"/>
    <x v="3"/>
    <x v="5"/>
    <n v="1"/>
    <n v="296.10000000000002"/>
    <n v="224.09"/>
    <x v="54"/>
    <n v="296.10000000000002"/>
    <n v="72.010000000000019"/>
    <n v="24.319486659912197"/>
  </r>
  <r>
    <x v="4"/>
    <x v="0"/>
    <x v="1"/>
    <x v="3"/>
    <x v="3"/>
    <n v="15"/>
    <n v="905.34"/>
    <n v="787.84"/>
    <x v="55"/>
    <n v="13580.1"/>
    <n v="1762.5"/>
    <n v="12.978549495217266"/>
  </r>
  <r>
    <x v="1"/>
    <x v="2"/>
    <x v="0"/>
    <x v="1"/>
    <x v="3"/>
    <n v="1"/>
    <n v="719.16"/>
    <n v="464.19"/>
    <x v="41"/>
    <n v="719.16"/>
    <n v="254.96999999999997"/>
    <n v="35.453862839979969"/>
  </r>
  <r>
    <x v="4"/>
    <x v="4"/>
    <x v="2"/>
    <x v="1"/>
    <x v="4"/>
    <n v="6"/>
    <n v="402.78"/>
    <n v="250.19"/>
    <x v="56"/>
    <n v="2416.6799999999998"/>
    <n v="915.54"/>
    <n v="37.884204776801234"/>
  </r>
  <r>
    <x v="3"/>
    <x v="0"/>
    <x v="3"/>
    <x v="1"/>
    <x v="2"/>
    <n v="19"/>
    <n v="263.72000000000003"/>
    <n v="213.14"/>
    <x v="57"/>
    <n v="5010.68"/>
    <n v="961.02000000000044"/>
    <n v="19.179432731685129"/>
  </r>
  <r>
    <x v="4"/>
    <x v="3"/>
    <x v="0"/>
    <x v="3"/>
    <x v="4"/>
    <n v="14"/>
    <n v="730.38"/>
    <n v="505.62"/>
    <x v="58"/>
    <n v="10225.32"/>
    <n v="3146.6399999999994"/>
    <n v="30.773022262383957"/>
  </r>
  <r>
    <x v="0"/>
    <x v="4"/>
    <x v="2"/>
    <x v="3"/>
    <x v="6"/>
    <n v="9"/>
    <n v="330.91"/>
    <n v="216.64"/>
    <x v="2"/>
    <n v="2978.19"/>
    <n v="1028.4300000000003"/>
    <n v="34.532047988879164"/>
  </r>
  <r>
    <x v="2"/>
    <x v="1"/>
    <x v="0"/>
    <x v="2"/>
    <x v="4"/>
    <n v="19"/>
    <n v="583.47"/>
    <n v="416.08"/>
    <x v="59"/>
    <n v="11085.93"/>
    <n v="3180.4100000000008"/>
    <n v="28.688707217166272"/>
  </r>
  <r>
    <x v="2"/>
    <x v="4"/>
    <x v="3"/>
    <x v="1"/>
    <x v="4"/>
    <n v="12"/>
    <n v="232.59"/>
    <n v="161.72999999999999"/>
    <x v="27"/>
    <n v="2791.08"/>
    <n v="850.32000000000016"/>
    <n v="30.465626209209347"/>
  </r>
  <r>
    <x v="0"/>
    <x v="3"/>
    <x v="4"/>
    <x v="1"/>
    <x v="5"/>
    <n v="19"/>
    <n v="869.41"/>
    <n v="629.33000000000004"/>
    <x v="60"/>
    <n v="16518.79"/>
    <n v="4561.5200000000004"/>
    <n v="27.614129122048286"/>
  </r>
  <r>
    <x v="2"/>
    <x v="4"/>
    <x v="2"/>
    <x v="3"/>
    <x v="5"/>
    <n v="20"/>
    <n v="750.64"/>
    <n v="538.15"/>
    <x v="61"/>
    <n v="15012.8"/>
    <n v="4249.7999999999993"/>
    <n v="28.307843973142916"/>
  </r>
  <r>
    <x v="3"/>
    <x v="4"/>
    <x v="0"/>
    <x v="3"/>
    <x v="1"/>
    <n v="5"/>
    <n v="235.69"/>
    <n v="168.51"/>
    <x v="62"/>
    <n v="1178.45"/>
    <n v="335.90000000000009"/>
    <n v="28.503542789257079"/>
  </r>
  <r>
    <x v="0"/>
    <x v="3"/>
    <x v="2"/>
    <x v="0"/>
    <x v="5"/>
    <n v="18"/>
    <n v="171.91"/>
    <n v="153.61000000000001"/>
    <x v="63"/>
    <n v="3094.38"/>
    <n v="329.39999999999964"/>
    <n v="10.645104996800638"/>
  </r>
  <r>
    <x v="0"/>
    <x v="4"/>
    <x v="2"/>
    <x v="0"/>
    <x v="6"/>
    <n v="12"/>
    <n v="632.42999999999995"/>
    <n v="543.01"/>
    <x v="64"/>
    <n v="7589.16"/>
    <n v="1073.04"/>
    <n v="14.13911421026833"/>
  </r>
  <r>
    <x v="5"/>
    <x v="1"/>
    <x v="1"/>
    <x v="0"/>
    <x v="1"/>
    <n v="11"/>
    <n v="176.87"/>
    <n v="136.33000000000001"/>
    <x v="54"/>
    <n v="1945.5700000000002"/>
    <n v="445.94000000000005"/>
    <n v="22.920789280262341"/>
  </r>
  <r>
    <x v="4"/>
    <x v="1"/>
    <x v="3"/>
    <x v="0"/>
    <x v="4"/>
    <n v="5"/>
    <n v="407.56"/>
    <n v="252.71"/>
    <x v="65"/>
    <n v="2037.8"/>
    <n v="774.25"/>
    <n v="37.994405731671407"/>
  </r>
  <r>
    <x v="0"/>
    <x v="2"/>
    <x v="0"/>
    <x v="0"/>
    <x v="7"/>
    <n v="5"/>
    <n v="294.72000000000003"/>
    <n v="211.15"/>
    <x v="66"/>
    <n v="1473.6000000000001"/>
    <n v="417.85000000000014"/>
    <n v="28.355727470141158"/>
  </r>
  <r>
    <x v="0"/>
    <x v="3"/>
    <x v="3"/>
    <x v="1"/>
    <x v="1"/>
    <n v="9"/>
    <n v="319.85000000000002"/>
    <n v="195"/>
    <x v="67"/>
    <n v="2878.65"/>
    <n v="1123.6500000000001"/>
    <n v="39.033922151008291"/>
  </r>
  <r>
    <x v="0"/>
    <x v="0"/>
    <x v="0"/>
    <x v="0"/>
    <x v="0"/>
    <n v="14"/>
    <n v="155.13999999999999"/>
    <n v="123.17"/>
    <x v="68"/>
    <n v="2171.96"/>
    <n v="447.57999999999993"/>
    <n v="20.607193502642769"/>
  </r>
  <r>
    <x v="4"/>
    <x v="2"/>
    <x v="2"/>
    <x v="0"/>
    <x v="1"/>
    <n v="13"/>
    <n v="325.08999999999997"/>
    <n v="251.8"/>
    <x v="69"/>
    <n v="4226.17"/>
    <n v="952.77"/>
    <n v="22.544526131225197"/>
  </r>
  <r>
    <x v="4"/>
    <x v="1"/>
    <x v="0"/>
    <x v="1"/>
    <x v="7"/>
    <n v="20"/>
    <n v="881.9"/>
    <n v="688.28"/>
    <x v="70"/>
    <n v="17638"/>
    <n v="3872.4000000000015"/>
    <n v="21.954870166685573"/>
  </r>
  <r>
    <x v="4"/>
    <x v="3"/>
    <x v="0"/>
    <x v="1"/>
    <x v="6"/>
    <n v="4"/>
    <n v="529.02"/>
    <n v="448.24"/>
    <x v="71"/>
    <n v="2116.08"/>
    <n v="323.11999999999989"/>
    <n v="15.269744055045173"/>
  </r>
  <r>
    <x v="3"/>
    <x v="4"/>
    <x v="1"/>
    <x v="3"/>
    <x v="2"/>
    <n v="3"/>
    <n v="901.14"/>
    <n v="764.37"/>
    <x v="72"/>
    <n v="2703.42"/>
    <n v="410.30999999999995"/>
    <n v="15.177441906917903"/>
  </r>
  <r>
    <x v="0"/>
    <x v="4"/>
    <x v="4"/>
    <x v="0"/>
    <x v="2"/>
    <n v="10"/>
    <n v="693.22"/>
    <n v="590.91"/>
    <x v="8"/>
    <n v="6932.2000000000007"/>
    <n v="1023.1000000000013"/>
    <n v="14.758662473673597"/>
  </r>
  <r>
    <x v="1"/>
    <x v="2"/>
    <x v="0"/>
    <x v="3"/>
    <x v="0"/>
    <n v="4"/>
    <n v="237.04"/>
    <n v="178.31"/>
    <x v="73"/>
    <n v="948.16"/>
    <n v="234.91999999999996"/>
    <n v="24.776409044886936"/>
  </r>
  <r>
    <x v="1"/>
    <x v="2"/>
    <x v="1"/>
    <x v="1"/>
    <x v="1"/>
    <n v="14"/>
    <n v="474.57"/>
    <n v="320.35000000000002"/>
    <x v="33"/>
    <n v="6643.98"/>
    <n v="2159.079999999999"/>
    <n v="32.496786564679589"/>
  </r>
  <r>
    <x v="4"/>
    <x v="2"/>
    <x v="3"/>
    <x v="1"/>
    <x v="7"/>
    <n v="18"/>
    <n v="456.4"/>
    <n v="282.05"/>
    <x v="74"/>
    <n v="8215.1999999999989"/>
    <n v="3138.2999999999984"/>
    <n v="38.201139351446081"/>
  </r>
  <r>
    <x v="5"/>
    <x v="2"/>
    <x v="0"/>
    <x v="4"/>
    <x v="3"/>
    <n v="3"/>
    <n v="737.27"/>
    <n v="622.53"/>
    <x v="75"/>
    <n v="2211.81"/>
    <n v="344.22"/>
    <n v="15.562819591194543"/>
  </r>
  <r>
    <x v="4"/>
    <x v="3"/>
    <x v="3"/>
    <x v="3"/>
    <x v="4"/>
    <n v="6"/>
    <n v="703.4"/>
    <n v="515.52"/>
    <x v="76"/>
    <n v="4220.3999999999996"/>
    <n v="1127.2799999999997"/>
    <n v="26.710264429911852"/>
  </r>
  <r>
    <x v="0"/>
    <x v="0"/>
    <x v="2"/>
    <x v="4"/>
    <x v="6"/>
    <n v="18"/>
    <n v="886.78"/>
    <n v="618.94000000000005"/>
    <x v="77"/>
    <n v="15962.039999999999"/>
    <n v="4821.1199999999972"/>
    <n v="30.20365817902973"/>
  </r>
  <r>
    <x v="1"/>
    <x v="3"/>
    <x v="2"/>
    <x v="1"/>
    <x v="6"/>
    <n v="2"/>
    <n v="945.83"/>
    <n v="703.16"/>
    <x v="78"/>
    <n v="1891.66"/>
    <n v="485.34000000000015"/>
    <n v="25.656830508653783"/>
  </r>
  <r>
    <x v="1"/>
    <x v="0"/>
    <x v="0"/>
    <x v="3"/>
    <x v="7"/>
    <n v="16"/>
    <n v="286.54000000000002"/>
    <n v="216.58"/>
    <x v="79"/>
    <n v="4584.6400000000003"/>
    <n v="1119.3600000000001"/>
    <n v="24.415439380191248"/>
  </r>
  <r>
    <x v="2"/>
    <x v="2"/>
    <x v="2"/>
    <x v="0"/>
    <x v="5"/>
    <n v="9"/>
    <n v="782.97"/>
    <n v="597.55999999999995"/>
    <x v="80"/>
    <n v="7046.7300000000005"/>
    <n v="1668.6900000000014"/>
    <n v="23.680345351673772"/>
  </r>
  <r>
    <x v="4"/>
    <x v="2"/>
    <x v="1"/>
    <x v="3"/>
    <x v="6"/>
    <n v="8"/>
    <n v="751.25"/>
    <n v="674.61"/>
    <x v="81"/>
    <n v="6010"/>
    <n v="613.11999999999989"/>
    <n v="10.201663893510814"/>
  </r>
  <r>
    <x v="3"/>
    <x v="2"/>
    <x v="3"/>
    <x v="3"/>
    <x v="2"/>
    <n v="16"/>
    <n v="819.46"/>
    <n v="735.93"/>
    <x v="82"/>
    <n v="13111.36"/>
    <n v="1336.4800000000014"/>
    <n v="10.193298025529018"/>
  </r>
  <r>
    <x v="0"/>
    <x v="2"/>
    <x v="3"/>
    <x v="2"/>
    <x v="3"/>
    <n v="4"/>
    <n v="986.99"/>
    <n v="742.82"/>
    <x v="75"/>
    <n v="3947.96"/>
    <n v="976.67999999999984"/>
    <n v="24.73885247064306"/>
  </r>
  <r>
    <x v="2"/>
    <x v="4"/>
    <x v="3"/>
    <x v="2"/>
    <x v="4"/>
    <n v="15"/>
    <n v="989.61"/>
    <n v="872.42"/>
    <x v="83"/>
    <n v="14844.15"/>
    <n v="1757.8500000000004"/>
    <n v="11.842038782954905"/>
  </r>
  <r>
    <x v="0"/>
    <x v="2"/>
    <x v="3"/>
    <x v="1"/>
    <x v="0"/>
    <n v="16"/>
    <n v="632.71"/>
    <n v="491.9"/>
    <x v="58"/>
    <n v="10123.36"/>
    <n v="2252.9600000000009"/>
    <n v="22.255061560588587"/>
  </r>
  <r>
    <x v="0"/>
    <x v="0"/>
    <x v="0"/>
    <x v="2"/>
    <x v="6"/>
    <n v="14"/>
    <n v="139.91"/>
    <n v="98.9"/>
    <x v="26"/>
    <n v="1958.74"/>
    <n v="574.13999999999987"/>
    <n v="29.311700378814947"/>
  </r>
  <r>
    <x v="4"/>
    <x v="0"/>
    <x v="1"/>
    <x v="0"/>
    <x v="4"/>
    <n v="6"/>
    <n v="159"/>
    <n v="99.12"/>
    <x v="74"/>
    <n v="954"/>
    <n v="359.28"/>
    <n v="37.660377358490564"/>
  </r>
  <r>
    <x v="2"/>
    <x v="3"/>
    <x v="0"/>
    <x v="3"/>
    <x v="4"/>
    <n v="8"/>
    <n v="477.44"/>
    <n v="428.07"/>
    <x v="84"/>
    <n v="3819.52"/>
    <n v="394.96000000000004"/>
    <n v="10.3405663538874"/>
  </r>
  <r>
    <x v="0"/>
    <x v="4"/>
    <x v="0"/>
    <x v="2"/>
    <x v="6"/>
    <n v="12"/>
    <n v="133.94999999999999"/>
    <n v="117.75"/>
    <x v="85"/>
    <n v="1607.3999999999999"/>
    <n v="194.39999999999986"/>
    <n v="12.094064949608056"/>
  </r>
  <r>
    <x v="3"/>
    <x v="0"/>
    <x v="0"/>
    <x v="3"/>
    <x v="2"/>
    <n v="9"/>
    <n v="823.98"/>
    <n v="591.21"/>
    <x v="86"/>
    <n v="7415.82"/>
    <n v="2094.9299999999994"/>
    <n v="28.249472074564906"/>
  </r>
  <r>
    <x v="3"/>
    <x v="4"/>
    <x v="3"/>
    <x v="0"/>
    <x v="5"/>
    <n v="7"/>
    <n v="387.76"/>
    <n v="251.53"/>
    <x v="87"/>
    <n v="2714.3199999999997"/>
    <n v="953.60999999999967"/>
    <n v="35.1325562203424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B27533-AC3A-447B-8A7A-B3FA20CC091E}"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58:J64" firstHeaderRow="1" firstDataRow="2" firstDataCol="1"/>
  <pivotFields count="14">
    <pivotField showAll="0"/>
    <pivotField showAll="0"/>
    <pivotField axis="axisRow" showAll="0">
      <items count="6">
        <item x="3"/>
        <item x="1"/>
        <item x="2"/>
        <item x="4"/>
        <item x="0"/>
        <item t="default"/>
      </items>
    </pivotField>
    <pivotField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axis="axisCol" showAll="0">
      <items count="9">
        <item x="5"/>
        <item x="4"/>
        <item x="7"/>
        <item x="3"/>
        <item x="0"/>
        <item x="2"/>
        <item x="1"/>
        <item x="6"/>
        <item t="default"/>
      </items>
    </pivotField>
    <pivotField numFmtId="1" showAll="0"/>
    <pivotField numFmtId="2" showAll="0"/>
    <pivotField numFmtId="2" showAll="0"/>
    <pivotField numFmtId="14" showAll="0">
      <items count="89">
        <item x="11"/>
        <item x="71"/>
        <item x="10"/>
        <item x="85"/>
        <item x="27"/>
        <item x="70"/>
        <item x="72"/>
        <item x="45"/>
        <item x="25"/>
        <item x="50"/>
        <item x="48"/>
        <item x="18"/>
        <item x="51"/>
        <item x="52"/>
        <item x="5"/>
        <item x="31"/>
        <item x="15"/>
        <item x="57"/>
        <item x="37"/>
        <item x="84"/>
        <item x="61"/>
        <item x="26"/>
        <item x="47"/>
        <item x="60"/>
        <item x="14"/>
        <item x="20"/>
        <item x="59"/>
        <item x="86"/>
        <item x="53"/>
        <item x="69"/>
        <item x="19"/>
        <item x="80"/>
        <item x="39"/>
        <item x="66"/>
        <item x="46"/>
        <item x="6"/>
        <item x="35"/>
        <item x="8"/>
        <item x="29"/>
        <item x="54"/>
        <item x="21"/>
        <item x="49"/>
        <item x="16"/>
        <item x="62"/>
        <item x="76"/>
        <item x="30"/>
        <item x="23"/>
        <item x="36"/>
        <item x="79"/>
        <item x="24"/>
        <item x="17"/>
        <item x="58"/>
        <item x="87"/>
        <item x="67"/>
        <item x="1"/>
        <item x="74"/>
        <item x="12"/>
        <item x="3"/>
        <item x="75"/>
        <item x="73"/>
        <item x="33"/>
        <item x="34"/>
        <item x="82"/>
        <item x="65"/>
        <item x="28"/>
        <item x="41"/>
        <item x="32"/>
        <item x="81"/>
        <item x="83"/>
        <item x="22"/>
        <item x="77"/>
        <item x="55"/>
        <item x="0"/>
        <item x="40"/>
        <item x="4"/>
        <item x="7"/>
        <item x="42"/>
        <item x="13"/>
        <item x="9"/>
        <item x="78"/>
        <item x="38"/>
        <item x="2"/>
        <item x="63"/>
        <item x="44"/>
        <item x="43"/>
        <item x="64"/>
        <item x="56"/>
        <item x="68"/>
        <item t="default"/>
      </items>
    </pivotField>
    <pivotField numFmtId="2" showAll="0"/>
    <pivotField numFmtId="2" showAll="0"/>
    <pivotField dataField="1"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4"/>
    </i>
    <i t="grand">
      <x/>
    </i>
  </rowItems>
  <colFields count="1">
    <field x="4"/>
  </colFields>
  <colItems count="9">
    <i>
      <x/>
    </i>
    <i>
      <x v="1"/>
    </i>
    <i>
      <x v="2"/>
    </i>
    <i>
      <x v="3"/>
    </i>
    <i>
      <x v="4"/>
    </i>
    <i>
      <x v="5"/>
    </i>
    <i>
      <x v="6"/>
    </i>
    <i>
      <x v="7"/>
    </i>
    <i t="grand">
      <x/>
    </i>
  </colItems>
  <dataFields count="1">
    <dataField name="Average of Profit Margin" fld="11" subtotal="average" showDataAs="percentOfTotal" baseField="3" baseItem="0" numFmtId="1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4" format="16" series="1">
      <pivotArea type="data" outline="0" fieldPosition="0">
        <references count="2">
          <reference field="4294967294" count="1" selected="0">
            <x v="0"/>
          </reference>
          <reference field="4" count="1" selected="0">
            <x v="0"/>
          </reference>
        </references>
      </pivotArea>
    </chartFormat>
    <chartFormat chart="4" format="17" series="1">
      <pivotArea type="data" outline="0" fieldPosition="0">
        <references count="2">
          <reference field="4294967294" count="1" selected="0">
            <x v="0"/>
          </reference>
          <reference field="4" count="1" selected="0">
            <x v="1"/>
          </reference>
        </references>
      </pivotArea>
    </chartFormat>
    <chartFormat chart="4" format="18" series="1">
      <pivotArea type="data" outline="0" fieldPosition="0">
        <references count="2">
          <reference field="4294967294" count="1" selected="0">
            <x v="0"/>
          </reference>
          <reference field="4" count="1" selected="0">
            <x v="2"/>
          </reference>
        </references>
      </pivotArea>
    </chartFormat>
    <chartFormat chart="4" format="19" series="1">
      <pivotArea type="data" outline="0" fieldPosition="0">
        <references count="2">
          <reference field="4294967294" count="1" selected="0">
            <x v="0"/>
          </reference>
          <reference field="4" count="1" selected="0">
            <x v="3"/>
          </reference>
        </references>
      </pivotArea>
    </chartFormat>
    <chartFormat chart="4" format="20" series="1">
      <pivotArea type="data" outline="0" fieldPosition="0">
        <references count="2">
          <reference field="4294967294" count="1" selected="0">
            <x v="0"/>
          </reference>
          <reference field="4" count="1" selected="0">
            <x v="4"/>
          </reference>
        </references>
      </pivotArea>
    </chartFormat>
    <chartFormat chart="4" format="21" series="1">
      <pivotArea type="data" outline="0" fieldPosition="0">
        <references count="2">
          <reference field="4294967294" count="1" selected="0">
            <x v="0"/>
          </reference>
          <reference field="4" count="1" selected="0">
            <x v="5"/>
          </reference>
        </references>
      </pivotArea>
    </chartFormat>
    <chartFormat chart="4" format="22" series="1">
      <pivotArea type="data" outline="0" fieldPosition="0">
        <references count="2">
          <reference field="4294967294" count="1" selected="0">
            <x v="0"/>
          </reference>
          <reference field="4" count="1" selected="0">
            <x v="6"/>
          </reference>
        </references>
      </pivotArea>
    </chartFormat>
    <chartFormat chart="4"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filters count="1">
    <filter fld="8" type="dateBetween" evalOrder="-1" id="99" name="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327C67-DF3C-43C4-9815-1FFD41A36448}"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8:B42" firstHeaderRow="1" firstDataRow="1" firstDataCol="1"/>
  <pivotFields count="14">
    <pivotField showAll="0"/>
    <pivotField showAll="0"/>
    <pivotField showAll="0">
      <items count="6">
        <item x="3"/>
        <item x="1"/>
        <item x="2"/>
        <item x="4"/>
        <item x="0"/>
        <item t="default"/>
      </items>
    </pivotField>
    <pivotField showAll="0">
      <items count="6">
        <item x="0"/>
        <item x="1"/>
        <item x="2"/>
        <item x="3"/>
        <item x="4"/>
        <item t="default"/>
      </items>
    </pivotField>
    <pivotField showAll="0">
      <items count="9">
        <item x="5"/>
        <item x="4"/>
        <item x="7"/>
        <item x="3"/>
        <item x="0"/>
        <item x="2"/>
        <item x="1"/>
        <item x="6"/>
        <item t="default"/>
      </items>
    </pivotField>
    <pivotField numFmtId="1" showAll="0"/>
    <pivotField numFmtId="2" showAll="0"/>
    <pivotField numFmtId="2" showAll="0"/>
    <pivotField numFmtId="14" showAll="0">
      <items count="89">
        <item x="11"/>
        <item x="71"/>
        <item x="10"/>
        <item x="85"/>
        <item x="27"/>
        <item x="70"/>
        <item x="72"/>
        <item x="45"/>
        <item x="25"/>
        <item x="50"/>
        <item x="48"/>
        <item x="18"/>
        <item x="51"/>
        <item x="52"/>
        <item x="5"/>
        <item x="31"/>
        <item x="15"/>
        <item x="57"/>
        <item x="37"/>
        <item x="84"/>
        <item x="61"/>
        <item x="26"/>
        <item x="47"/>
        <item x="60"/>
        <item x="14"/>
        <item x="20"/>
        <item x="59"/>
        <item x="86"/>
        <item x="53"/>
        <item x="69"/>
        <item x="19"/>
        <item x="80"/>
        <item x="39"/>
        <item x="66"/>
        <item x="46"/>
        <item x="6"/>
        <item x="35"/>
        <item x="8"/>
        <item x="29"/>
        <item x="54"/>
        <item x="21"/>
        <item x="49"/>
        <item x="16"/>
        <item x="62"/>
        <item x="76"/>
        <item x="30"/>
        <item x="23"/>
        <item x="36"/>
        <item x="79"/>
        <item x="24"/>
        <item x="17"/>
        <item x="58"/>
        <item x="87"/>
        <item x="67"/>
        <item x="1"/>
        <item x="74"/>
        <item x="12"/>
        <item x="3"/>
        <item x="75"/>
        <item x="73"/>
        <item x="33"/>
        <item x="34"/>
        <item x="82"/>
        <item x="65"/>
        <item x="28"/>
        <item x="41"/>
        <item x="32"/>
        <item x="81"/>
        <item x="83"/>
        <item x="22"/>
        <item x="77"/>
        <item x="55"/>
        <item x="0"/>
        <item x="40"/>
        <item x="4"/>
        <item x="7"/>
        <item x="42"/>
        <item x="13"/>
        <item x="9"/>
        <item x="78"/>
        <item x="38"/>
        <item x="2"/>
        <item x="63"/>
        <item x="44"/>
        <item x="43"/>
        <item x="64"/>
        <item x="56"/>
        <item x="68"/>
        <item t="default"/>
      </items>
    </pivotField>
    <pivotField dataField="1" numFmtId="2" showAll="0"/>
    <pivotField numFmtId="2" showAll="0"/>
    <pivotField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ascending">
      <items count="15">
        <item sd="0" x="1"/>
        <item sd="0" x="2"/>
        <item sd="0" x="3"/>
        <item sd="0" x="4"/>
        <item sd="0" x="5"/>
        <item sd="0" x="6"/>
        <item sd="0" x="7"/>
        <item sd="0" x="8"/>
        <item sd="0" x="9"/>
        <item sd="0" x="10"/>
        <item sd="0" x="11"/>
        <item sd="0" x="12"/>
        <item sd="0" x="0"/>
        <item sd="0" x="13"/>
        <item t="default"/>
      </items>
    </pivotField>
  </pivotFields>
  <rowFields count="1">
    <field x="13"/>
  </rowFields>
  <rowItems count="4">
    <i>
      <x v="9"/>
    </i>
    <i>
      <x v="10"/>
    </i>
    <i>
      <x v="11"/>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99" name="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019484-7F38-421B-9F4F-B1C9293ABB75}"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26:B32" firstHeaderRow="1" firstDataRow="1" firstDataCol="1"/>
  <pivotFields count="14">
    <pivotField showAll="0"/>
    <pivotField showAll="0"/>
    <pivotField showAll="0">
      <items count="6">
        <item x="3"/>
        <item x="1"/>
        <item x="2"/>
        <item x="4"/>
        <item x="0"/>
        <item t="default"/>
      </items>
    </pivotField>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items count="9">
        <item x="5"/>
        <item x="4"/>
        <item x="7"/>
        <item x="3"/>
        <item x="0"/>
        <item x="2"/>
        <item x="1"/>
        <item x="6"/>
        <item t="default"/>
      </items>
    </pivotField>
    <pivotField numFmtId="1" showAll="0"/>
    <pivotField numFmtId="2" showAll="0"/>
    <pivotField numFmtId="2" showAll="0"/>
    <pivotField numFmtId="14" showAll="0">
      <items count="89">
        <item x="11"/>
        <item x="71"/>
        <item x="10"/>
        <item x="85"/>
        <item x="27"/>
        <item x="70"/>
        <item x="72"/>
        <item x="45"/>
        <item x="25"/>
        <item x="50"/>
        <item x="48"/>
        <item x="18"/>
        <item x="51"/>
        <item x="52"/>
        <item x="5"/>
        <item x="31"/>
        <item x="15"/>
        <item x="57"/>
        <item x="37"/>
        <item x="84"/>
        <item x="61"/>
        <item x="26"/>
        <item x="47"/>
        <item x="60"/>
        <item x="14"/>
        <item x="20"/>
        <item x="59"/>
        <item x="86"/>
        <item x="53"/>
        <item x="69"/>
        <item x="19"/>
        <item x="80"/>
        <item x="39"/>
        <item x="66"/>
        <item x="46"/>
        <item x="6"/>
        <item x="35"/>
        <item x="8"/>
        <item x="29"/>
        <item x="54"/>
        <item x="21"/>
        <item x="49"/>
        <item x="16"/>
        <item x="62"/>
        <item x="76"/>
        <item x="30"/>
        <item x="23"/>
        <item x="36"/>
        <item x="79"/>
        <item x="24"/>
        <item x="17"/>
        <item x="58"/>
        <item x="87"/>
        <item x="67"/>
        <item x="1"/>
        <item x="74"/>
        <item x="12"/>
        <item x="3"/>
        <item x="75"/>
        <item x="73"/>
        <item x="33"/>
        <item x="34"/>
        <item x="82"/>
        <item x="65"/>
        <item x="28"/>
        <item x="41"/>
        <item x="32"/>
        <item x="81"/>
        <item x="83"/>
        <item x="22"/>
        <item x="77"/>
        <item x="55"/>
        <item x="0"/>
        <item x="40"/>
        <item x="4"/>
        <item x="7"/>
        <item x="42"/>
        <item x="13"/>
        <item x="9"/>
        <item x="78"/>
        <item x="38"/>
        <item x="2"/>
        <item x="63"/>
        <item x="44"/>
        <item x="43"/>
        <item x="64"/>
        <item x="56"/>
        <item x="68"/>
        <item t="default"/>
      </items>
    </pivotField>
    <pivotField numFmtId="2" showAll="0"/>
    <pivotField numFmtId="2" showAll="0"/>
    <pivotField dataField="1"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v="4"/>
    </i>
    <i>
      <x v="1"/>
    </i>
    <i>
      <x/>
    </i>
    <i>
      <x v="3"/>
    </i>
    <i>
      <x v="2"/>
    </i>
    <i t="grand">
      <x/>
    </i>
  </rowItems>
  <colItems count="1">
    <i/>
  </colItems>
  <dataFields count="1">
    <dataField name="Average of Profit Margin" fld="11" subtotal="average" showDataAs="percentOfTotal" baseField="3" baseItem="0" numFmtId="10"/>
  </dataFields>
  <chartFormats count="12">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3" count="1" selected="0">
            <x v="4"/>
          </reference>
        </references>
      </pivotArea>
    </chartFormat>
    <chartFormat chart="4" format="9">
      <pivotArea type="data" outline="0" fieldPosition="0">
        <references count="2">
          <reference field="4294967294" count="1" selected="0">
            <x v="0"/>
          </reference>
          <reference field="3" count="1" selected="0">
            <x v="1"/>
          </reference>
        </references>
      </pivotArea>
    </chartFormat>
    <chartFormat chart="4" format="10">
      <pivotArea type="data" outline="0" fieldPosition="0">
        <references count="2">
          <reference field="4294967294" count="1" selected="0">
            <x v="0"/>
          </reference>
          <reference field="3" count="1" selected="0">
            <x v="0"/>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 chart="4" format="12">
      <pivotArea type="data" outline="0" fieldPosition="0">
        <references count="2">
          <reference field="4294967294" count="1" selected="0">
            <x v="0"/>
          </reference>
          <reference field="3" count="1" selected="0">
            <x v="3"/>
          </reference>
        </references>
      </pivotArea>
    </chartFormat>
    <chartFormat chart="0" format="1">
      <pivotArea type="data" outline="0" fieldPosition="0">
        <references count="2">
          <reference field="4294967294" count="1" selected="0">
            <x v="0"/>
          </reference>
          <reference field="3" count="1" selected="0">
            <x v="4"/>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1">
    <filter fld="8" type="dateBetween" evalOrder="-1" id="99" name="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9D2612-6D2D-4FB2-AC04-3ECAB275F3FA}"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14:B20" firstHeaderRow="1" firstDataRow="1" firstDataCol="1"/>
  <pivotFields count="14">
    <pivotField showAll="0"/>
    <pivotField showAll="0"/>
    <pivotField showAll="0">
      <items count="6">
        <item x="3"/>
        <item x="1"/>
        <item x="2"/>
        <item x="4"/>
        <item x="0"/>
        <item t="default"/>
      </items>
    </pivotField>
    <pivotField axis="axisRow" showAll="0">
      <items count="6">
        <item x="0"/>
        <item x="1"/>
        <item x="2"/>
        <item x="3"/>
        <item x="4"/>
        <item t="default"/>
      </items>
    </pivotField>
    <pivotField showAll="0">
      <items count="9">
        <item x="5"/>
        <item x="4"/>
        <item x="7"/>
        <item x="3"/>
        <item x="0"/>
        <item x="2"/>
        <item x="1"/>
        <item x="6"/>
        <item t="default"/>
      </items>
    </pivotField>
    <pivotField numFmtId="1" showAll="0"/>
    <pivotField numFmtId="2" showAll="0"/>
    <pivotField numFmtId="2" showAll="0"/>
    <pivotField numFmtId="14" showAll="0">
      <items count="89">
        <item x="11"/>
        <item x="71"/>
        <item x="10"/>
        <item x="85"/>
        <item x="27"/>
        <item x="70"/>
        <item x="72"/>
        <item x="45"/>
        <item x="25"/>
        <item x="50"/>
        <item x="48"/>
        <item x="18"/>
        <item x="51"/>
        <item x="52"/>
        <item x="5"/>
        <item x="31"/>
        <item x="15"/>
        <item x="57"/>
        <item x="37"/>
        <item x="84"/>
        <item x="61"/>
        <item x="26"/>
        <item x="47"/>
        <item x="60"/>
        <item x="14"/>
        <item x="20"/>
        <item x="59"/>
        <item x="86"/>
        <item x="53"/>
        <item x="69"/>
        <item x="19"/>
        <item x="80"/>
        <item x="39"/>
        <item x="66"/>
        <item x="46"/>
        <item x="6"/>
        <item x="35"/>
        <item x="8"/>
        <item x="29"/>
        <item x="54"/>
        <item x="21"/>
        <item x="49"/>
        <item x="16"/>
        <item x="62"/>
        <item x="76"/>
        <item x="30"/>
        <item x="23"/>
        <item x="36"/>
        <item x="79"/>
        <item x="24"/>
        <item x="17"/>
        <item x="58"/>
        <item x="87"/>
        <item x="67"/>
        <item x="1"/>
        <item x="74"/>
        <item x="12"/>
        <item x="3"/>
        <item x="75"/>
        <item x="73"/>
        <item x="33"/>
        <item x="34"/>
        <item x="82"/>
        <item x="65"/>
        <item x="28"/>
        <item x="41"/>
        <item x="32"/>
        <item x="81"/>
        <item x="83"/>
        <item x="22"/>
        <item x="77"/>
        <item x="55"/>
        <item x="0"/>
        <item x="40"/>
        <item x="4"/>
        <item x="7"/>
        <item x="42"/>
        <item x="13"/>
        <item x="9"/>
        <item x="78"/>
        <item x="38"/>
        <item x="2"/>
        <item x="63"/>
        <item x="44"/>
        <item x="43"/>
        <item x="64"/>
        <item x="56"/>
        <item x="68"/>
        <item t="default"/>
      </items>
    </pivotField>
    <pivotField numFmtId="2" showAll="0"/>
    <pivotField dataField="1" numFmtId="2" showAll="0"/>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Profit" fld="1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99" name="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FBB7A6-1742-4B28-86EA-E4BCF8113FA5}"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115:B122" firstHeaderRow="1" firstDataRow="1" firstDataCol="1"/>
  <pivotFields count="14">
    <pivotField axis="axisRow" showAll="0">
      <items count="7">
        <item x="2"/>
        <item x="1"/>
        <item x="0"/>
        <item x="3"/>
        <item x="4"/>
        <item x="5"/>
        <item t="default"/>
      </items>
    </pivotField>
    <pivotField showAll="0" sortType="descending">
      <autoSortScope>
        <pivotArea dataOnly="0" outline="0" fieldPosition="0">
          <references count="1">
            <reference field="4294967294" count="1" selected="0">
              <x v="0"/>
            </reference>
          </references>
        </pivotArea>
      </autoSortScope>
    </pivotField>
    <pivotField showAll="0">
      <items count="6">
        <item x="3"/>
        <item x="1"/>
        <item x="2"/>
        <item x="4"/>
        <item x="0"/>
        <item t="default"/>
      </items>
    </pivotField>
    <pivotField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items count="9">
        <item x="5"/>
        <item x="4"/>
        <item x="7"/>
        <item x="3"/>
        <item x="0"/>
        <item x="2"/>
        <item x="1"/>
        <item x="6"/>
        <item t="default"/>
      </items>
    </pivotField>
    <pivotField numFmtId="1" showAll="0"/>
    <pivotField numFmtId="2" showAll="0"/>
    <pivotField numFmtId="2" showAll="0"/>
    <pivotField numFmtId="14" showAll="0">
      <items count="89">
        <item x="11"/>
        <item x="71"/>
        <item x="10"/>
        <item x="85"/>
        <item x="27"/>
        <item x="70"/>
        <item x="72"/>
        <item x="45"/>
        <item x="25"/>
        <item x="50"/>
        <item x="48"/>
        <item x="18"/>
        <item x="51"/>
        <item x="52"/>
        <item x="5"/>
        <item x="31"/>
        <item x="15"/>
        <item x="57"/>
        <item x="37"/>
        <item x="84"/>
        <item x="61"/>
        <item x="26"/>
        <item x="47"/>
        <item x="60"/>
        <item x="14"/>
        <item x="20"/>
        <item x="59"/>
        <item x="86"/>
        <item x="53"/>
        <item x="69"/>
        <item x="19"/>
        <item x="80"/>
        <item x="39"/>
        <item x="66"/>
        <item x="46"/>
        <item x="6"/>
        <item x="35"/>
        <item x="8"/>
        <item x="29"/>
        <item x="54"/>
        <item x="21"/>
        <item x="49"/>
        <item x="16"/>
        <item x="62"/>
        <item x="76"/>
        <item x="30"/>
        <item x="23"/>
        <item x="36"/>
        <item x="79"/>
        <item x="24"/>
        <item x="17"/>
        <item x="58"/>
        <item x="87"/>
        <item x="67"/>
        <item x="1"/>
        <item x="74"/>
        <item x="12"/>
        <item x="3"/>
        <item x="75"/>
        <item x="73"/>
        <item x="33"/>
        <item x="34"/>
        <item x="82"/>
        <item x="65"/>
        <item x="28"/>
        <item x="41"/>
        <item x="32"/>
        <item x="81"/>
        <item x="83"/>
        <item x="22"/>
        <item x="77"/>
        <item x="55"/>
        <item x="0"/>
        <item x="40"/>
        <item x="4"/>
        <item x="7"/>
        <item x="42"/>
        <item x="13"/>
        <item x="9"/>
        <item x="78"/>
        <item x="38"/>
        <item x="2"/>
        <item x="63"/>
        <item x="44"/>
        <item x="43"/>
        <item x="64"/>
        <item x="56"/>
        <item x="68"/>
        <item t="default"/>
      </items>
    </pivotField>
    <pivotField dataField="1" numFmtId="2" showAll="0"/>
    <pivotField numFmtId="2" showAll="0"/>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7">
    <i>
      <x/>
    </i>
    <i>
      <x v="1"/>
    </i>
    <i>
      <x v="2"/>
    </i>
    <i>
      <x v="3"/>
    </i>
    <i>
      <x v="4"/>
    </i>
    <i>
      <x v="5"/>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99" name="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BDFFE3-06EB-4D0E-8D3D-C882409D6852}"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72:B78" firstHeaderRow="1" firstDataRow="1" firstDataCol="1"/>
  <pivotFields count="14">
    <pivotField showAll="0"/>
    <pivotField axis="axisRow" showAll="0" sortType="descending">
      <items count="6">
        <item x="2"/>
        <item x="4"/>
        <item x="3"/>
        <item x="0"/>
        <item x="1"/>
        <item t="default"/>
      </items>
      <autoSortScope>
        <pivotArea dataOnly="0" outline="0" fieldPosition="0">
          <references count="1">
            <reference field="4294967294" count="1" selected="0">
              <x v="0"/>
            </reference>
          </references>
        </pivotArea>
      </autoSortScope>
    </pivotField>
    <pivotField showAll="0">
      <items count="6">
        <item x="3"/>
        <item x="1"/>
        <item x="2"/>
        <item x="4"/>
        <item x="0"/>
        <item t="default"/>
      </items>
    </pivotField>
    <pivotField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items count="9">
        <item x="5"/>
        <item x="4"/>
        <item x="7"/>
        <item x="3"/>
        <item x="0"/>
        <item x="2"/>
        <item x="1"/>
        <item x="6"/>
        <item t="default"/>
      </items>
    </pivotField>
    <pivotField numFmtId="1" showAll="0"/>
    <pivotField numFmtId="2" showAll="0"/>
    <pivotField numFmtId="2" showAll="0"/>
    <pivotField numFmtId="14" showAll="0">
      <items count="89">
        <item x="11"/>
        <item x="71"/>
        <item x="10"/>
        <item x="85"/>
        <item x="27"/>
        <item x="70"/>
        <item x="72"/>
        <item x="45"/>
        <item x="25"/>
        <item x="50"/>
        <item x="48"/>
        <item x="18"/>
        <item x="51"/>
        <item x="52"/>
        <item x="5"/>
        <item x="31"/>
        <item x="15"/>
        <item x="57"/>
        <item x="37"/>
        <item x="84"/>
        <item x="61"/>
        <item x="26"/>
        <item x="47"/>
        <item x="60"/>
        <item x="14"/>
        <item x="20"/>
        <item x="59"/>
        <item x="86"/>
        <item x="53"/>
        <item x="69"/>
        <item x="19"/>
        <item x="80"/>
        <item x="39"/>
        <item x="66"/>
        <item x="46"/>
        <item x="6"/>
        <item x="35"/>
        <item x="8"/>
        <item x="29"/>
        <item x="54"/>
        <item x="21"/>
        <item x="49"/>
        <item x="16"/>
        <item x="62"/>
        <item x="76"/>
        <item x="30"/>
        <item x="23"/>
        <item x="36"/>
        <item x="79"/>
        <item x="24"/>
        <item x="17"/>
        <item x="58"/>
        <item x="87"/>
        <item x="67"/>
        <item x="1"/>
        <item x="74"/>
        <item x="12"/>
        <item x="3"/>
        <item x="75"/>
        <item x="73"/>
        <item x="33"/>
        <item x="34"/>
        <item x="82"/>
        <item x="65"/>
        <item x="28"/>
        <item x="41"/>
        <item x="32"/>
        <item x="81"/>
        <item x="83"/>
        <item x="22"/>
        <item x="77"/>
        <item x="55"/>
        <item x="0"/>
        <item x="40"/>
        <item x="4"/>
        <item x="7"/>
        <item x="42"/>
        <item x="13"/>
        <item x="9"/>
        <item x="78"/>
        <item x="38"/>
        <item x="2"/>
        <item x="63"/>
        <item x="44"/>
        <item x="43"/>
        <item x="64"/>
        <item x="56"/>
        <item x="68"/>
        <item t="default"/>
      </items>
    </pivotField>
    <pivotField dataField="1" numFmtId="2" showAll="0"/>
    <pivotField numFmtId="2" showAll="0"/>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v="3"/>
    </i>
    <i>
      <x v="1"/>
    </i>
    <i>
      <x v="4"/>
    </i>
    <i>
      <x/>
    </i>
    <i>
      <x v="2"/>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99" name="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65CEE8-7596-4359-B894-94B42E98494D}"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9" firstHeaderRow="1" firstDataRow="1" firstDataCol="1"/>
  <pivotFields count="14">
    <pivotField showAll="0"/>
    <pivotField showAll="0"/>
    <pivotField showAll="0">
      <items count="6">
        <item x="3"/>
        <item x="1"/>
        <item x="2"/>
        <item x="4"/>
        <item x="0"/>
        <item t="default"/>
      </items>
    </pivotField>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items count="9">
        <item x="5"/>
        <item x="4"/>
        <item x="7"/>
        <item x="3"/>
        <item x="0"/>
        <item x="2"/>
        <item x="1"/>
        <item x="6"/>
        <item t="default"/>
      </items>
    </pivotField>
    <pivotField numFmtId="1" showAll="0"/>
    <pivotField numFmtId="2" showAll="0"/>
    <pivotField numFmtId="2" showAll="0"/>
    <pivotField numFmtId="14" showAll="0">
      <items count="89">
        <item x="11"/>
        <item x="71"/>
        <item x="10"/>
        <item x="85"/>
        <item x="27"/>
        <item x="70"/>
        <item x="72"/>
        <item x="45"/>
        <item x="25"/>
        <item x="50"/>
        <item x="48"/>
        <item x="18"/>
        <item x="51"/>
        <item x="52"/>
        <item x="5"/>
        <item x="31"/>
        <item x="15"/>
        <item x="57"/>
        <item x="37"/>
        <item x="84"/>
        <item x="61"/>
        <item x="26"/>
        <item x="47"/>
        <item x="60"/>
        <item x="14"/>
        <item x="20"/>
        <item x="59"/>
        <item x="86"/>
        <item x="53"/>
        <item x="69"/>
        <item x="19"/>
        <item x="80"/>
        <item x="39"/>
        <item x="66"/>
        <item x="46"/>
        <item x="6"/>
        <item x="35"/>
        <item x="8"/>
        <item x="29"/>
        <item x="54"/>
        <item x="21"/>
        <item x="49"/>
        <item x="16"/>
        <item x="62"/>
        <item x="76"/>
        <item x="30"/>
        <item x="23"/>
        <item x="36"/>
        <item x="79"/>
        <item x="24"/>
        <item x="17"/>
        <item x="58"/>
        <item x="87"/>
        <item x="67"/>
        <item x="1"/>
        <item x="74"/>
        <item x="12"/>
        <item x="3"/>
        <item x="75"/>
        <item x="73"/>
        <item x="33"/>
        <item x="34"/>
        <item x="82"/>
        <item x="65"/>
        <item x="28"/>
        <item x="41"/>
        <item x="32"/>
        <item x="81"/>
        <item x="83"/>
        <item x="22"/>
        <item x="77"/>
        <item x="55"/>
        <item x="0"/>
        <item x="40"/>
        <item x="4"/>
        <item x="7"/>
        <item x="42"/>
        <item x="13"/>
        <item x="9"/>
        <item x="78"/>
        <item x="38"/>
        <item x="2"/>
        <item x="63"/>
        <item x="44"/>
        <item x="43"/>
        <item x="64"/>
        <item x="56"/>
        <item x="68"/>
        <item t="default"/>
      </items>
    </pivotField>
    <pivotField dataField="1" numFmtId="2" showAll="0"/>
    <pivotField numFmtId="2" showAll="0"/>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v="3"/>
    </i>
    <i>
      <x/>
    </i>
    <i>
      <x v="1"/>
    </i>
    <i>
      <x v="4"/>
    </i>
    <i>
      <x v="2"/>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99" name="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A9D4F8A-B7A7-4DF3-BB08-1EF9B266C17A}" autoFormatId="16" applyNumberFormats="0" applyBorderFormats="0" applyFontFormats="0" applyPatternFormats="0" applyAlignmentFormats="0" applyWidthHeightFormats="0">
  <queryTableRefresh nextId="28" unboundColumnsRight="3">
    <queryTableFields count="12">
      <queryTableField id="1" name="Client" tableColumnId="1"/>
      <queryTableField id="2" name="Client Representative" tableColumnId="2"/>
      <queryTableField id="3" name="Region" tableColumnId="3"/>
      <queryTableField id="4" name="Department" tableColumnId="4"/>
      <queryTableField id="5" name="Product" tableColumnId="5"/>
      <queryTableField id="6" name="Quantity" tableColumnId="6"/>
      <queryTableField id="7" name="Unit Price" tableColumnId="7"/>
      <queryTableField id="8" name="Cost Price" tableColumnId="8"/>
      <queryTableField id="9" name="Date" tableColumnId="9"/>
      <queryTableField id="17" dataBound="0" tableColumnId="10"/>
      <queryTableField id="19" dataBound="0" tableColumnId="12"/>
      <queryTableField id="20"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1E96D2-7702-42CA-85BA-F0A3438DD045}" sourceName="Region">
  <pivotTables>
    <pivotTable tabId="4" name="PivotTable7"/>
    <pivotTable tabId="4" name="PivotTable2"/>
    <pivotTable tabId="4" name="PivotTable3"/>
    <pivotTable tabId="4" name="PivotTable4"/>
    <pivotTable tabId="4" name="PivotTable5"/>
    <pivotTable tabId="4" name="PivotTable6"/>
    <pivotTable tabId="4" name="PivotTable8"/>
  </pivotTables>
  <data>
    <tabular pivotCacheId="768610298">
      <items count="5">
        <i x="3" s="1"/>
        <i x="1" s="1"/>
        <i x="2" s="1"/>
        <i x="0"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4362DCC-4304-4BFA-97B2-28870CDDBE74}" sourceName="Department">
  <pivotTables>
    <pivotTable tabId="4" name="PivotTable7"/>
    <pivotTable tabId="4" name="PivotTable2"/>
    <pivotTable tabId="4" name="PivotTable3"/>
    <pivotTable tabId="4" name="PivotTable4"/>
    <pivotTable tabId="4" name="PivotTable5"/>
    <pivotTable tabId="4" name="PivotTable6"/>
    <pivotTable tabId="4" name="PivotTable8"/>
  </pivotTables>
  <data>
    <tabular pivotCacheId="768610298">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84ED589-F3ED-4F0E-B043-72F676D83115}" sourceName="Product">
  <pivotTables>
    <pivotTable tabId="4" name="PivotTable7"/>
    <pivotTable tabId="4" name="PivotTable2"/>
    <pivotTable tabId="4" name="PivotTable3"/>
    <pivotTable tabId="4" name="PivotTable4"/>
    <pivotTable tabId="4" name="PivotTable5"/>
    <pivotTable tabId="4" name="PivotTable6"/>
    <pivotTable tabId="4" name="PivotTable8"/>
  </pivotTables>
  <data>
    <tabular pivotCacheId="768610298">
      <items count="8">
        <i x="5" s="1"/>
        <i x="4" s="1"/>
        <i x="7" s="1"/>
        <i x="3" s="1"/>
        <i x="0" s="1"/>
        <i x="2"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2224EC0-E256-4AEE-8EA2-AE825435A8C0}" cache="Slicer_Region" caption="Region" rowHeight="247650"/>
  <slicer name="Department" xr10:uid="{B26D0274-6595-4375-8C07-E544AAF5BD64}" cache="Slicer_Department" caption="Department" rowHeight="247650"/>
  <slicer name="Product" xr10:uid="{C921CD8F-4890-4CE2-BE23-34BE1EE20A72}" cache="Slicer_Product" caption="Product"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9C1D100-6EF1-40DC-A950-A2C3A3CBA172}" cache="Slicer_Region" caption="Region" rowHeight="247650"/>
  <slicer name="Department 1" xr10:uid="{822B00E7-1709-489C-B799-40C86DE90C59}" cache="Slicer_Department" caption="Department" rowHeight="247650"/>
  <slicer name="Product 1" xr10:uid="{0689AF12-BF5D-46C2-AF54-5B76A41785E4}" cache="Slicer_Product" caption="Product"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0DFDA9-FBAF-4534-867E-8A040856B106}" name="Sales_Data" displayName="Sales_Data" ref="A1:L101" tableType="queryTable" totalsRowShown="0">
  <autoFilter ref="A1:L101" xr:uid="{100DFDA9-FBAF-4534-867E-8A040856B106}"/>
  <tableColumns count="12">
    <tableColumn id="1" xr3:uid="{7CD3E459-7CC6-46BB-9191-824034228AA3}" uniqueName="1" name="Client" queryTableFieldId="1" dataDxfId="11"/>
    <tableColumn id="2" xr3:uid="{0AA7439F-91E7-4F80-B56C-3C6A203DE148}" uniqueName="2" name="Client Representative" queryTableFieldId="2" dataDxfId="10"/>
    <tableColumn id="3" xr3:uid="{EDE1B6B7-DD81-4366-8A08-578D5F0CC244}" uniqueName="3" name="Region" queryTableFieldId="3" dataDxfId="9"/>
    <tableColumn id="4" xr3:uid="{4E010A90-D099-4DC7-B131-AD4D8D36D0E1}" uniqueName="4" name="Department" queryTableFieldId="4" dataDxfId="8"/>
    <tableColumn id="5" xr3:uid="{BF7DA449-63BE-4634-9FA5-A2D650C933BB}" uniqueName="5" name="Product" queryTableFieldId="5" dataDxfId="7"/>
    <tableColumn id="6" xr3:uid="{5842D97F-B052-4360-BECC-010361E0FF7C}" uniqueName="6" name="Quantity" queryTableFieldId="6" dataDxfId="6"/>
    <tableColumn id="7" xr3:uid="{65DB8077-DFF4-47D1-AB45-3775686B32B5}" uniqueName="7" name="Unit Price" queryTableFieldId="7" dataDxfId="5"/>
    <tableColumn id="8" xr3:uid="{35830490-1917-4758-B0A5-4D2C86A878A6}" uniqueName="8" name="Cost Price" queryTableFieldId="8" dataDxfId="4"/>
    <tableColumn id="9" xr3:uid="{27D91343-6206-45BE-83B9-C064D7350A34}" uniqueName="9" name="Date" queryTableFieldId="9" dataDxfId="3"/>
    <tableColumn id="10" xr3:uid="{A3D30B1A-DE11-4ADE-90A2-8D4F6FD67B35}" uniqueName="10" name="Revenue" queryTableFieldId="17" dataDxfId="2">
      <calculatedColumnFormula>Sales_Data[[#This Row],[Quantity]]*Sales_Data[[#This Row],[Unit Price]]</calculatedColumnFormula>
    </tableColumn>
    <tableColumn id="12" xr3:uid="{D794CBD5-246F-4724-8688-61C7671693E7}" uniqueName="12" name="Profit" queryTableFieldId="19" dataDxfId="1">
      <calculatedColumnFormula>Sales_Data[[#This Row],[Revenue]]-Sales_Data[[#This Row],[Quantity]]*Sales_Data[[#This Row],[Cost Price]]</calculatedColumnFormula>
    </tableColumn>
    <tableColumn id="13" xr3:uid="{E8B2069B-6D59-44AC-9D7C-B016EEDCD3E0}" uniqueName="13" name="Profit Margin" queryTableFieldId="20" dataDxfId="0">
      <calculatedColumnFormula>Sales_Data[[#This Row],[Profit]]/Sales_Data[[#This Row],[Revenue]]* 100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A39A070-D587-466D-9BB9-BBD3EE77BAA1}" sourceName="Date">
  <pivotTables>
    <pivotTable tabId="4" name="PivotTable7"/>
    <pivotTable tabId="4" name="PivotTable2"/>
    <pivotTable tabId="4" name="PivotTable3"/>
    <pivotTable tabId="4" name="PivotTable4"/>
    <pivotTable tabId="4" name="PivotTable5"/>
    <pivotTable tabId="4" name="PivotTable6"/>
    <pivotTable tabId="4" name="PivotTable8"/>
  </pivotTables>
  <state minimalRefreshVersion="6" lastRefreshVersion="6" pivotCacheId="768610298" filterType="dateBetween">
    <selection startDate="2024-10-01T00:00:00" endDate="2024-12-31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C409424-56E2-4AC5-A42C-CEA86CE0019A}" cache="NativeTimeline_Date" caption="Date" level="2" selectionLevel="1" scrollPosition="2024-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98A8944-AC1E-4745-9A53-056ED04AE043}" cache="NativeTimeline_Date" caption="Date" level="1" selectionLevel="1" scrollPosition="2024-01-01T00:00:00"/>
</timelines>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4A8C0-E9D3-4F6A-9E2D-65486F75575D}">
  <dimension ref="A3:J122"/>
  <sheetViews>
    <sheetView topLeftCell="A98" workbookViewId="0">
      <selection activeCell="A115" sqref="A115"/>
    </sheetView>
  </sheetViews>
  <sheetFormatPr defaultRowHeight="14.4" x14ac:dyDescent="0.3"/>
  <cols>
    <col min="1" max="1" width="12.44140625" bestFit="1" customWidth="1"/>
    <col min="2" max="2" width="14.109375" bestFit="1" customWidth="1"/>
    <col min="3" max="3" width="8.109375" bestFit="1" customWidth="1"/>
    <col min="4" max="4" width="7.109375" bestFit="1" customWidth="1"/>
    <col min="5" max="9" width="8.109375" bestFit="1" customWidth="1"/>
    <col min="10" max="10" width="10.5546875" bestFit="1" customWidth="1"/>
  </cols>
  <sheetData>
    <row r="3" spans="1:2" x14ac:dyDescent="0.3">
      <c r="A3" s="6" t="s">
        <v>39</v>
      </c>
      <c r="B3" t="s">
        <v>41</v>
      </c>
    </row>
    <row r="4" spans="1:2" x14ac:dyDescent="0.3">
      <c r="A4" s="7" t="s">
        <v>29</v>
      </c>
      <c r="B4" s="1">
        <v>61631</v>
      </c>
    </row>
    <row r="5" spans="1:2" x14ac:dyDescent="0.3">
      <c r="A5" s="7" t="s">
        <v>12</v>
      </c>
      <c r="B5" s="1">
        <v>47588.02</v>
      </c>
    </row>
    <row r="6" spans="1:2" x14ac:dyDescent="0.3">
      <c r="A6" s="7" t="s">
        <v>16</v>
      </c>
      <c r="B6" s="1">
        <v>33141.72</v>
      </c>
    </row>
    <row r="7" spans="1:2" x14ac:dyDescent="0.3">
      <c r="A7" s="7" t="s">
        <v>35</v>
      </c>
      <c r="B7" s="1">
        <v>22755.54</v>
      </c>
    </row>
    <row r="8" spans="1:2" x14ac:dyDescent="0.3">
      <c r="A8" s="7" t="s">
        <v>25</v>
      </c>
      <c r="B8" s="1">
        <v>17288.34</v>
      </c>
    </row>
    <row r="9" spans="1:2" x14ac:dyDescent="0.3">
      <c r="A9" s="7" t="s">
        <v>40</v>
      </c>
      <c r="B9" s="1">
        <v>182404.62</v>
      </c>
    </row>
    <row r="14" spans="1:2" x14ac:dyDescent="0.3">
      <c r="A14" s="6" t="s">
        <v>39</v>
      </c>
      <c r="B14" t="s">
        <v>42</v>
      </c>
    </row>
    <row r="15" spans="1:2" x14ac:dyDescent="0.3">
      <c r="A15" s="7" t="s">
        <v>12</v>
      </c>
      <c r="B15" s="1">
        <v>11894.239999999998</v>
      </c>
    </row>
    <row r="16" spans="1:2" x14ac:dyDescent="0.3">
      <c r="A16" s="7" t="s">
        <v>16</v>
      </c>
      <c r="B16" s="1">
        <v>8002.7699999999986</v>
      </c>
    </row>
    <row r="17" spans="1:2" x14ac:dyDescent="0.3">
      <c r="A17" s="7" t="s">
        <v>25</v>
      </c>
      <c r="B17" s="1">
        <v>2205.4500000000007</v>
      </c>
    </row>
    <row r="18" spans="1:2" x14ac:dyDescent="0.3">
      <c r="A18" s="7" t="s">
        <v>29</v>
      </c>
      <c r="B18" s="1">
        <v>9946.7800000000025</v>
      </c>
    </row>
    <row r="19" spans="1:2" x14ac:dyDescent="0.3">
      <c r="A19" s="7" t="s">
        <v>35</v>
      </c>
      <c r="B19" s="1">
        <v>7516.5399999999972</v>
      </c>
    </row>
    <row r="20" spans="1:2" x14ac:dyDescent="0.3">
      <c r="A20" s="7" t="s">
        <v>40</v>
      </c>
      <c r="B20" s="1">
        <v>39565.78</v>
      </c>
    </row>
    <row r="26" spans="1:2" x14ac:dyDescent="0.3">
      <c r="A26" s="6" t="s">
        <v>39</v>
      </c>
      <c r="B26" t="s">
        <v>43</v>
      </c>
    </row>
    <row r="27" spans="1:2" x14ac:dyDescent="0.3">
      <c r="A27" s="7" t="s">
        <v>35</v>
      </c>
      <c r="B27" s="5">
        <v>1.472766516453883</v>
      </c>
    </row>
    <row r="28" spans="1:2" x14ac:dyDescent="0.3">
      <c r="A28" s="7" t="s">
        <v>16</v>
      </c>
      <c r="B28" s="5">
        <v>1.1014192882317755</v>
      </c>
    </row>
    <row r="29" spans="1:2" x14ac:dyDescent="0.3">
      <c r="A29" s="7" t="s">
        <v>12</v>
      </c>
      <c r="B29" s="5">
        <v>1.0741972558822175</v>
      </c>
    </row>
    <row r="30" spans="1:2" x14ac:dyDescent="0.3">
      <c r="A30" s="7" t="s">
        <v>29</v>
      </c>
      <c r="B30" s="5">
        <v>0.76287818027177434</v>
      </c>
    </row>
    <row r="31" spans="1:2" x14ac:dyDescent="0.3">
      <c r="A31" s="7" t="s">
        <v>25</v>
      </c>
      <c r="B31" s="5">
        <v>0.74506336546521568</v>
      </c>
    </row>
    <row r="32" spans="1:2" x14ac:dyDescent="0.3">
      <c r="A32" s="7" t="s">
        <v>40</v>
      </c>
      <c r="B32" s="5">
        <v>1</v>
      </c>
    </row>
    <row r="38" spans="1:2" x14ac:dyDescent="0.3">
      <c r="A38" s="6" t="s">
        <v>39</v>
      </c>
      <c r="B38" t="s">
        <v>41</v>
      </c>
    </row>
    <row r="39" spans="1:2" x14ac:dyDescent="0.3">
      <c r="A39" s="7" t="s">
        <v>44</v>
      </c>
      <c r="B39" s="1">
        <v>57571.80000000001</v>
      </c>
    </row>
    <row r="40" spans="1:2" x14ac:dyDescent="0.3">
      <c r="A40" s="7" t="s">
        <v>45</v>
      </c>
      <c r="B40" s="1">
        <v>76285.090000000011</v>
      </c>
    </row>
    <row r="41" spans="1:2" x14ac:dyDescent="0.3">
      <c r="A41" s="7" t="s">
        <v>46</v>
      </c>
      <c r="B41" s="1">
        <v>48547.729999999996</v>
      </c>
    </row>
    <row r="42" spans="1:2" x14ac:dyDescent="0.3">
      <c r="A42" s="7" t="s">
        <v>40</v>
      </c>
      <c r="B42" s="1">
        <v>182404.62</v>
      </c>
    </row>
    <row r="58" spans="1:10" x14ac:dyDescent="0.3">
      <c r="A58" s="6" t="s">
        <v>43</v>
      </c>
      <c r="B58" s="6" t="s">
        <v>47</v>
      </c>
    </row>
    <row r="59" spans="1:10" x14ac:dyDescent="0.3">
      <c r="A59" s="6" t="s">
        <v>39</v>
      </c>
      <c r="B59" t="s">
        <v>32</v>
      </c>
      <c r="C59" t="s">
        <v>31</v>
      </c>
      <c r="D59" t="s">
        <v>34</v>
      </c>
      <c r="E59" t="s">
        <v>27</v>
      </c>
      <c r="F59" t="s">
        <v>13</v>
      </c>
      <c r="G59" t="s">
        <v>24</v>
      </c>
      <c r="H59" t="s">
        <v>21</v>
      </c>
      <c r="I59" t="s">
        <v>33</v>
      </c>
      <c r="J59" t="s">
        <v>40</v>
      </c>
    </row>
    <row r="60" spans="1:10" x14ac:dyDescent="0.3">
      <c r="A60" s="7" t="s">
        <v>28</v>
      </c>
      <c r="B60" s="5">
        <v>1.6724115641600512</v>
      </c>
      <c r="C60" s="5">
        <v>1.0503338215116707</v>
      </c>
      <c r="D60" s="5">
        <v>0</v>
      </c>
      <c r="E60" s="5">
        <v>0</v>
      </c>
      <c r="F60" s="5">
        <v>1.027389204991175</v>
      </c>
      <c r="G60" s="5">
        <v>0.42966009205649053</v>
      </c>
      <c r="H60" s="5">
        <v>0</v>
      </c>
      <c r="I60" s="5">
        <v>0</v>
      </c>
      <c r="J60" s="5">
        <v>1.0460257008462117</v>
      </c>
    </row>
    <row r="61" spans="1:10" x14ac:dyDescent="0.3">
      <c r="A61" s="7" t="s">
        <v>18</v>
      </c>
      <c r="B61" s="5">
        <v>0</v>
      </c>
      <c r="C61" s="5">
        <v>0.82875234650742258</v>
      </c>
      <c r="D61" s="5">
        <v>0</v>
      </c>
      <c r="E61" s="5">
        <v>0.78657547199515787</v>
      </c>
      <c r="F61" s="5">
        <v>1.3095956119122427</v>
      </c>
      <c r="G61" s="5">
        <v>0.5007576535596806</v>
      </c>
      <c r="H61" s="5">
        <v>0</v>
      </c>
      <c r="I61" s="5">
        <v>0.43001272371684113</v>
      </c>
      <c r="J61" s="5">
        <v>0.84230504544923801</v>
      </c>
    </row>
    <row r="62" spans="1:10" x14ac:dyDescent="0.3">
      <c r="A62" s="7" t="s">
        <v>26</v>
      </c>
      <c r="B62" s="5">
        <v>0.44870431350298884</v>
      </c>
      <c r="C62" s="5">
        <v>1.5968659869574044</v>
      </c>
      <c r="D62" s="5">
        <v>0</v>
      </c>
      <c r="E62" s="5">
        <v>0</v>
      </c>
      <c r="F62" s="5">
        <v>0</v>
      </c>
      <c r="G62" s="5">
        <v>1.2690661907113492</v>
      </c>
      <c r="H62" s="5">
        <v>0</v>
      </c>
      <c r="I62" s="5">
        <v>1.1015345237225569</v>
      </c>
      <c r="J62" s="5">
        <v>1.1029677980088528</v>
      </c>
    </row>
    <row r="63" spans="1:10" x14ac:dyDescent="0.3">
      <c r="A63" s="7" t="s">
        <v>11</v>
      </c>
      <c r="B63" s="5">
        <v>0</v>
      </c>
      <c r="C63" s="5">
        <v>1.2352738994207579</v>
      </c>
      <c r="D63" s="5">
        <v>0.50075964716363519</v>
      </c>
      <c r="E63" s="5">
        <v>1.4944240748610316</v>
      </c>
      <c r="F63" s="5">
        <v>1.0218498432905203</v>
      </c>
      <c r="G63" s="5">
        <v>0</v>
      </c>
      <c r="H63" s="5">
        <v>1.0048831315986937</v>
      </c>
      <c r="I63" s="5">
        <v>0</v>
      </c>
      <c r="J63" s="5">
        <v>1.0345173940125629</v>
      </c>
    </row>
    <row r="64" spans="1:10" x14ac:dyDescent="0.3">
      <c r="A64" s="7" t="s">
        <v>40</v>
      </c>
      <c r="B64" s="5">
        <v>1.0605579388315201</v>
      </c>
      <c r="C64" s="5">
        <v>1.1523119751817852</v>
      </c>
      <c r="D64" s="5">
        <v>0.50075964716363519</v>
      </c>
      <c r="E64" s="5">
        <v>0.96353762271162624</v>
      </c>
      <c r="F64" s="5">
        <v>1.1186883264478702</v>
      </c>
      <c r="G64" s="5">
        <v>0.73316131210917335</v>
      </c>
      <c r="H64" s="5">
        <v>1.0048831315986937</v>
      </c>
      <c r="I64" s="5">
        <v>0.96723016372141368</v>
      </c>
      <c r="J64" s="5">
        <v>1</v>
      </c>
    </row>
    <row r="72" spans="1:2" x14ac:dyDescent="0.3">
      <c r="A72" s="6" t="s">
        <v>39</v>
      </c>
      <c r="B72" t="s">
        <v>41</v>
      </c>
    </row>
    <row r="73" spans="1:2" x14ac:dyDescent="0.3">
      <c r="A73" s="7" t="s">
        <v>10</v>
      </c>
      <c r="B73" s="1">
        <v>53505.36</v>
      </c>
    </row>
    <row r="74" spans="1:2" x14ac:dyDescent="0.3">
      <c r="A74" s="7" t="s">
        <v>30</v>
      </c>
      <c r="B74" s="1">
        <v>51586.189999999995</v>
      </c>
    </row>
    <row r="75" spans="1:2" x14ac:dyDescent="0.3">
      <c r="A75" s="7" t="s">
        <v>15</v>
      </c>
      <c r="B75" s="1">
        <v>36488.329999999994</v>
      </c>
    </row>
    <row r="76" spans="1:2" x14ac:dyDescent="0.3">
      <c r="A76" s="7" t="s">
        <v>20</v>
      </c>
      <c r="B76" s="1">
        <v>28020.25</v>
      </c>
    </row>
    <row r="77" spans="1:2" x14ac:dyDescent="0.3">
      <c r="A77" s="7" t="s">
        <v>23</v>
      </c>
      <c r="B77" s="1">
        <v>12804.49</v>
      </c>
    </row>
    <row r="78" spans="1:2" x14ac:dyDescent="0.3">
      <c r="A78" s="7" t="s">
        <v>40</v>
      </c>
      <c r="B78" s="1">
        <v>182404.62</v>
      </c>
    </row>
    <row r="115" spans="1:2" x14ac:dyDescent="0.3">
      <c r="A115" s="6" t="s">
        <v>39</v>
      </c>
      <c r="B115" t="s">
        <v>41</v>
      </c>
    </row>
    <row r="116" spans="1:2" x14ac:dyDescent="0.3">
      <c r="A116" s="7" t="s">
        <v>17</v>
      </c>
      <c r="B116" s="1">
        <v>42624.07</v>
      </c>
    </row>
    <row r="117" spans="1:2" x14ac:dyDescent="0.3">
      <c r="A117" s="7" t="s">
        <v>14</v>
      </c>
      <c r="B117" s="1">
        <v>13338.690000000002</v>
      </c>
    </row>
    <row r="118" spans="1:2" x14ac:dyDescent="0.3">
      <c r="A118" s="7" t="s">
        <v>9</v>
      </c>
      <c r="B118" s="1">
        <v>50687.51</v>
      </c>
    </row>
    <row r="119" spans="1:2" x14ac:dyDescent="0.3">
      <c r="A119" s="7" t="s">
        <v>19</v>
      </c>
      <c r="B119" s="1">
        <v>25909.16</v>
      </c>
    </row>
    <row r="120" spans="1:2" x14ac:dyDescent="0.3">
      <c r="A120" s="7" t="s">
        <v>22</v>
      </c>
      <c r="B120" s="1">
        <v>35284.910000000003</v>
      </c>
    </row>
    <row r="121" spans="1:2" x14ac:dyDescent="0.3">
      <c r="A121" s="7" t="s">
        <v>35</v>
      </c>
      <c r="B121" s="1">
        <v>14560.279999999999</v>
      </c>
    </row>
    <row r="122" spans="1:2" x14ac:dyDescent="0.3">
      <c r="A122" s="7" t="s">
        <v>40</v>
      </c>
      <c r="B122" s="1">
        <v>182404.62</v>
      </c>
    </row>
  </sheetData>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038F0-BB26-40AB-A512-22907940E8DB}">
  <dimension ref="A28:G80"/>
  <sheetViews>
    <sheetView showGridLines="0" tabSelected="1" topLeftCell="A2" zoomScale="70" zoomScaleNormal="70" workbookViewId="0">
      <selection activeCell="D41" sqref="C40:D41"/>
    </sheetView>
  </sheetViews>
  <sheetFormatPr defaultRowHeight="14.4" x14ac:dyDescent="0.3"/>
  <sheetData>
    <row r="28" spans="1:7" x14ac:dyDescent="0.3">
      <c r="A28" s="8"/>
      <c r="B28" s="8"/>
      <c r="C28" s="8"/>
      <c r="D28" s="8"/>
      <c r="E28" s="8"/>
      <c r="F28" s="8"/>
      <c r="G28" s="8"/>
    </row>
    <row r="29" spans="1:7" x14ac:dyDescent="0.3">
      <c r="A29" s="8"/>
      <c r="B29" s="8"/>
      <c r="C29" s="8"/>
      <c r="D29" s="8"/>
      <c r="E29" s="8"/>
      <c r="F29" s="8"/>
      <c r="G29" s="8"/>
    </row>
    <row r="30" spans="1:7" x14ac:dyDescent="0.3">
      <c r="A30" s="8"/>
      <c r="B30" s="8"/>
      <c r="C30" s="8"/>
      <c r="D30" s="8"/>
      <c r="E30" s="8"/>
      <c r="F30" s="8"/>
      <c r="G30" s="8"/>
    </row>
    <row r="31" spans="1:7" x14ac:dyDescent="0.3">
      <c r="A31" s="8"/>
      <c r="B31" s="8"/>
      <c r="C31" s="8"/>
      <c r="D31" s="8"/>
      <c r="E31" s="8"/>
      <c r="F31" s="8"/>
      <c r="G31" s="8"/>
    </row>
    <row r="32" spans="1:7" x14ac:dyDescent="0.3">
      <c r="A32" s="8"/>
      <c r="B32" s="8"/>
      <c r="C32" s="8"/>
      <c r="D32" s="8"/>
      <c r="E32" s="8"/>
      <c r="F32" s="8"/>
      <c r="G32" s="8"/>
    </row>
    <row r="33" spans="1:7" x14ac:dyDescent="0.3">
      <c r="A33" s="8"/>
      <c r="B33" s="8"/>
      <c r="C33" s="8"/>
      <c r="D33" s="8"/>
      <c r="E33" s="8"/>
      <c r="F33" s="8"/>
      <c r="G33" s="8"/>
    </row>
    <row r="34" spans="1:7" x14ac:dyDescent="0.3">
      <c r="A34" s="8"/>
      <c r="B34" s="8"/>
      <c r="C34" s="8"/>
      <c r="D34" s="8"/>
      <c r="E34" s="8"/>
      <c r="F34" s="8"/>
      <c r="G34" s="8"/>
    </row>
    <row r="35" spans="1:7" x14ac:dyDescent="0.3">
      <c r="A35" s="8"/>
      <c r="B35" s="8"/>
      <c r="C35" s="8"/>
      <c r="D35" s="8"/>
      <c r="E35" s="8"/>
      <c r="F35" s="8"/>
      <c r="G35" s="8"/>
    </row>
    <row r="36" spans="1:7" x14ac:dyDescent="0.3">
      <c r="A36" s="8"/>
      <c r="B36" s="8"/>
      <c r="C36" s="8"/>
      <c r="D36" s="8"/>
      <c r="E36" s="8"/>
      <c r="F36" s="8"/>
      <c r="G36" s="8"/>
    </row>
    <row r="37" spans="1:7" x14ac:dyDescent="0.3">
      <c r="A37" s="8"/>
      <c r="B37" s="8"/>
      <c r="C37" s="8"/>
      <c r="D37" s="8"/>
      <c r="E37" s="8"/>
      <c r="F37" s="8"/>
      <c r="G37" s="8"/>
    </row>
    <row r="38" spans="1:7" x14ac:dyDescent="0.3">
      <c r="A38" s="8"/>
      <c r="B38" s="8"/>
      <c r="C38" s="8"/>
      <c r="D38" s="8"/>
      <c r="E38" s="8"/>
      <c r="F38" s="8"/>
      <c r="G38" s="8"/>
    </row>
    <row r="39" spans="1:7" x14ac:dyDescent="0.3">
      <c r="A39" s="8"/>
      <c r="B39" s="8"/>
      <c r="C39" s="8"/>
      <c r="D39" s="8"/>
      <c r="E39" s="8"/>
      <c r="F39" s="8"/>
      <c r="G39" s="8"/>
    </row>
    <row r="40" spans="1:7" x14ac:dyDescent="0.3">
      <c r="A40" s="8"/>
      <c r="B40" s="8"/>
      <c r="C40" s="8"/>
      <c r="D40" s="8"/>
      <c r="E40" s="8"/>
      <c r="F40" s="8"/>
      <c r="G40" s="8"/>
    </row>
    <row r="41" spans="1:7" x14ac:dyDescent="0.3">
      <c r="A41" s="8"/>
      <c r="B41" s="8"/>
      <c r="C41" s="8"/>
      <c r="D41" s="8"/>
      <c r="E41" s="8"/>
      <c r="F41" s="8"/>
      <c r="G41" s="8"/>
    </row>
    <row r="42" spans="1:7" x14ac:dyDescent="0.3">
      <c r="A42" s="8"/>
      <c r="B42" s="8"/>
      <c r="C42" s="8"/>
      <c r="D42" s="8"/>
      <c r="E42" s="8"/>
      <c r="F42" s="8"/>
      <c r="G42" s="8"/>
    </row>
    <row r="43" spans="1:7" x14ac:dyDescent="0.3">
      <c r="A43" s="8"/>
      <c r="B43" s="8"/>
      <c r="C43" s="8"/>
      <c r="D43" s="8"/>
      <c r="E43" s="8"/>
      <c r="F43" s="8"/>
      <c r="G43" s="8"/>
    </row>
    <row r="44" spans="1:7" x14ac:dyDescent="0.3">
      <c r="A44" s="8"/>
      <c r="B44" s="8"/>
      <c r="C44" s="8"/>
      <c r="D44" s="8"/>
      <c r="E44" s="8"/>
      <c r="F44" s="8"/>
      <c r="G44" s="8"/>
    </row>
    <row r="45" spans="1:7" x14ac:dyDescent="0.3">
      <c r="A45" s="8"/>
      <c r="B45" s="8"/>
      <c r="C45" s="8"/>
      <c r="D45" s="8"/>
      <c r="E45" s="8"/>
      <c r="F45" s="8"/>
      <c r="G45" s="8"/>
    </row>
    <row r="46" spans="1:7" x14ac:dyDescent="0.3">
      <c r="A46" s="8"/>
      <c r="B46" s="8"/>
      <c r="C46" s="8"/>
      <c r="D46" s="8"/>
      <c r="E46" s="8"/>
      <c r="F46" s="8"/>
      <c r="G46" s="8"/>
    </row>
    <row r="47" spans="1:7" x14ac:dyDescent="0.3">
      <c r="A47" s="8"/>
      <c r="B47" s="8"/>
      <c r="C47" s="8"/>
      <c r="D47" s="8"/>
      <c r="E47" s="8"/>
      <c r="F47" s="8"/>
      <c r="G47" s="8"/>
    </row>
    <row r="48" spans="1:7" x14ac:dyDescent="0.3">
      <c r="A48" s="8"/>
      <c r="B48" s="8"/>
      <c r="C48" s="8"/>
      <c r="D48" s="8"/>
      <c r="E48" s="8"/>
      <c r="F48" s="8"/>
      <c r="G48" s="8"/>
    </row>
    <row r="49" spans="1:7" x14ac:dyDescent="0.3">
      <c r="A49" s="8"/>
      <c r="B49" s="8"/>
      <c r="C49" s="8"/>
      <c r="D49" s="8"/>
      <c r="E49" s="8"/>
      <c r="F49" s="8"/>
      <c r="G49" s="8"/>
    </row>
    <row r="50" spans="1:7" x14ac:dyDescent="0.3">
      <c r="A50" s="8"/>
      <c r="B50" s="8"/>
      <c r="C50" s="8"/>
      <c r="D50" s="8"/>
      <c r="E50" s="8"/>
      <c r="F50" s="8"/>
      <c r="G50" s="8"/>
    </row>
    <row r="51" spans="1:7" x14ac:dyDescent="0.3">
      <c r="A51" s="8"/>
      <c r="B51" s="8"/>
      <c r="C51" s="8"/>
      <c r="D51" s="8"/>
      <c r="E51" s="8"/>
      <c r="F51" s="8"/>
      <c r="G51" s="8"/>
    </row>
    <row r="52" spans="1:7" x14ac:dyDescent="0.3">
      <c r="A52" s="8"/>
      <c r="B52" s="8"/>
      <c r="C52" s="8"/>
      <c r="D52" s="8"/>
      <c r="E52" s="8"/>
      <c r="F52" s="8"/>
      <c r="G52" s="8"/>
    </row>
    <row r="53" spans="1:7" x14ac:dyDescent="0.3">
      <c r="A53" s="8"/>
      <c r="B53" s="8"/>
      <c r="C53" s="8"/>
      <c r="D53" s="8"/>
      <c r="E53" s="8"/>
      <c r="F53" s="8"/>
      <c r="G53" s="8"/>
    </row>
    <row r="54" spans="1:7" x14ac:dyDescent="0.3">
      <c r="A54" s="8"/>
      <c r="B54" s="8"/>
      <c r="C54" s="8"/>
      <c r="D54" s="8"/>
      <c r="E54" s="8"/>
      <c r="F54" s="8"/>
      <c r="G54" s="8"/>
    </row>
    <row r="55" spans="1:7" x14ac:dyDescent="0.3">
      <c r="A55" s="8"/>
      <c r="B55" s="8"/>
      <c r="C55" s="8"/>
      <c r="D55" s="8"/>
      <c r="E55" s="8"/>
      <c r="F55" s="8"/>
      <c r="G55" s="8"/>
    </row>
    <row r="56" spans="1:7" x14ac:dyDescent="0.3">
      <c r="A56" s="8"/>
      <c r="B56" s="8"/>
      <c r="C56" s="8"/>
      <c r="D56" s="8"/>
      <c r="E56" s="8"/>
      <c r="F56" s="8"/>
      <c r="G56" s="8"/>
    </row>
    <row r="57" spans="1:7" x14ac:dyDescent="0.3">
      <c r="A57" s="8"/>
      <c r="B57" s="8"/>
      <c r="C57" s="8"/>
      <c r="D57" s="8"/>
      <c r="E57" s="8"/>
      <c r="F57" s="8"/>
      <c r="G57" s="8"/>
    </row>
    <row r="58" spans="1:7" x14ac:dyDescent="0.3">
      <c r="A58" s="8"/>
      <c r="B58" s="8"/>
      <c r="C58" s="8"/>
      <c r="D58" s="8"/>
      <c r="E58" s="8"/>
      <c r="F58" s="8"/>
      <c r="G58" s="8"/>
    </row>
    <row r="59" spans="1:7" x14ac:dyDescent="0.3">
      <c r="A59" s="8"/>
      <c r="B59" s="8"/>
      <c r="C59" s="8"/>
      <c r="D59" s="8"/>
      <c r="E59" s="8"/>
      <c r="F59" s="8"/>
      <c r="G59" s="8"/>
    </row>
    <row r="60" spans="1:7" x14ac:dyDescent="0.3">
      <c r="A60" s="8"/>
      <c r="B60" s="8"/>
      <c r="C60" s="8"/>
      <c r="D60" s="8"/>
      <c r="E60" s="8"/>
      <c r="F60" s="8"/>
      <c r="G60" s="8"/>
    </row>
    <row r="61" spans="1:7" x14ac:dyDescent="0.3">
      <c r="A61" s="8"/>
      <c r="B61" s="8"/>
      <c r="C61" s="8"/>
      <c r="D61" s="8"/>
      <c r="E61" s="8"/>
      <c r="F61" s="8"/>
      <c r="G61" s="9"/>
    </row>
    <row r="62" spans="1:7" x14ac:dyDescent="0.3">
      <c r="A62" s="8"/>
      <c r="B62" s="8"/>
      <c r="C62" s="8"/>
      <c r="D62" s="8"/>
      <c r="E62" s="8"/>
      <c r="F62" s="8"/>
      <c r="G62" s="9"/>
    </row>
    <row r="63" spans="1:7" x14ac:dyDescent="0.3">
      <c r="A63" s="8"/>
      <c r="B63" s="8"/>
      <c r="C63" s="8"/>
      <c r="D63" s="8"/>
      <c r="E63" s="8"/>
      <c r="F63" s="8"/>
      <c r="G63" s="9"/>
    </row>
    <row r="64" spans="1:7" x14ac:dyDescent="0.3">
      <c r="A64" s="8"/>
      <c r="B64" s="8"/>
      <c r="C64" s="8"/>
      <c r="D64" s="8"/>
      <c r="E64" s="8"/>
      <c r="F64" s="8"/>
      <c r="G64" s="9"/>
    </row>
    <row r="65" spans="1:7" x14ac:dyDescent="0.3">
      <c r="A65" s="8"/>
      <c r="B65" s="8"/>
      <c r="C65" s="8"/>
      <c r="D65" s="8"/>
      <c r="E65" s="8"/>
      <c r="F65" s="8"/>
      <c r="G65" s="9"/>
    </row>
    <row r="66" spans="1:7" x14ac:dyDescent="0.3">
      <c r="A66" s="8"/>
      <c r="B66" s="8"/>
      <c r="C66" s="8"/>
      <c r="D66" s="8"/>
      <c r="E66" s="8"/>
      <c r="F66" s="8"/>
      <c r="G66" s="8"/>
    </row>
    <row r="67" spans="1:7" x14ac:dyDescent="0.3">
      <c r="A67" s="8"/>
      <c r="B67" s="8"/>
      <c r="C67" s="8"/>
      <c r="D67" s="8"/>
      <c r="E67" s="8"/>
      <c r="F67" s="8"/>
      <c r="G67" s="8"/>
    </row>
    <row r="68" spans="1:7" x14ac:dyDescent="0.3">
      <c r="A68" s="8"/>
      <c r="B68" s="8"/>
      <c r="C68" s="8"/>
      <c r="D68" s="8"/>
      <c r="E68" s="8"/>
      <c r="F68" s="8"/>
      <c r="G68" s="8"/>
    </row>
    <row r="69" spans="1:7" x14ac:dyDescent="0.3">
      <c r="A69" s="8"/>
      <c r="B69" s="8"/>
      <c r="C69" s="8"/>
      <c r="D69" s="8"/>
      <c r="E69" s="8"/>
      <c r="F69" s="8"/>
      <c r="G69" s="8"/>
    </row>
    <row r="70" spans="1:7" x14ac:dyDescent="0.3">
      <c r="A70" s="8"/>
      <c r="B70" s="8"/>
      <c r="C70" s="8"/>
      <c r="D70" s="8"/>
      <c r="E70" s="8"/>
      <c r="F70" s="8"/>
      <c r="G70" s="8"/>
    </row>
    <row r="71" spans="1:7" x14ac:dyDescent="0.3">
      <c r="A71" s="8"/>
      <c r="B71" s="8"/>
      <c r="C71" s="8"/>
      <c r="D71" s="8"/>
      <c r="E71" s="8"/>
      <c r="F71" s="8"/>
      <c r="G71" s="8"/>
    </row>
    <row r="72" spans="1:7" x14ac:dyDescent="0.3">
      <c r="A72" s="8"/>
      <c r="B72" s="8"/>
      <c r="C72" s="8"/>
      <c r="D72" s="8"/>
      <c r="E72" s="8"/>
      <c r="F72" s="8"/>
      <c r="G72" s="8"/>
    </row>
    <row r="73" spans="1:7" x14ac:dyDescent="0.3">
      <c r="A73" s="8"/>
      <c r="B73" s="8"/>
      <c r="C73" s="8"/>
      <c r="D73" s="8"/>
      <c r="E73" s="8"/>
      <c r="F73" s="8"/>
      <c r="G73" s="8"/>
    </row>
    <row r="74" spans="1:7" x14ac:dyDescent="0.3">
      <c r="A74" s="8"/>
      <c r="B74" s="8"/>
      <c r="C74" s="8"/>
      <c r="D74" s="8"/>
      <c r="E74" s="8"/>
      <c r="F74" s="8"/>
      <c r="G74" s="8"/>
    </row>
    <row r="75" spans="1:7" x14ac:dyDescent="0.3">
      <c r="A75" s="8"/>
      <c r="B75" s="8"/>
      <c r="C75" s="8"/>
      <c r="D75" s="8"/>
      <c r="E75" s="8"/>
      <c r="F75" s="8"/>
      <c r="G75" s="8"/>
    </row>
    <row r="76" spans="1:7" x14ac:dyDescent="0.3">
      <c r="A76" s="8"/>
      <c r="B76" s="8"/>
      <c r="C76" s="8"/>
      <c r="D76" s="8"/>
      <c r="E76" s="8"/>
      <c r="F76" s="8"/>
      <c r="G76" s="8"/>
    </row>
    <row r="77" spans="1:7" x14ac:dyDescent="0.3">
      <c r="A77" s="8"/>
      <c r="B77" s="8"/>
      <c r="C77" s="8"/>
      <c r="D77" s="8"/>
      <c r="E77" s="8"/>
      <c r="F77" s="8"/>
      <c r="G77" s="8"/>
    </row>
    <row r="78" spans="1:7" x14ac:dyDescent="0.3">
      <c r="A78" s="8"/>
      <c r="B78" s="8"/>
      <c r="C78" s="8"/>
      <c r="D78" s="8"/>
      <c r="E78" s="8"/>
      <c r="F78" s="8"/>
      <c r="G78" s="8"/>
    </row>
    <row r="79" spans="1:7" x14ac:dyDescent="0.3">
      <c r="A79" s="8"/>
      <c r="B79" s="8"/>
      <c r="C79" s="8"/>
      <c r="D79" s="8"/>
      <c r="E79" s="8"/>
      <c r="F79" s="8"/>
      <c r="G79" s="8"/>
    </row>
    <row r="80" spans="1:7" x14ac:dyDescent="0.3">
      <c r="A80" s="8"/>
      <c r="B80" s="8"/>
      <c r="C80" s="8"/>
      <c r="D80" s="8"/>
      <c r="E80" s="8"/>
      <c r="F80" s="8"/>
      <c r="G80"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3331E-F003-47AB-8FCE-DC41B4EDB4C4}">
  <dimension ref="A1:L110"/>
  <sheetViews>
    <sheetView workbookViewId="0">
      <selection activeCell="M14" sqref="M14"/>
    </sheetView>
  </sheetViews>
  <sheetFormatPr defaultRowHeight="14.4" x14ac:dyDescent="0.3"/>
  <cols>
    <col min="1" max="1" width="11.6640625" bestFit="1" customWidth="1"/>
    <col min="2" max="2" width="21.33203125" bestFit="1" customWidth="1"/>
    <col min="3" max="3" width="8.77734375" bestFit="1" customWidth="1"/>
    <col min="4" max="4" width="13.21875" bestFit="1" customWidth="1"/>
    <col min="5" max="5" width="9.77734375" bestFit="1" customWidth="1"/>
    <col min="6" max="6" width="10.33203125" style="3" bestFit="1" customWidth="1"/>
    <col min="7" max="7" width="11.33203125" style="4" bestFit="1" customWidth="1"/>
    <col min="8" max="8" width="11.6640625" style="4" bestFit="1" customWidth="1"/>
    <col min="9" max="9" width="10.33203125" style="2" bestFit="1" customWidth="1"/>
    <col min="10" max="10" width="10.21875" bestFit="1" customWidth="1"/>
    <col min="11" max="11" width="7.77734375" style="4" bestFit="1" customWidth="1"/>
    <col min="12" max="12" width="13.6640625" style="4" bestFit="1" customWidth="1"/>
    <col min="13" max="13" width="13.6640625" bestFit="1" customWidth="1"/>
  </cols>
  <sheetData>
    <row r="1" spans="1:12" x14ac:dyDescent="0.3">
      <c r="A1" t="s">
        <v>0</v>
      </c>
      <c r="B1" t="s">
        <v>1</v>
      </c>
      <c r="C1" t="s">
        <v>2</v>
      </c>
      <c r="D1" t="s">
        <v>3</v>
      </c>
      <c r="E1" t="s">
        <v>4</v>
      </c>
      <c r="F1" s="3" t="s">
        <v>5</v>
      </c>
      <c r="G1" s="4" t="s">
        <v>6</v>
      </c>
      <c r="H1" s="4" t="s">
        <v>7</v>
      </c>
      <c r="I1" s="2" t="s">
        <v>8</v>
      </c>
      <c r="J1" s="4" t="s">
        <v>36</v>
      </c>
      <c r="K1" s="4" t="s">
        <v>37</v>
      </c>
      <c r="L1" t="s">
        <v>38</v>
      </c>
    </row>
    <row r="2" spans="1:12" x14ac:dyDescent="0.3">
      <c r="A2" s="1" t="s">
        <v>9</v>
      </c>
      <c r="B2" s="1" t="s">
        <v>10</v>
      </c>
      <c r="C2" s="1" t="s">
        <v>11</v>
      </c>
      <c r="D2" s="1" t="s">
        <v>12</v>
      </c>
      <c r="E2" s="1" t="s">
        <v>13</v>
      </c>
      <c r="F2" s="3">
        <v>17</v>
      </c>
      <c r="G2" s="4">
        <v>444</v>
      </c>
      <c r="H2" s="4">
        <v>333.47</v>
      </c>
      <c r="I2" s="2">
        <v>45605</v>
      </c>
      <c r="J2" s="4">
        <f>Sales_Data[[#This Row],[Quantity]]*Sales_Data[[#This Row],[Unit Price]]</f>
        <v>7548</v>
      </c>
      <c r="K2" s="4">
        <f>Sales_Data[[#This Row],[Revenue]]-Sales_Data[[#This Row],[Quantity]]*Sales_Data[[#This Row],[Cost Price]]</f>
        <v>1879.0099999999993</v>
      </c>
      <c r="L2" s="4">
        <f>Sales_Data[[#This Row],[Profit]]/Sales_Data[[#This Row],[Revenue]]* 100</f>
        <v>24.894144144144136</v>
      </c>
    </row>
    <row r="3" spans="1:12" x14ac:dyDescent="0.3">
      <c r="A3" s="1" t="s">
        <v>14</v>
      </c>
      <c r="B3" s="1" t="s">
        <v>15</v>
      </c>
      <c r="C3" s="1" t="s">
        <v>11</v>
      </c>
      <c r="D3" s="1" t="s">
        <v>16</v>
      </c>
      <c r="E3" s="1" t="s">
        <v>13</v>
      </c>
      <c r="F3" s="3">
        <v>20</v>
      </c>
      <c r="G3" s="4">
        <v>959.42</v>
      </c>
      <c r="H3" s="4">
        <v>714.76</v>
      </c>
      <c r="I3" s="2">
        <v>45541</v>
      </c>
      <c r="J3" s="4">
        <f>Sales_Data[[#This Row],[Quantity]]*Sales_Data[[#This Row],[Unit Price]]</f>
        <v>19188.399999999998</v>
      </c>
      <c r="K3" s="4">
        <f>Sales_Data[[#This Row],[Revenue]]-Sales_Data[[#This Row],[Quantity]]*Sales_Data[[#This Row],[Cost Price]]</f>
        <v>4893.1999999999971</v>
      </c>
      <c r="L3" s="4">
        <f>Sales_Data[[#This Row],[Profit]]/Sales_Data[[#This Row],[Revenue]]* 100</f>
        <v>25.500823414146033</v>
      </c>
    </row>
    <row r="4" spans="1:12" x14ac:dyDescent="0.3">
      <c r="A4" s="1" t="s">
        <v>17</v>
      </c>
      <c r="B4" s="1" t="s">
        <v>15</v>
      </c>
      <c r="C4" s="1" t="s">
        <v>18</v>
      </c>
      <c r="D4" s="1" t="s">
        <v>16</v>
      </c>
      <c r="E4" s="1" t="s">
        <v>13</v>
      </c>
      <c r="F4" s="3">
        <v>19</v>
      </c>
      <c r="G4" s="4">
        <v>304.08999999999997</v>
      </c>
      <c r="H4" s="4">
        <v>218.42</v>
      </c>
      <c r="I4" s="2">
        <v>45632</v>
      </c>
      <c r="J4" s="4">
        <f>Sales_Data[[#This Row],[Quantity]]*Sales_Data[[#This Row],[Unit Price]]</f>
        <v>5777.7099999999991</v>
      </c>
      <c r="K4" s="4">
        <f>Sales_Data[[#This Row],[Revenue]]-Sales_Data[[#This Row],[Quantity]]*Sales_Data[[#This Row],[Cost Price]]</f>
        <v>1627.7299999999996</v>
      </c>
      <c r="L4" s="4">
        <f>Sales_Data[[#This Row],[Profit]]/Sales_Data[[#This Row],[Revenue]]* 100</f>
        <v>28.172580486040317</v>
      </c>
    </row>
    <row r="5" spans="1:12" x14ac:dyDescent="0.3">
      <c r="A5" s="1" t="s">
        <v>19</v>
      </c>
      <c r="B5" s="1" t="s">
        <v>20</v>
      </c>
      <c r="C5" s="1" t="s">
        <v>18</v>
      </c>
      <c r="D5" s="1" t="s">
        <v>12</v>
      </c>
      <c r="E5" s="1" t="s">
        <v>21</v>
      </c>
      <c r="F5" s="3">
        <v>8</v>
      </c>
      <c r="G5" s="4">
        <v>811.75</v>
      </c>
      <c r="H5" s="4">
        <v>592.98</v>
      </c>
      <c r="I5" s="2">
        <v>45551</v>
      </c>
      <c r="J5" s="4">
        <f>Sales_Data[[#This Row],[Quantity]]*Sales_Data[[#This Row],[Unit Price]]</f>
        <v>6494</v>
      </c>
      <c r="K5" s="4">
        <f>Sales_Data[[#This Row],[Revenue]]-Sales_Data[[#This Row],[Quantity]]*Sales_Data[[#This Row],[Cost Price]]</f>
        <v>1750.1599999999999</v>
      </c>
      <c r="L5" s="4">
        <f>Sales_Data[[#This Row],[Profit]]/Sales_Data[[#This Row],[Revenue]]* 100</f>
        <v>26.950415768401598</v>
      </c>
    </row>
    <row r="6" spans="1:12" x14ac:dyDescent="0.3">
      <c r="A6" s="1" t="s">
        <v>22</v>
      </c>
      <c r="B6" s="1" t="s">
        <v>23</v>
      </c>
      <c r="C6" s="1" t="s">
        <v>18</v>
      </c>
      <c r="D6" s="1" t="s">
        <v>16</v>
      </c>
      <c r="E6" s="1" t="s">
        <v>24</v>
      </c>
      <c r="F6" s="3">
        <v>5</v>
      </c>
      <c r="G6" s="4">
        <v>612.12</v>
      </c>
      <c r="H6" s="4">
        <v>539.4</v>
      </c>
      <c r="I6" s="2">
        <v>45614</v>
      </c>
      <c r="J6" s="4">
        <f>Sales_Data[[#This Row],[Quantity]]*Sales_Data[[#This Row],[Unit Price]]</f>
        <v>3060.6</v>
      </c>
      <c r="K6" s="4">
        <f>Sales_Data[[#This Row],[Revenue]]-Sales_Data[[#This Row],[Quantity]]*Sales_Data[[#This Row],[Cost Price]]</f>
        <v>363.59999999999991</v>
      </c>
      <c r="L6" s="4">
        <f>Sales_Data[[#This Row],[Profit]]/Sales_Data[[#This Row],[Revenue]]* 100</f>
        <v>11.880023524799057</v>
      </c>
    </row>
    <row r="7" spans="1:12" x14ac:dyDescent="0.3">
      <c r="A7" s="1" t="s">
        <v>19</v>
      </c>
      <c r="B7" s="1" t="s">
        <v>20</v>
      </c>
      <c r="C7" s="1" t="s">
        <v>18</v>
      </c>
      <c r="D7" s="1" t="s">
        <v>25</v>
      </c>
      <c r="E7" s="1" t="s">
        <v>21</v>
      </c>
      <c r="F7" s="3">
        <v>20</v>
      </c>
      <c r="G7" s="4">
        <v>487.02</v>
      </c>
      <c r="H7" s="4">
        <v>308.54000000000002</v>
      </c>
      <c r="I7" s="2">
        <v>45372</v>
      </c>
      <c r="J7" s="4">
        <f>Sales_Data[[#This Row],[Quantity]]*Sales_Data[[#This Row],[Unit Price]]</f>
        <v>9740.4</v>
      </c>
      <c r="K7" s="4">
        <f>Sales_Data[[#This Row],[Revenue]]-Sales_Data[[#This Row],[Quantity]]*Sales_Data[[#This Row],[Cost Price]]</f>
        <v>3569.5999999999995</v>
      </c>
      <c r="L7" s="4">
        <f>Sales_Data[[#This Row],[Profit]]/Sales_Data[[#This Row],[Revenue]]* 100</f>
        <v>36.647365611268526</v>
      </c>
    </row>
    <row r="8" spans="1:12" x14ac:dyDescent="0.3">
      <c r="A8" s="1" t="s">
        <v>22</v>
      </c>
      <c r="B8" s="1" t="s">
        <v>15</v>
      </c>
      <c r="C8" s="1" t="s">
        <v>26</v>
      </c>
      <c r="D8" s="1" t="s">
        <v>12</v>
      </c>
      <c r="E8" s="1" t="s">
        <v>27</v>
      </c>
      <c r="F8" s="3">
        <v>15</v>
      </c>
      <c r="G8" s="4">
        <v>662.12</v>
      </c>
      <c r="H8" s="4">
        <v>585.33000000000004</v>
      </c>
      <c r="I8" s="2">
        <v>45476</v>
      </c>
      <c r="J8" s="4">
        <f>Sales_Data[[#This Row],[Quantity]]*Sales_Data[[#This Row],[Unit Price]]</f>
        <v>9931.7999999999993</v>
      </c>
      <c r="K8" s="4">
        <f>Sales_Data[[#This Row],[Revenue]]-Sales_Data[[#This Row],[Quantity]]*Sales_Data[[#This Row],[Cost Price]]</f>
        <v>1151.8499999999985</v>
      </c>
      <c r="L8" s="4">
        <f>Sales_Data[[#This Row],[Profit]]/Sales_Data[[#This Row],[Revenue]]* 100</f>
        <v>11.597595602005665</v>
      </c>
    </row>
    <row r="9" spans="1:12" x14ac:dyDescent="0.3">
      <c r="A9" s="1" t="s">
        <v>17</v>
      </c>
      <c r="B9" s="1" t="s">
        <v>10</v>
      </c>
      <c r="C9" s="1" t="s">
        <v>18</v>
      </c>
      <c r="D9" s="1" t="s">
        <v>16</v>
      </c>
      <c r="E9" s="1" t="s">
        <v>27</v>
      </c>
      <c r="F9" s="3">
        <v>10</v>
      </c>
      <c r="G9" s="4">
        <v>876.45</v>
      </c>
      <c r="H9" s="4">
        <v>724.51</v>
      </c>
      <c r="I9" s="2">
        <v>45618</v>
      </c>
      <c r="J9" s="4">
        <f>Sales_Data[[#This Row],[Quantity]]*Sales_Data[[#This Row],[Unit Price]]</f>
        <v>8764.5</v>
      </c>
      <c r="K9" s="4">
        <f>Sales_Data[[#This Row],[Revenue]]-Sales_Data[[#This Row],[Quantity]]*Sales_Data[[#This Row],[Cost Price]]</f>
        <v>1519.3999999999996</v>
      </c>
      <c r="L9" s="4">
        <f>Sales_Data[[#This Row],[Profit]]/Sales_Data[[#This Row],[Revenue]]* 100</f>
        <v>17.335843459410118</v>
      </c>
    </row>
    <row r="10" spans="1:12" x14ac:dyDescent="0.3">
      <c r="A10" s="1" t="s">
        <v>14</v>
      </c>
      <c r="B10" s="1" t="s">
        <v>23</v>
      </c>
      <c r="C10" s="1" t="s">
        <v>11</v>
      </c>
      <c r="D10" s="1" t="s">
        <v>25</v>
      </c>
      <c r="E10" s="1" t="s">
        <v>21</v>
      </c>
      <c r="F10" s="3">
        <v>3</v>
      </c>
      <c r="G10" s="4">
        <v>640.04999999999995</v>
      </c>
      <c r="H10" s="4">
        <v>472.53</v>
      </c>
      <c r="I10" s="2">
        <v>45480</v>
      </c>
      <c r="J10" s="4">
        <f>Sales_Data[[#This Row],[Quantity]]*Sales_Data[[#This Row],[Unit Price]]</f>
        <v>1920.1499999999999</v>
      </c>
      <c r="K10" s="4">
        <f>Sales_Data[[#This Row],[Revenue]]-Sales_Data[[#This Row],[Quantity]]*Sales_Data[[#This Row],[Cost Price]]</f>
        <v>502.55999999999995</v>
      </c>
      <c r="L10" s="4">
        <f>Sales_Data[[#This Row],[Profit]]/Sales_Data[[#This Row],[Revenue]]* 100</f>
        <v>26.172955237872042</v>
      </c>
    </row>
    <row r="11" spans="1:12" x14ac:dyDescent="0.3">
      <c r="A11" s="1" t="s">
        <v>19</v>
      </c>
      <c r="B11" s="1" t="s">
        <v>15</v>
      </c>
      <c r="C11" s="1" t="s">
        <v>28</v>
      </c>
      <c r="D11" s="1" t="s">
        <v>29</v>
      </c>
      <c r="E11" s="1" t="s">
        <v>13</v>
      </c>
      <c r="F11" s="3">
        <v>19</v>
      </c>
      <c r="G11" s="4">
        <v>626.08000000000004</v>
      </c>
      <c r="H11" s="4">
        <v>473.48</v>
      </c>
      <c r="I11" s="2">
        <v>45625</v>
      </c>
      <c r="J11" s="4">
        <f>Sales_Data[[#This Row],[Quantity]]*Sales_Data[[#This Row],[Unit Price]]</f>
        <v>11895.52</v>
      </c>
      <c r="K11" s="4">
        <f>Sales_Data[[#This Row],[Revenue]]-Sales_Data[[#This Row],[Quantity]]*Sales_Data[[#This Row],[Cost Price]]</f>
        <v>2899.3999999999996</v>
      </c>
      <c r="L11" s="4">
        <f>Sales_Data[[#This Row],[Profit]]/Sales_Data[[#This Row],[Revenue]]* 100</f>
        <v>24.373881932021462</v>
      </c>
    </row>
    <row r="12" spans="1:12" x14ac:dyDescent="0.3">
      <c r="A12" s="1" t="s">
        <v>22</v>
      </c>
      <c r="B12" s="1" t="s">
        <v>30</v>
      </c>
      <c r="C12" s="1" t="s">
        <v>28</v>
      </c>
      <c r="D12" s="1" t="s">
        <v>12</v>
      </c>
      <c r="E12" s="1" t="s">
        <v>21</v>
      </c>
      <c r="F12" s="3">
        <v>16</v>
      </c>
      <c r="G12" s="4">
        <v>548.62</v>
      </c>
      <c r="H12" s="4">
        <v>391</v>
      </c>
      <c r="I12" s="2">
        <v>45302</v>
      </c>
      <c r="J12" s="4">
        <f>Sales_Data[[#This Row],[Quantity]]*Sales_Data[[#This Row],[Unit Price]]</f>
        <v>8777.92</v>
      </c>
      <c r="K12" s="4">
        <f>Sales_Data[[#This Row],[Revenue]]-Sales_Data[[#This Row],[Quantity]]*Sales_Data[[#This Row],[Cost Price]]</f>
        <v>2521.92</v>
      </c>
      <c r="L12" s="4">
        <f>Sales_Data[[#This Row],[Profit]]/Sales_Data[[#This Row],[Revenue]]* 100</f>
        <v>28.730268674127814</v>
      </c>
    </row>
    <row r="13" spans="1:12" x14ac:dyDescent="0.3">
      <c r="A13" s="1" t="s">
        <v>19</v>
      </c>
      <c r="B13" s="1" t="s">
        <v>23</v>
      </c>
      <c r="C13" s="1" t="s">
        <v>28</v>
      </c>
      <c r="D13" s="1" t="s">
        <v>12</v>
      </c>
      <c r="E13" s="1" t="s">
        <v>13</v>
      </c>
      <c r="F13" s="3">
        <v>10</v>
      </c>
      <c r="G13" s="4">
        <v>501.72</v>
      </c>
      <c r="H13" s="4">
        <v>421.35</v>
      </c>
      <c r="I13" s="2">
        <v>45295</v>
      </c>
      <c r="J13" s="4">
        <f>Sales_Data[[#This Row],[Quantity]]*Sales_Data[[#This Row],[Unit Price]]</f>
        <v>5017.2000000000007</v>
      </c>
      <c r="K13" s="4">
        <f>Sales_Data[[#This Row],[Revenue]]-Sales_Data[[#This Row],[Quantity]]*Sales_Data[[#This Row],[Cost Price]]</f>
        <v>803.70000000000073</v>
      </c>
      <c r="L13" s="4">
        <f>Sales_Data[[#This Row],[Profit]]/Sales_Data[[#This Row],[Revenue]]* 100</f>
        <v>16.018895001195897</v>
      </c>
    </row>
    <row r="14" spans="1:12" x14ac:dyDescent="0.3">
      <c r="A14" s="1" t="s">
        <v>14</v>
      </c>
      <c r="B14" s="1" t="s">
        <v>20</v>
      </c>
      <c r="C14" s="1" t="s">
        <v>11</v>
      </c>
      <c r="D14" s="1" t="s">
        <v>25</v>
      </c>
      <c r="E14" s="1" t="s">
        <v>27</v>
      </c>
      <c r="F14" s="3">
        <v>14</v>
      </c>
      <c r="G14" s="4">
        <v>193.17</v>
      </c>
      <c r="H14" s="4">
        <v>126.61</v>
      </c>
      <c r="I14" s="2">
        <v>45546</v>
      </c>
      <c r="J14" s="4">
        <f>Sales_Data[[#This Row],[Quantity]]*Sales_Data[[#This Row],[Unit Price]]</f>
        <v>2704.3799999999997</v>
      </c>
      <c r="K14" s="4">
        <f>Sales_Data[[#This Row],[Revenue]]-Sales_Data[[#This Row],[Quantity]]*Sales_Data[[#This Row],[Cost Price]]</f>
        <v>931.83999999999969</v>
      </c>
      <c r="L14" s="4">
        <f>Sales_Data[[#This Row],[Profit]]/Sales_Data[[#This Row],[Revenue]]* 100</f>
        <v>34.456696174354192</v>
      </c>
    </row>
    <row r="15" spans="1:12" x14ac:dyDescent="0.3">
      <c r="A15" s="1" t="s">
        <v>19</v>
      </c>
      <c r="B15" s="1" t="s">
        <v>15</v>
      </c>
      <c r="C15" s="1" t="s">
        <v>11</v>
      </c>
      <c r="D15" s="1" t="s">
        <v>25</v>
      </c>
      <c r="E15" s="1" t="s">
        <v>31</v>
      </c>
      <c r="F15" s="3">
        <v>6</v>
      </c>
      <c r="G15" s="4">
        <v>150.38</v>
      </c>
      <c r="H15" s="4">
        <v>106.31</v>
      </c>
      <c r="I15" s="2">
        <v>45624</v>
      </c>
      <c r="J15" s="4">
        <f>Sales_Data[[#This Row],[Quantity]]*Sales_Data[[#This Row],[Unit Price]]</f>
        <v>902.28</v>
      </c>
      <c r="K15" s="4">
        <f>Sales_Data[[#This Row],[Revenue]]-Sales_Data[[#This Row],[Quantity]]*Sales_Data[[#This Row],[Cost Price]]</f>
        <v>264.41999999999996</v>
      </c>
      <c r="L15" s="4">
        <f>Sales_Data[[#This Row],[Profit]]/Sales_Data[[#This Row],[Revenue]]* 100</f>
        <v>29.305758744513895</v>
      </c>
    </row>
    <row r="16" spans="1:12" x14ac:dyDescent="0.3">
      <c r="A16" s="1" t="s">
        <v>17</v>
      </c>
      <c r="B16" s="1" t="s">
        <v>10</v>
      </c>
      <c r="C16" s="1" t="s">
        <v>26</v>
      </c>
      <c r="D16" s="1" t="s">
        <v>35</v>
      </c>
      <c r="E16" s="1" t="s">
        <v>32</v>
      </c>
      <c r="F16" s="3">
        <v>15</v>
      </c>
      <c r="G16" s="4">
        <v>632.45000000000005</v>
      </c>
      <c r="H16" s="4">
        <v>468.12</v>
      </c>
      <c r="I16" s="2">
        <v>45405</v>
      </c>
      <c r="J16" s="4">
        <f>Sales_Data[[#This Row],[Quantity]]*Sales_Data[[#This Row],[Unit Price]]</f>
        <v>9486.75</v>
      </c>
      <c r="K16" s="4">
        <f>Sales_Data[[#This Row],[Revenue]]-Sales_Data[[#This Row],[Quantity]]*Sales_Data[[#This Row],[Cost Price]]</f>
        <v>2464.9499999999998</v>
      </c>
      <c r="L16" s="4">
        <f>Sales_Data[[#This Row],[Profit]]/Sales_Data[[#This Row],[Revenue]]* 100</f>
        <v>25.9830816665349</v>
      </c>
    </row>
    <row r="17" spans="1:12" x14ac:dyDescent="0.3">
      <c r="A17" s="1" t="s">
        <v>22</v>
      </c>
      <c r="B17" s="1" t="s">
        <v>20</v>
      </c>
      <c r="C17" s="1" t="s">
        <v>35</v>
      </c>
      <c r="D17" s="1" t="s">
        <v>12</v>
      </c>
      <c r="E17" s="1" t="s">
        <v>33</v>
      </c>
      <c r="F17" s="3">
        <v>17</v>
      </c>
      <c r="G17" s="4">
        <v>697.88</v>
      </c>
      <c r="H17" s="4">
        <v>460.35</v>
      </c>
      <c r="I17" s="2">
        <v>45378</v>
      </c>
      <c r="J17" s="4">
        <f>Sales_Data[[#This Row],[Quantity]]*Sales_Data[[#This Row],[Unit Price]]</f>
        <v>11863.96</v>
      </c>
      <c r="K17" s="4">
        <f>Sales_Data[[#This Row],[Revenue]]-Sales_Data[[#This Row],[Quantity]]*Sales_Data[[#This Row],[Cost Price]]</f>
        <v>4038.0099999999984</v>
      </c>
      <c r="L17" s="4">
        <f>Sales_Data[[#This Row],[Profit]]/Sales_Data[[#This Row],[Revenue]]* 100</f>
        <v>34.035937410443047</v>
      </c>
    </row>
    <row r="18" spans="1:12" x14ac:dyDescent="0.3">
      <c r="A18" s="1" t="s">
        <v>14</v>
      </c>
      <c r="B18" s="1" t="s">
        <v>23</v>
      </c>
      <c r="C18" s="1" t="s">
        <v>26</v>
      </c>
      <c r="D18" s="1" t="s">
        <v>29</v>
      </c>
      <c r="E18" s="1" t="s">
        <v>27</v>
      </c>
      <c r="F18" s="3">
        <v>5</v>
      </c>
      <c r="G18" s="4">
        <v>525.79</v>
      </c>
      <c r="H18" s="4">
        <v>431.94</v>
      </c>
      <c r="I18" s="2">
        <v>45495</v>
      </c>
      <c r="J18" s="4">
        <f>Sales_Data[[#This Row],[Quantity]]*Sales_Data[[#This Row],[Unit Price]]</f>
        <v>2628.95</v>
      </c>
      <c r="K18" s="4">
        <f>Sales_Data[[#This Row],[Revenue]]-Sales_Data[[#This Row],[Quantity]]*Sales_Data[[#This Row],[Cost Price]]</f>
        <v>469.25</v>
      </c>
      <c r="L18" s="4">
        <f>Sales_Data[[#This Row],[Profit]]/Sales_Data[[#This Row],[Revenue]]* 100</f>
        <v>17.849331482150671</v>
      </c>
    </row>
    <row r="19" spans="1:12" x14ac:dyDescent="0.3">
      <c r="A19" s="1" t="s">
        <v>14</v>
      </c>
      <c r="B19" s="1" t="s">
        <v>20</v>
      </c>
      <c r="C19" s="1" t="s">
        <v>18</v>
      </c>
      <c r="D19" s="1" t="s">
        <v>25</v>
      </c>
      <c r="E19" s="1" t="s">
        <v>24</v>
      </c>
      <c r="F19" s="3">
        <v>18</v>
      </c>
      <c r="G19" s="4">
        <v>292.52999999999997</v>
      </c>
      <c r="H19" s="4">
        <v>256.11</v>
      </c>
      <c r="I19" s="2">
        <v>45529</v>
      </c>
      <c r="J19" s="4">
        <f>Sales_Data[[#This Row],[Quantity]]*Sales_Data[[#This Row],[Unit Price]]</f>
        <v>5265.5399999999991</v>
      </c>
      <c r="K19" s="4">
        <f>Sales_Data[[#This Row],[Revenue]]-Sales_Data[[#This Row],[Quantity]]*Sales_Data[[#This Row],[Cost Price]]</f>
        <v>655.55999999999858</v>
      </c>
      <c r="L19" s="4">
        <f>Sales_Data[[#This Row],[Profit]]/Sales_Data[[#This Row],[Revenue]]* 100</f>
        <v>12.450005127679189</v>
      </c>
    </row>
    <row r="20" spans="1:12" x14ac:dyDescent="0.3">
      <c r="A20" s="1" t="s">
        <v>19</v>
      </c>
      <c r="B20" s="1" t="s">
        <v>30</v>
      </c>
      <c r="C20" s="1" t="s">
        <v>26</v>
      </c>
      <c r="D20" s="1" t="s">
        <v>25</v>
      </c>
      <c r="E20" s="1" t="s">
        <v>31</v>
      </c>
      <c r="F20" s="3">
        <v>13</v>
      </c>
      <c r="G20" s="4">
        <v>240.9</v>
      </c>
      <c r="H20" s="4">
        <v>199.91</v>
      </c>
      <c r="I20" s="2">
        <v>45352</v>
      </c>
      <c r="J20" s="4">
        <f>Sales_Data[[#This Row],[Quantity]]*Sales_Data[[#This Row],[Unit Price]]</f>
        <v>3131.7000000000003</v>
      </c>
      <c r="K20" s="4">
        <f>Sales_Data[[#This Row],[Revenue]]-Sales_Data[[#This Row],[Quantity]]*Sales_Data[[#This Row],[Cost Price]]</f>
        <v>532.87000000000035</v>
      </c>
      <c r="L20" s="4">
        <f>Sales_Data[[#This Row],[Profit]]/Sales_Data[[#This Row],[Revenue]]* 100</f>
        <v>17.0153590701536</v>
      </c>
    </row>
    <row r="21" spans="1:12" x14ac:dyDescent="0.3">
      <c r="A21" s="1" t="s">
        <v>19</v>
      </c>
      <c r="B21" s="1" t="s">
        <v>30</v>
      </c>
      <c r="C21" s="1" t="s">
        <v>11</v>
      </c>
      <c r="D21" s="1" t="s">
        <v>25</v>
      </c>
      <c r="E21" s="1" t="s">
        <v>24</v>
      </c>
      <c r="F21" s="3">
        <v>16</v>
      </c>
      <c r="G21" s="4">
        <v>988.71</v>
      </c>
      <c r="H21" s="4">
        <v>683.75</v>
      </c>
      <c r="I21" s="2">
        <v>45436</v>
      </c>
      <c r="J21" s="4">
        <f>Sales_Data[[#This Row],[Quantity]]*Sales_Data[[#This Row],[Unit Price]]</f>
        <v>15819.36</v>
      </c>
      <c r="K21" s="4">
        <f>Sales_Data[[#This Row],[Revenue]]-Sales_Data[[#This Row],[Quantity]]*Sales_Data[[#This Row],[Cost Price]]</f>
        <v>4879.3600000000006</v>
      </c>
      <c r="L21" s="4">
        <f>Sales_Data[[#This Row],[Profit]]/Sales_Data[[#This Row],[Revenue]]* 100</f>
        <v>30.844231372192048</v>
      </c>
    </row>
    <row r="22" spans="1:12" x14ac:dyDescent="0.3">
      <c r="A22" s="1" t="s">
        <v>22</v>
      </c>
      <c r="B22" s="1" t="s">
        <v>10</v>
      </c>
      <c r="C22" s="1" t="s">
        <v>11</v>
      </c>
      <c r="D22" s="1" t="s">
        <v>16</v>
      </c>
      <c r="E22" s="1" t="s">
        <v>21</v>
      </c>
      <c r="F22" s="3">
        <v>11</v>
      </c>
      <c r="G22" s="4">
        <v>861.09</v>
      </c>
      <c r="H22" s="4">
        <v>529.08000000000004</v>
      </c>
      <c r="I22" s="2">
        <v>45411</v>
      </c>
      <c r="J22" s="4">
        <f>Sales_Data[[#This Row],[Quantity]]*Sales_Data[[#This Row],[Unit Price]]</f>
        <v>9471.99</v>
      </c>
      <c r="K22" s="4">
        <f>Sales_Data[[#This Row],[Revenue]]-Sales_Data[[#This Row],[Quantity]]*Sales_Data[[#This Row],[Cost Price]]</f>
        <v>3652.1099999999997</v>
      </c>
      <c r="L22" s="4">
        <f>Sales_Data[[#This Row],[Profit]]/Sales_Data[[#This Row],[Revenue]]* 100</f>
        <v>38.556945267045258</v>
      </c>
    </row>
    <row r="23" spans="1:12" x14ac:dyDescent="0.3">
      <c r="A23" s="1" t="s">
        <v>22</v>
      </c>
      <c r="B23" s="1" t="s">
        <v>23</v>
      </c>
      <c r="C23" s="1" t="s">
        <v>28</v>
      </c>
      <c r="D23" s="1" t="s">
        <v>12</v>
      </c>
      <c r="E23" s="1" t="s">
        <v>31</v>
      </c>
      <c r="F23" s="3">
        <v>18</v>
      </c>
      <c r="G23" s="4">
        <v>962.59</v>
      </c>
      <c r="H23" s="4">
        <v>722.69</v>
      </c>
      <c r="I23" s="2">
        <v>45489</v>
      </c>
      <c r="J23" s="4">
        <f>Sales_Data[[#This Row],[Quantity]]*Sales_Data[[#This Row],[Unit Price]]</f>
        <v>17326.62</v>
      </c>
      <c r="K23" s="4">
        <f>Sales_Data[[#This Row],[Revenue]]-Sales_Data[[#This Row],[Quantity]]*Sales_Data[[#This Row],[Cost Price]]</f>
        <v>4318.1999999999971</v>
      </c>
      <c r="L23" s="4">
        <f>Sales_Data[[#This Row],[Profit]]/Sales_Data[[#This Row],[Revenue]]* 100</f>
        <v>24.922344923591545</v>
      </c>
    </row>
    <row r="24" spans="1:12" x14ac:dyDescent="0.3">
      <c r="A24" s="1" t="s">
        <v>9</v>
      </c>
      <c r="B24" s="1" t="s">
        <v>30</v>
      </c>
      <c r="C24" s="1" t="s">
        <v>18</v>
      </c>
      <c r="D24" s="1" t="s">
        <v>12</v>
      </c>
      <c r="E24" s="1" t="s">
        <v>27</v>
      </c>
      <c r="F24" s="3">
        <v>14</v>
      </c>
      <c r="G24" s="4">
        <v>810.27</v>
      </c>
      <c r="H24" s="4">
        <v>602.29</v>
      </c>
      <c r="I24" s="2">
        <v>45597</v>
      </c>
      <c r="J24" s="4">
        <f>Sales_Data[[#This Row],[Quantity]]*Sales_Data[[#This Row],[Unit Price]]</f>
        <v>11343.779999999999</v>
      </c>
      <c r="K24" s="4">
        <f>Sales_Data[[#This Row],[Revenue]]-Sales_Data[[#This Row],[Quantity]]*Sales_Data[[#This Row],[Cost Price]]</f>
        <v>2911.7199999999993</v>
      </c>
      <c r="L24" s="4">
        <f>Sales_Data[[#This Row],[Profit]]/Sales_Data[[#This Row],[Revenue]]* 100</f>
        <v>25.667987214138492</v>
      </c>
    </row>
    <row r="25" spans="1:12" x14ac:dyDescent="0.3">
      <c r="A25" s="1" t="s">
        <v>17</v>
      </c>
      <c r="B25" s="1" t="s">
        <v>15</v>
      </c>
      <c r="C25" s="1" t="s">
        <v>26</v>
      </c>
      <c r="D25" s="1" t="s">
        <v>29</v>
      </c>
      <c r="E25" s="1" t="s">
        <v>33</v>
      </c>
      <c r="F25" s="3">
        <v>12</v>
      </c>
      <c r="G25" s="4">
        <v>253.28</v>
      </c>
      <c r="H25" s="4">
        <v>166.3</v>
      </c>
      <c r="I25" s="2">
        <v>45514</v>
      </c>
      <c r="J25" s="4">
        <f>Sales_Data[[#This Row],[Quantity]]*Sales_Data[[#This Row],[Unit Price]]</f>
        <v>3039.36</v>
      </c>
      <c r="K25" s="4">
        <f>Sales_Data[[#This Row],[Revenue]]-Sales_Data[[#This Row],[Quantity]]*Sales_Data[[#This Row],[Cost Price]]</f>
        <v>1043.76</v>
      </c>
      <c r="L25" s="4">
        <f>Sales_Data[[#This Row],[Profit]]/Sales_Data[[#This Row],[Revenue]]* 100</f>
        <v>34.341440303221731</v>
      </c>
    </row>
    <row r="26" spans="1:12" x14ac:dyDescent="0.3">
      <c r="A26" s="1" t="s">
        <v>9</v>
      </c>
      <c r="B26" s="1" t="s">
        <v>10</v>
      </c>
      <c r="C26" s="1" t="s">
        <v>11</v>
      </c>
      <c r="D26" s="1" t="s">
        <v>16</v>
      </c>
      <c r="E26" s="1" t="s">
        <v>31</v>
      </c>
      <c r="F26" s="3">
        <v>11</v>
      </c>
      <c r="G26" s="4">
        <v>713.78</v>
      </c>
      <c r="H26" s="4">
        <v>439.58</v>
      </c>
      <c r="I26" s="2">
        <v>45522</v>
      </c>
      <c r="J26" s="4">
        <f>Sales_Data[[#This Row],[Quantity]]*Sales_Data[[#This Row],[Unit Price]]</f>
        <v>7851.58</v>
      </c>
      <c r="K26" s="4">
        <f>Sales_Data[[#This Row],[Revenue]]-Sales_Data[[#This Row],[Quantity]]*Sales_Data[[#This Row],[Cost Price]]</f>
        <v>3016.2</v>
      </c>
      <c r="L26" s="4">
        <f>Sales_Data[[#This Row],[Profit]]/Sales_Data[[#This Row],[Revenue]]* 100</f>
        <v>38.415197960155787</v>
      </c>
    </row>
    <row r="27" spans="1:12" x14ac:dyDescent="0.3">
      <c r="A27" s="1" t="s">
        <v>17</v>
      </c>
      <c r="B27" s="1" t="s">
        <v>20</v>
      </c>
      <c r="C27" s="1" t="s">
        <v>28</v>
      </c>
      <c r="D27" s="1" t="s">
        <v>12</v>
      </c>
      <c r="E27" s="1" t="s">
        <v>31</v>
      </c>
      <c r="F27" s="3">
        <v>13</v>
      </c>
      <c r="G27" s="4">
        <v>726.72</v>
      </c>
      <c r="H27" s="4">
        <v>545.23</v>
      </c>
      <c r="I27" s="2">
        <v>45340</v>
      </c>
      <c r="J27" s="4">
        <f>Sales_Data[[#This Row],[Quantity]]*Sales_Data[[#This Row],[Unit Price]]</f>
        <v>9447.36</v>
      </c>
      <c r="K27" s="4">
        <f>Sales_Data[[#This Row],[Revenue]]-Sales_Data[[#This Row],[Quantity]]*Sales_Data[[#This Row],[Cost Price]]</f>
        <v>2359.3700000000008</v>
      </c>
      <c r="L27" s="4">
        <f>Sales_Data[[#This Row],[Profit]]/Sales_Data[[#This Row],[Revenue]]* 100</f>
        <v>24.97385512989873</v>
      </c>
    </row>
    <row r="28" spans="1:12" x14ac:dyDescent="0.3">
      <c r="A28" s="1" t="s">
        <v>19</v>
      </c>
      <c r="B28" s="1" t="s">
        <v>15</v>
      </c>
      <c r="C28" s="1" t="s">
        <v>18</v>
      </c>
      <c r="D28" s="1" t="s">
        <v>16</v>
      </c>
      <c r="E28" s="1" t="s">
        <v>24</v>
      </c>
      <c r="F28" s="3">
        <v>1</v>
      </c>
      <c r="G28" s="4">
        <v>466.34</v>
      </c>
      <c r="H28" s="4">
        <v>384.36</v>
      </c>
      <c r="I28" s="2">
        <v>45398</v>
      </c>
      <c r="J28" s="4">
        <f>Sales_Data[[#This Row],[Quantity]]*Sales_Data[[#This Row],[Unit Price]]</f>
        <v>466.34</v>
      </c>
      <c r="K28" s="4">
        <f>Sales_Data[[#This Row],[Revenue]]-Sales_Data[[#This Row],[Quantity]]*Sales_Data[[#This Row],[Cost Price]]</f>
        <v>81.979999999999961</v>
      </c>
      <c r="L28" s="4">
        <f>Sales_Data[[#This Row],[Profit]]/Sales_Data[[#This Row],[Revenue]]* 100</f>
        <v>17.579448471072602</v>
      </c>
    </row>
    <row r="29" spans="1:12" x14ac:dyDescent="0.3">
      <c r="A29" s="1" t="s">
        <v>14</v>
      </c>
      <c r="B29" s="1" t="s">
        <v>10</v>
      </c>
      <c r="C29" s="1" t="s">
        <v>11</v>
      </c>
      <c r="D29" s="1" t="s">
        <v>29</v>
      </c>
      <c r="E29" s="1" t="s">
        <v>31</v>
      </c>
      <c r="F29" s="3">
        <v>7</v>
      </c>
      <c r="G29" s="4">
        <v>550.36</v>
      </c>
      <c r="H29" s="4">
        <v>423.01</v>
      </c>
      <c r="I29" s="2">
        <v>45307</v>
      </c>
      <c r="J29" s="4">
        <f>Sales_Data[[#This Row],[Quantity]]*Sales_Data[[#This Row],[Unit Price]]</f>
        <v>3852.52</v>
      </c>
      <c r="K29" s="4">
        <f>Sales_Data[[#This Row],[Revenue]]-Sales_Data[[#This Row],[Quantity]]*Sales_Data[[#This Row],[Cost Price]]</f>
        <v>891.45000000000027</v>
      </c>
      <c r="L29" s="4">
        <f>Sales_Data[[#This Row],[Profit]]/Sales_Data[[#This Row],[Revenue]]* 100</f>
        <v>23.139399665673384</v>
      </c>
    </row>
    <row r="30" spans="1:12" x14ac:dyDescent="0.3">
      <c r="A30" s="1" t="s">
        <v>17</v>
      </c>
      <c r="B30" s="1" t="s">
        <v>15</v>
      </c>
      <c r="C30" s="1" t="s">
        <v>28</v>
      </c>
      <c r="D30" s="1" t="s">
        <v>35</v>
      </c>
      <c r="E30" s="1" t="s">
        <v>32</v>
      </c>
      <c r="F30" s="3">
        <v>14</v>
      </c>
      <c r="G30" s="4">
        <v>485.25</v>
      </c>
      <c r="H30" s="4">
        <v>292.72000000000003</v>
      </c>
      <c r="I30" s="2">
        <v>45580</v>
      </c>
      <c r="J30" s="4">
        <f>Sales_Data[[#This Row],[Quantity]]*Sales_Data[[#This Row],[Unit Price]]</f>
        <v>6793.5</v>
      </c>
      <c r="K30" s="4">
        <f>Sales_Data[[#This Row],[Revenue]]-Sales_Data[[#This Row],[Quantity]]*Sales_Data[[#This Row],[Cost Price]]</f>
        <v>2695.42</v>
      </c>
      <c r="L30" s="4">
        <f>Sales_Data[[#This Row],[Profit]]/Sales_Data[[#This Row],[Revenue]]* 100</f>
        <v>39.676455435342604</v>
      </c>
    </row>
    <row r="31" spans="1:12" x14ac:dyDescent="0.3">
      <c r="A31" s="1" t="s">
        <v>19</v>
      </c>
      <c r="B31" s="1" t="s">
        <v>20</v>
      </c>
      <c r="C31" s="1" t="s">
        <v>18</v>
      </c>
      <c r="D31" s="1" t="s">
        <v>25</v>
      </c>
      <c r="E31" s="1" t="s">
        <v>33</v>
      </c>
      <c r="F31" s="3">
        <v>12</v>
      </c>
      <c r="G31" s="4">
        <v>899.48</v>
      </c>
      <c r="H31" s="4">
        <v>648.79999999999995</v>
      </c>
      <c r="I31" s="2">
        <v>45484</v>
      </c>
      <c r="J31" s="4">
        <f>Sales_Data[[#This Row],[Quantity]]*Sales_Data[[#This Row],[Unit Price]]</f>
        <v>10793.76</v>
      </c>
      <c r="K31" s="4">
        <f>Sales_Data[[#This Row],[Revenue]]-Sales_Data[[#This Row],[Quantity]]*Sales_Data[[#This Row],[Cost Price]]</f>
        <v>3008.1600000000008</v>
      </c>
      <c r="L31" s="4">
        <f>Sales_Data[[#This Row],[Profit]]/Sales_Data[[#This Row],[Revenue]]* 100</f>
        <v>27.869435673944952</v>
      </c>
    </row>
    <row r="32" spans="1:12" x14ac:dyDescent="0.3">
      <c r="A32" s="1" t="s">
        <v>14</v>
      </c>
      <c r="B32" s="1" t="s">
        <v>30</v>
      </c>
      <c r="C32" s="1" t="s">
        <v>18</v>
      </c>
      <c r="D32" s="1" t="s">
        <v>25</v>
      </c>
      <c r="E32" s="1" t="s">
        <v>27</v>
      </c>
      <c r="F32" s="3">
        <v>8</v>
      </c>
      <c r="G32" s="4">
        <v>142.22999999999999</v>
      </c>
      <c r="H32" s="4">
        <v>99.82</v>
      </c>
      <c r="I32" s="2">
        <v>45508</v>
      </c>
      <c r="J32" s="4">
        <f>Sales_Data[[#This Row],[Quantity]]*Sales_Data[[#This Row],[Unit Price]]</f>
        <v>1137.8399999999999</v>
      </c>
      <c r="K32" s="4">
        <f>Sales_Data[[#This Row],[Revenue]]-Sales_Data[[#This Row],[Quantity]]*Sales_Data[[#This Row],[Cost Price]]</f>
        <v>339.28</v>
      </c>
      <c r="L32" s="4">
        <f>Sales_Data[[#This Row],[Profit]]/Sales_Data[[#This Row],[Revenue]]* 100</f>
        <v>29.817900583561833</v>
      </c>
    </row>
    <row r="33" spans="1:12" x14ac:dyDescent="0.3">
      <c r="A33" s="1" t="s">
        <v>22</v>
      </c>
      <c r="B33" s="1" t="s">
        <v>10</v>
      </c>
      <c r="C33" s="1" t="s">
        <v>18</v>
      </c>
      <c r="D33" s="1" t="s">
        <v>25</v>
      </c>
      <c r="E33" s="1" t="s">
        <v>13</v>
      </c>
      <c r="F33" s="3">
        <v>17</v>
      </c>
      <c r="G33" s="4">
        <v>632.91999999999996</v>
      </c>
      <c r="H33" s="4">
        <v>563.62</v>
      </c>
      <c r="I33" s="2">
        <v>45375</v>
      </c>
      <c r="J33" s="4">
        <f>Sales_Data[[#This Row],[Quantity]]*Sales_Data[[#This Row],[Unit Price]]</f>
        <v>10759.64</v>
      </c>
      <c r="K33" s="4">
        <f>Sales_Data[[#This Row],[Revenue]]-Sales_Data[[#This Row],[Quantity]]*Sales_Data[[#This Row],[Cost Price]]</f>
        <v>1178.0999999999985</v>
      </c>
      <c r="L33" s="4">
        <f>Sales_Data[[#This Row],[Profit]]/Sales_Data[[#This Row],[Revenue]]* 100</f>
        <v>10.949251090185161</v>
      </c>
    </row>
    <row r="34" spans="1:12" x14ac:dyDescent="0.3">
      <c r="A34" s="1" t="s">
        <v>14</v>
      </c>
      <c r="B34" s="1" t="s">
        <v>30</v>
      </c>
      <c r="C34" s="1" t="s">
        <v>11</v>
      </c>
      <c r="D34" s="1" t="s">
        <v>29</v>
      </c>
      <c r="E34" s="1" t="s">
        <v>21</v>
      </c>
      <c r="F34" s="3">
        <v>17</v>
      </c>
      <c r="G34" s="4">
        <v>546.94000000000005</v>
      </c>
      <c r="H34" s="4">
        <v>466.27</v>
      </c>
      <c r="I34" s="2">
        <v>45586</v>
      </c>
      <c r="J34" s="4">
        <f>Sales_Data[[#This Row],[Quantity]]*Sales_Data[[#This Row],[Unit Price]]</f>
        <v>9297.9800000000014</v>
      </c>
      <c r="K34" s="4">
        <f>Sales_Data[[#This Row],[Revenue]]-Sales_Data[[#This Row],[Quantity]]*Sales_Data[[#This Row],[Cost Price]]</f>
        <v>1371.3900000000012</v>
      </c>
      <c r="L34" s="4">
        <f>Sales_Data[[#This Row],[Profit]]/Sales_Data[[#This Row],[Revenue]]* 100</f>
        <v>14.749332650747807</v>
      </c>
    </row>
    <row r="35" spans="1:12" x14ac:dyDescent="0.3">
      <c r="A35" s="1" t="s">
        <v>22</v>
      </c>
      <c r="B35" s="1" t="s">
        <v>10</v>
      </c>
      <c r="C35" s="1" t="s">
        <v>28</v>
      </c>
      <c r="D35" s="1" t="s">
        <v>25</v>
      </c>
      <c r="E35" s="1" t="s">
        <v>13</v>
      </c>
      <c r="F35" s="3">
        <v>4</v>
      </c>
      <c r="G35" s="4">
        <v>382.21</v>
      </c>
      <c r="H35" s="4">
        <v>305.45999999999998</v>
      </c>
      <c r="I35" s="2">
        <v>45558</v>
      </c>
      <c r="J35" s="4">
        <f>Sales_Data[[#This Row],[Quantity]]*Sales_Data[[#This Row],[Unit Price]]</f>
        <v>1528.84</v>
      </c>
      <c r="K35" s="4">
        <f>Sales_Data[[#This Row],[Revenue]]-Sales_Data[[#This Row],[Quantity]]*Sales_Data[[#This Row],[Cost Price]]</f>
        <v>307</v>
      </c>
      <c r="L35" s="4">
        <f>Sales_Data[[#This Row],[Profit]]/Sales_Data[[#This Row],[Revenue]]* 100</f>
        <v>20.080583972161904</v>
      </c>
    </row>
    <row r="36" spans="1:12" x14ac:dyDescent="0.3">
      <c r="A36" s="1" t="s">
        <v>14</v>
      </c>
      <c r="B36" s="1" t="s">
        <v>30</v>
      </c>
      <c r="C36" s="1" t="s">
        <v>28</v>
      </c>
      <c r="D36" s="1" t="s">
        <v>29</v>
      </c>
      <c r="E36" s="1" t="s">
        <v>34</v>
      </c>
      <c r="F36" s="3">
        <v>15</v>
      </c>
      <c r="G36" s="4">
        <v>988.01</v>
      </c>
      <c r="H36" s="4">
        <v>813.2</v>
      </c>
      <c r="I36" s="2">
        <v>45564</v>
      </c>
      <c r="J36" s="4">
        <f>Sales_Data[[#This Row],[Quantity]]*Sales_Data[[#This Row],[Unit Price]]</f>
        <v>14820.15</v>
      </c>
      <c r="K36" s="4">
        <f>Sales_Data[[#This Row],[Revenue]]-Sales_Data[[#This Row],[Quantity]]*Sales_Data[[#This Row],[Cost Price]]</f>
        <v>2622.1499999999996</v>
      </c>
      <c r="L36" s="4">
        <f>Sales_Data[[#This Row],[Profit]]/Sales_Data[[#This Row],[Revenue]]* 100</f>
        <v>17.693140757684635</v>
      </c>
    </row>
    <row r="37" spans="1:12" x14ac:dyDescent="0.3">
      <c r="A37" s="1" t="s">
        <v>17</v>
      </c>
      <c r="B37" s="1" t="s">
        <v>15</v>
      </c>
      <c r="C37" s="1" t="s">
        <v>26</v>
      </c>
      <c r="D37" s="1" t="s">
        <v>25</v>
      </c>
      <c r="E37" s="1" t="s">
        <v>13</v>
      </c>
      <c r="F37" s="3">
        <v>4</v>
      </c>
      <c r="G37" s="4">
        <v>401.06</v>
      </c>
      <c r="H37" s="4">
        <v>318.73</v>
      </c>
      <c r="I37" s="2">
        <v>45477</v>
      </c>
      <c r="J37" s="4">
        <f>Sales_Data[[#This Row],[Quantity]]*Sales_Data[[#This Row],[Unit Price]]</f>
        <v>1604.24</v>
      </c>
      <c r="K37" s="4">
        <f>Sales_Data[[#This Row],[Revenue]]-Sales_Data[[#This Row],[Quantity]]*Sales_Data[[#This Row],[Cost Price]]</f>
        <v>329.31999999999994</v>
      </c>
      <c r="L37" s="4">
        <f>Sales_Data[[#This Row],[Profit]]/Sales_Data[[#This Row],[Revenue]]* 100</f>
        <v>20.528100533585995</v>
      </c>
    </row>
    <row r="38" spans="1:12" x14ac:dyDescent="0.3">
      <c r="A38" s="1" t="s">
        <v>19</v>
      </c>
      <c r="B38" s="1" t="s">
        <v>23</v>
      </c>
      <c r="C38" s="1" t="s">
        <v>11</v>
      </c>
      <c r="D38" s="1" t="s">
        <v>25</v>
      </c>
      <c r="E38" s="1" t="s">
        <v>13</v>
      </c>
      <c r="F38" s="3">
        <v>8</v>
      </c>
      <c r="G38" s="4">
        <v>718.16</v>
      </c>
      <c r="H38" s="4">
        <v>528.44000000000005</v>
      </c>
      <c r="I38" s="2">
        <v>45517</v>
      </c>
      <c r="J38" s="4">
        <f>Sales_Data[[#This Row],[Quantity]]*Sales_Data[[#This Row],[Unit Price]]</f>
        <v>5745.28</v>
      </c>
      <c r="K38" s="4">
        <f>Sales_Data[[#This Row],[Revenue]]-Sales_Data[[#This Row],[Quantity]]*Sales_Data[[#This Row],[Cost Price]]</f>
        <v>1517.7599999999993</v>
      </c>
      <c r="L38" s="4">
        <f>Sales_Data[[#This Row],[Profit]]/Sales_Data[[#This Row],[Revenue]]* 100</f>
        <v>26.417511418068386</v>
      </c>
    </row>
    <row r="39" spans="1:12" x14ac:dyDescent="0.3">
      <c r="A39" s="1" t="s">
        <v>22</v>
      </c>
      <c r="B39" s="1" t="s">
        <v>10</v>
      </c>
      <c r="C39" s="1" t="s">
        <v>35</v>
      </c>
      <c r="D39" s="1" t="s">
        <v>25</v>
      </c>
      <c r="E39" s="1" t="s">
        <v>13</v>
      </c>
      <c r="F39" s="3">
        <v>14</v>
      </c>
      <c r="G39" s="4">
        <v>123.23</v>
      </c>
      <c r="H39" s="4">
        <v>103.88</v>
      </c>
      <c r="I39" s="2">
        <v>45387</v>
      </c>
      <c r="J39" s="4">
        <f>Sales_Data[[#This Row],[Quantity]]*Sales_Data[[#This Row],[Unit Price]]</f>
        <v>1725.22</v>
      </c>
      <c r="K39" s="4">
        <f>Sales_Data[[#This Row],[Revenue]]-Sales_Data[[#This Row],[Quantity]]*Sales_Data[[#This Row],[Cost Price]]</f>
        <v>270.90000000000009</v>
      </c>
      <c r="L39" s="4">
        <f>Sales_Data[[#This Row],[Profit]]/Sales_Data[[#This Row],[Revenue]]* 100</f>
        <v>15.702345208147372</v>
      </c>
    </row>
    <row r="40" spans="1:12" x14ac:dyDescent="0.3">
      <c r="A40" s="1" t="s">
        <v>14</v>
      </c>
      <c r="B40" s="1" t="s">
        <v>30</v>
      </c>
      <c r="C40" s="1" t="s">
        <v>11</v>
      </c>
      <c r="D40" s="1" t="s">
        <v>16</v>
      </c>
      <c r="E40" s="1" t="s">
        <v>21</v>
      </c>
      <c r="F40" s="3">
        <v>7</v>
      </c>
      <c r="G40" s="4">
        <v>204.27</v>
      </c>
      <c r="H40" s="4">
        <v>152.32</v>
      </c>
      <c r="I40" s="2">
        <v>45630</v>
      </c>
      <c r="J40" s="4">
        <f>Sales_Data[[#This Row],[Quantity]]*Sales_Data[[#This Row],[Unit Price]]</f>
        <v>1429.89</v>
      </c>
      <c r="K40" s="4">
        <f>Sales_Data[[#This Row],[Revenue]]-Sales_Data[[#This Row],[Quantity]]*Sales_Data[[#This Row],[Cost Price]]</f>
        <v>363.65000000000009</v>
      </c>
      <c r="L40" s="4">
        <f>Sales_Data[[#This Row],[Profit]]/Sales_Data[[#This Row],[Revenue]]* 100</f>
        <v>25.432026239780686</v>
      </c>
    </row>
    <row r="41" spans="1:12" x14ac:dyDescent="0.3">
      <c r="A41" s="1" t="s">
        <v>9</v>
      </c>
      <c r="B41" s="1" t="s">
        <v>20</v>
      </c>
      <c r="C41" s="1" t="s">
        <v>28</v>
      </c>
      <c r="D41" s="1" t="s">
        <v>16</v>
      </c>
      <c r="E41" s="1" t="s">
        <v>31</v>
      </c>
      <c r="F41" s="3">
        <v>14</v>
      </c>
      <c r="G41" s="4">
        <v>816.64</v>
      </c>
      <c r="H41" s="4">
        <v>594.11</v>
      </c>
      <c r="I41" s="2">
        <v>45453</v>
      </c>
      <c r="J41" s="4">
        <f>Sales_Data[[#This Row],[Quantity]]*Sales_Data[[#This Row],[Unit Price]]</f>
        <v>11432.96</v>
      </c>
      <c r="K41" s="4">
        <f>Sales_Data[[#This Row],[Revenue]]-Sales_Data[[#This Row],[Quantity]]*Sales_Data[[#This Row],[Cost Price]]</f>
        <v>3115.4199999999983</v>
      </c>
      <c r="L41" s="4">
        <f>Sales_Data[[#This Row],[Profit]]/Sales_Data[[#This Row],[Revenue]]* 100</f>
        <v>27.249461206896537</v>
      </c>
    </row>
    <row r="42" spans="1:12" x14ac:dyDescent="0.3">
      <c r="A42" s="1" t="s">
        <v>22</v>
      </c>
      <c r="B42" s="1" t="s">
        <v>20</v>
      </c>
      <c r="C42" s="1" t="s">
        <v>11</v>
      </c>
      <c r="D42" s="1" t="s">
        <v>25</v>
      </c>
      <c r="E42" s="1" t="s">
        <v>34</v>
      </c>
      <c r="F42" s="3">
        <v>3</v>
      </c>
      <c r="G42" s="4">
        <v>513.97</v>
      </c>
      <c r="H42" s="4">
        <v>452.91</v>
      </c>
      <c r="I42" s="2">
        <v>45608</v>
      </c>
      <c r="J42" s="4">
        <f>Sales_Data[[#This Row],[Quantity]]*Sales_Data[[#This Row],[Unit Price]]</f>
        <v>1541.91</v>
      </c>
      <c r="K42" s="4">
        <f>Sales_Data[[#This Row],[Revenue]]-Sales_Data[[#This Row],[Quantity]]*Sales_Data[[#This Row],[Cost Price]]</f>
        <v>183.18000000000006</v>
      </c>
      <c r="L42" s="4">
        <f>Sales_Data[[#This Row],[Profit]]/Sales_Data[[#This Row],[Revenue]]* 100</f>
        <v>11.880070821254163</v>
      </c>
    </row>
    <row r="43" spans="1:12" x14ac:dyDescent="0.3">
      <c r="A43" s="1" t="s">
        <v>17</v>
      </c>
      <c r="B43" s="1" t="s">
        <v>23</v>
      </c>
      <c r="C43" s="1" t="s">
        <v>18</v>
      </c>
      <c r="D43" s="1" t="s">
        <v>29</v>
      </c>
      <c r="E43" s="1" t="s">
        <v>31</v>
      </c>
      <c r="F43" s="3">
        <v>9</v>
      </c>
      <c r="G43" s="4">
        <v>528.65</v>
      </c>
      <c r="H43" s="4">
        <v>424.71</v>
      </c>
      <c r="I43" s="2">
        <v>45585</v>
      </c>
      <c r="J43" s="4">
        <f>Sales_Data[[#This Row],[Quantity]]*Sales_Data[[#This Row],[Unit Price]]</f>
        <v>4757.8499999999995</v>
      </c>
      <c r="K43" s="4">
        <f>Sales_Data[[#This Row],[Revenue]]-Sales_Data[[#This Row],[Quantity]]*Sales_Data[[#This Row],[Cost Price]]</f>
        <v>935.45999999999958</v>
      </c>
      <c r="L43" s="4">
        <f>Sales_Data[[#This Row],[Profit]]/Sales_Data[[#This Row],[Revenue]]* 100</f>
        <v>19.661401683533523</v>
      </c>
    </row>
    <row r="44" spans="1:12" x14ac:dyDescent="0.3">
      <c r="A44" s="1" t="s">
        <v>17</v>
      </c>
      <c r="B44" s="1" t="s">
        <v>30</v>
      </c>
      <c r="C44" s="1" t="s">
        <v>26</v>
      </c>
      <c r="D44" s="1" t="s">
        <v>12</v>
      </c>
      <c r="E44" s="1" t="s">
        <v>24</v>
      </c>
      <c r="F44" s="3">
        <v>2</v>
      </c>
      <c r="G44" s="4">
        <v>843.18</v>
      </c>
      <c r="H44" s="4">
        <v>589.32000000000005</v>
      </c>
      <c r="I44" s="2">
        <v>45621</v>
      </c>
      <c r="J44" s="4">
        <f>Sales_Data[[#This Row],[Quantity]]*Sales_Data[[#This Row],[Unit Price]]</f>
        <v>1686.36</v>
      </c>
      <c r="K44" s="4">
        <f>Sales_Data[[#This Row],[Revenue]]-Sales_Data[[#This Row],[Quantity]]*Sales_Data[[#This Row],[Cost Price]]</f>
        <v>507.7199999999998</v>
      </c>
      <c r="L44" s="4">
        <f>Sales_Data[[#This Row],[Profit]]/Sales_Data[[#This Row],[Revenue]]* 100</f>
        <v>30.107450366469784</v>
      </c>
    </row>
    <row r="45" spans="1:12" x14ac:dyDescent="0.3">
      <c r="A45" s="1" t="s">
        <v>22</v>
      </c>
      <c r="B45" s="1" t="s">
        <v>20</v>
      </c>
      <c r="C45" s="1" t="s">
        <v>18</v>
      </c>
      <c r="D45" s="1" t="s">
        <v>12</v>
      </c>
      <c r="E45" s="1" t="s">
        <v>13</v>
      </c>
      <c r="F45" s="3">
        <v>14</v>
      </c>
      <c r="G45" s="4">
        <v>474.13</v>
      </c>
      <c r="H45" s="4">
        <v>313.08999999999997</v>
      </c>
      <c r="I45" s="2">
        <v>45637</v>
      </c>
      <c r="J45" s="4">
        <f>Sales_Data[[#This Row],[Quantity]]*Sales_Data[[#This Row],[Unit Price]]</f>
        <v>6637.82</v>
      </c>
      <c r="K45" s="4">
        <f>Sales_Data[[#This Row],[Revenue]]-Sales_Data[[#This Row],[Quantity]]*Sales_Data[[#This Row],[Cost Price]]</f>
        <v>2254.5600000000004</v>
      </c>
      <c r="L45" s="4">
        <f>Sales_Data[[#This Row],[Profit]]/Sales_Data[[#This Row],[Revenue]]* 100</f>
        <v>33.965368147976299</v>
      </c>
    </row>
    <row r="46" spans="1:12" x14ac:dyDescent="0.3">
      <c r="A46" s="1" t="s">
        <v>35</v>
      </c>
      <c r="B46" s="1" t="s">
        <v>10</v>
      </c>
      <c r="C46" s="1" t="s">
        <v>11</v>
      </c>
      <c r="D46" s="1" t="s">
        <v>12</v>
      </c>
      <c r="E46" s="1" t="s">
        <v>21</v>
      </c>
      <c r="F46" s="3">
        <v>14</v>
      </c>
      <c r="G46" s="4">
        <v>391.34</v>
      </c>
      <c r="H46" s="4">
        <v>268.7</v>
      </c>
      <c r="I46" s="2">
        <v>45634</v>
      </c>
      <c r="J46" s="4">
        <f>Sales_Data[[#This Row],[Quantity]]*Sales_Data[[#This Row],[Unit Price]]</f>
        <v>5478.7599999999993</v>
      </c>
      <c r="K46" s="4">
        <f>Sales_Data[[#This Row],[Revenue]]-Sales_Data[[#This Row],[Quantity]]*Sales_Data[[#This Row],[Cost Price]]</f>
        <v>1716.9599999999996</v>
      </c>
      <c r="L46" s="4">
        <f>Sales_Data[[#This Row],[Profit]]/Sales_Data[[#This Row],[Revenue]]* 100</f>
        <v>31.338478049777684</v>
      </c>
    </row>
    <row r="47" spans="1:12" x14ac:dyDescent="0.3">
      <c r="A47" s="1" t="s">
        <v>35</v>
      </c>
      <c r="B47" s="1" t="s">
        <v>15</v>
      </c>
      <c r="C47" s="1" t="s">
        <v>11</v>
      </c>
      <c r="D47" s="1" t="s">
        <v>16</v>
      </c>
      <c r="E47" s="1" t="s">
        <v>13</v>
      </c>
      <c r="F47" s="3">
        <v>14</v>
      </c>
      <c r="G47" s="4">
        <v>648.67999999999995</v>
      </c>
      <c r="H47" s="4">
        <v>472.07</v>
      </c>
      <c r="I47" s="2">
        <v>45632</v>
      </c>
      <c r="J47" s="4">
        <f>Sales_Data[[#This Row],[Quantity]]*Sales_Data[[#This Row],[Unit Price]]</f>
        <v>9081.5199999999986</v>
      </c>
      <c r="K47" s="4">
        <f>Sales_Data[[#This Row],[Revenue]]-Sales_Data[[#This Row],[Quantity]]*Sales_Data[[#This Row],[Cost Price]]</f>
        <v>2472.5399999999991</v>
      </c>
      <c r="L47" s="4">
        <f>Sales_Data[[#This Row],[Profit]]/Sales_Data[[#This Row],[Revenue]]* 100</f>
        <v>27.226059073811427</v>
      </c>
    </row>
    <row r="48" spans="1:12" x14ac:dyDescent="0.3">
      <c r="A48" s="1" t="s">
        <v>9</v>
      </c>
      <c r="B48" s="1" t="s">
        <v>23</v>
      </c>
      <c r="C48" s="1" t="s">
        <v>28</v>
      </c>
      <c r="D48" s="1" t="s">
        <v>29</v>
      </c>
      <c r="E48" s="1" t="s">
        <v>27</v>
      </c>
      <c r="F48" s="3">
        <v>11</v>
      </c>
      <c r="G48" s="4">
        <v>763.93</v>
      </c>
      <c r="H48" s="4">
        <v>647.08000000000004</v>
      </c>
      <c r="I48" s="2">
        <v>45329</v>
      </c>
      <c r="J48" s="4">
        <f>Sales_Data[[#This Row],[Quantity]]*Sales_Data[[#This Row],[Unit Price]]</f>
        <v>8403.23</v>
      </c>
      <c r="K48" s="4">
        <f>Sales_Data[[#This Row],[Revenue]]-Sales_Data[[#This Row],[Quantity]]*Sales_Data[[#This Row],[Cost Price]]</f>
        <v>1285.3499999999995</v>
      </c>
      <c r="L48" s="4">
        <f>Sales_Data[[#This Row],[Profit]]/Sales_Data[[#This Row],[Revenue]]* 100</f>
        <v>15.295904074980687</v>
      </c>
    </row>
    <row r="49" spans="1:12" x14ac:dyDescent="0.3">
      <c r="A49" s="1" t="s">
        <v>22</v>
      </c>
      <c r="B49" s="1" t="s">
        <v>20</v>
      </c>
      <c r="C49" s="1" t="s">
        <v>28</v>
      </c>
      <c r="D49" s="1" t="s">
        <v>12</v>
      </c>
      <c r="E49" s="1" t="s">
        <v>24</v>
      </c>
      <c r="F49" s="3">
        <v>5</v>
      </c>
      <c r="G49" s="4">
        <v>912.58</v>
      </c>
      <c r="H49" s="4">
        <v>645.54</v>
      </c>
      <c r="I49" s="2">
        <v>45464</v>
      </c>
      <c r="J49" s="4">
        <f>Sales_Data[[#This Row],[Quantity]]*Sales_Data[[#This Row],[Unit Price]]</f>
        <v>4562.9000000000005</v>
      </c>
      <c r="K49" s="4">
        <f>Sales_Data[[#This Row],[Revenue]]-Sales_Data[[#This Row],[Quantity]]*Sales_Data[[#This Row],[Cost Price]]</f>
        <v>1335.2000000000007</v>
      </c>
      <c r="L49" s="4">
        <f>Sales_Data[[#This Row],[Profit]]/Sales_Data[[#This Row],[Revenue]]* 100</f>
        <v>29.262092090556457</v>
      </c>
    </row>
    <row r="50" spans="1:12" x14ac:dyDescent="0.3">
      <c r="A50" s="1" t="s">
        <v>22</v>
      </c>
      <c r="B50" s="1" t="s">
        <v>20</v>
      </c>
      <c r="C50" s="1" t="s">
        <v>18</v>
      </c>
      <c r="D50" s="1" t="s">
        <v>35</v>
      </c>
      <c r="E50" s="1" t="s">
        <v>13</v>
      </c>
      <c r="F50" s="3">
        <v>3</v>
      </c>
      <c r="G50" s="4">
        <v>214.85</v>
      </c>
      <c r="H50" s="4">
        <v>158.32</v>
      </c>
      <c r="I50" s="2">
        <v>45399</v>
      </c>
      <c r="J50" s="4">
        <f>Sales_Data[[#This Row],[Quantity]]*Sales_Data[[#This Row],[Unit Price]]</f>
        <v>644.54999999999995</v>
      </c>
      <c r="K50" s="4">
        <f>Sales_Data[[#This Row],[Revenue]]-Sales_Data[[#This Row],[Quantity]]*Sales_Data[[#This Row],[Cost Price]]</f>
        <v>169.58999999999997</v>
      </c>
      <c r="L50" s="4">
        <f>Sales_Data[[#This Row],[Profit]]/Sales_Data[[#This Row],[Revenue]]* 100</f>
        <v>26.311380032580868</v>
      </c>
    </row>
    <row r="51" spans="1:12" x14ac:dyDescent="0.3">
      <c r="A51" s="1" t="s">
        <v>9</v>
      </c>
      <c r="B51" s="1" t="s">
        <v>30</v>
      </c>
      <c r="C51" s="1" t="s">
        <v>11</v>
      </c>
      <c r="D51" s="1" t="s">
        <v>12</v>
      </c>
      <c r="E51" s="1" t="s">
        <v>33</v>
      </c>
      <c r="F51" s="3">
        <v>3</v>
      </c>
      <c r="G51" s="4">
        <v>866.59</v>
      </c>
      <c r="H51" s="4">
        <v>677.59</v>
      </c>
      <c r="I51" s="2">
        <v>45349</v>
      </c>
      <c r="J51" s="4">
        <f>Sales_Data[[#This Row],[Quantity]]*Sales_Data[[#This Row],[Unit Price]]</f>
        <v>2599.77</v>
      </c>
      <c r="K51" s="4">
        <f>Sales_Data[[#This Row],[Revenue]]-Sales_Data[[#This Row],[Quantity]]*Sales_Data[[#This Row],[Cost Price]]</f>
        <v>567</v>
      </c>
      <c r="L51" s="4">
        <f>Sales_Data[[#This Row],[Profit]]/Sales_Data[[#This Row],[Revenue]]* 100</f>
        <v>21.809621620374109</v>
      </c>
    </row>
    <row r="52" spans="1:12" x14ac:dyDescent="0.3">
      <c r="A52" s="1" t="s">
        <v>9</v>
      </c>
      <c r="B52" s="1" t="s">
        <v>15</v>
      </c>
      <c r="C52" s="1" t="s">
        <v>26</v>
      </c>
      <c r="D52" s="1" t="s">
        <v>16</v>
      </c>
      <c r="E52" s="1" t="s">
        <v>33</v>
      </c>
      <c r="F52" s="3">
        <v>18</v>
      </c>
      <c r="G52" s="4">
        <v>313.64</v>
      </c>
      <c r="H52" s="4">
        <v>198.31</v>
      </c>
      <c r="I52" s="2">
        <v>45492</v>
      </c>
      <c r="J52" s="4">
        <f>Sales_Data[[#This Row],[Quantity]]*Sales_Data[[#This Row],[Unit Price]]</f>
        <v>5645.5199999999995</v>
      </c>
      <c r="K52" s="4">
        <f>Sales_Data[[#This Row],[Revenue]]-Sales_Data[[#This Row],[Quantity]]*Sales_Data[[#This Row],[Cost Price]]</f>
        <v>2075.9399999999996</v>
      </c>
      <c r="L52" s="4">
        <f>Sales_Data[[#This Row],[Profit]]/Sales_Data[[#This Row],[Revenue]]* 100</f>
        <v>36.771457722229307</v>
      </c>
    </row>
    <row r="53" spans="1:12" x14ac:dyDescent="0.3">
      <c r="A53" s="1" t="s">
        <v>9</v>
      </c>
      <c r="B53" s="1" t="s">
        <v>20</v>
      </c>
      <c r="C53" s="1" t="s">
        <v>11</v>
      </c>
      <c r="D53" s="1" t="s">
        <v>12</v>
      </c>
      <c r="E53" s="1" t="s">
        <v>24</v>
      </c>
      <c r="F53" s="3">
        <v>15</v>
      </c>
      <c r="G53" s="4">
        <v>224.21</v>
      </c>
      <c r="H53" s="4">
        <v>179.95</v>
      </c>
      <c r="I53" s="2">
        <v>45346</v>
      </c>
      <c r="J53" s="4">
        <f>Sales_Data[[#This Row],[Quantity]]*Sales_Data[[#This Row],[Unit Price]]</f>
        <v>3363.15</v>
      </c>
      <c r="K53" s="4">
        <f>Sales_Data[[#This Row],[Revenue]]-Sales_Data[[#This Row],[Quantity]]*Sales_Data[[#This Row],[Cost Price]]</f>
        <v>663.90000000000009</v>
      </c>
      <c r="L53" s="4">
        <f>Sales_Data[[#This Row],[Profit]]/Sales_Data[[#This Row],[Revenue]]* 100</f>
        <v>19.740421925873068</v>
      </c>
    </row>
    <row r="54" spans="1:12" x14ac:dyDescent="0.3">
      <c r="A54" s="1" t="s">
        <v>19</v>
      </c>
      <c r="B54" s="1" t="s">
        <v>10</v>
      </c>
      <c r="C54" s="1" t="s">
        <v>11</v>
      </c>
      <c r="D54" s="1" t="s">
        <v>25</v>
      </c>
      <c r="E54" s="1" t="s">
        <v>21</v>
      </c>
      <c r="F54" s="3">
        <v>7</v>
      </c>
      <c r="G54" s="4">
        <v>450.13</v>
      </c>
      <c r="H54" s="4">
        <v>354.22</v>
      </c>
      <c r="I54" s="2">
        <v>45353</v>
      </c>
      <c r="J54" s="4">
        <f>Sales_Data[[#This Row],[Quantity]]*Sales_Data[[#This Row],[Unit Price]]</f>
        <v>3150.91</v>
      </c>
      <c r="K54" s="4">
        <f>Sales_Data[[#This Row],[Revenue]]-Sales_Data[[#This Row],[Quantity]]*Sales_Data[[#This Row],[Cost Price]]</f>
        <v>671.36999999999989</v>
      </c>
      <c r="L54" s="4">
        <f>Sales_Data[[#This Row],[Profit]]/Sales_Data[[#This Row],[Revenue]]* 100</f>
        <v>21.307177926376824</v>
      </c>
    </row>
    <row r="55" spans="1:12" x14ac:dyDescent="0.3">
      <c r="A55" s="1" t="s">
        <v>35</v>
      </c>
      <c r="B55" s="1" t="s">
        <v>23</v>
      </c>
      <c r="C55" s="1" t="s">
        <v>28</v>
      </c>
      <c r="D55" s="1" t="s">
        <v>16</v>
      </c>
      <c r="E55" s="1" t="s">
        <v>24</v>
      </c>
      <c r="F55" s="3">
        <v>4</v>
      </c>
      <c r="G55" s="4">
        <v>953.12</v>
      </c>
      <c r="H55" s="4">
        <v>726.75</v>
      </c>
      <c r="I55" s="2">
        <v>45357</v>
      </c>
      <c r="J55" s="4">
        <f>Sales_Data[[#This Row],[Quantity]]*Sales_Data[[#This Row],[Unit Price]]</f>
        <v>3812.48</v>
      </c>
      <c r="K55" s="4">
        <f>Sales_Data[[#This Row],[Revenue]]-Sales_Data[[#This Row],[Quantity]]*Sales_Data[[#This Row],[Cost Price]]</f>
        <v>905.48</v>
      </c>
      <c r="L55" s="4">
        <f>Sales_Data[[#This Row],[Profit]]/Sales_Data[[#This Row],[Revenue]]* 100</f>
        <v>23.750419674332719</v>
      </c>
    </row>
    <row r="56" spans="1:12" x14ac:dyDescent="0.3">
      <c r="A56" s="1" t="s">
        <v>19</v>
      </c>
      <c r="B56" s="1" t="s">
        <v>20</v>
      </c>
      <c r="C56" s="1" t="s">
        <v>35</v>
      </c>
      <c r="D56" s="1" t="s">
        <v>16</v>
      </c>
      <c r="E56" s="1" t="s">
        <v>31</v>
      </c>
      <c r="F56" s="3">
        <v>8</v>
      </c>
      <c r="G56" s="4">
        <v>441.97</v>
      </c>
      <c r="H56" s="4">
        <v>350.88</v>
      </c>
      <c r="I56" s="2">
        <v>45427</v>
      </c>
      <c r="J56" s="4">
        <f>Sales_Data[[#This Row],[Quantity]]*Sales_Data[[#This Row],[Unit Price]]</f>
        <v>3535.76</v>
      </c>
      <c r="K56" s="4">
        <f>Sales_Data[[#This Row],[Revenue]]-Sales_Data[[#This Row],[Quantity]]*Sales_Data[[#This Row],[Cost Price]]</f>
        <v>728.72000000000025</v>
      </c>
      <c r="L56" s="4">
        <f>Sales_Data[[#This Row],[Profit]]/Sales_Data[[#This Row],[Revenue]]* 100</f>
        <v>20.60999615358509</v>
      </c>
    </row>
    <row r="57" spans="1:12" x14ac:dyDescent="0.3">
      <c r="A57" s="1" t="s">
        <v>14</v>
      </c>
      <c r="B57" s="1" t="s">
        <v>10</v>
      </c>
      <c r="C57" s="1" t="s">
        <v>18</v>
      </c>
      <c r="D57" s="1" t="s">
        <v>29</v>
      </c>
      <c r="E57" s="1" t="s">
        <v>33</v>
      </c>
      <c r="F57" s="3">
        <v>18</v>
      </c>
      <c r="G57" s="4">
        <v>816.19</v>
      </c>
      <c r="H57" s="4">
        <v>587.07000000000005</v>
      </c>
      <c r="I57" s="2">
        <v>45427</v>
      </c>
      <c r="J57" s="4">
        <f>Sales_Data[[#This Row],[Quantity]]*Sales_Data[[#This Row],[Unit Price]]</f>
        <v>14691.420000000002</v>
      </c>
      <c r="K57" s="4">
        <f>Sales_Data[[#This Row],[Revenue]]-Sales_Data[[#This Row],[Quantity]]*Sales_Data[[#This Row],[Cost Price]]</f>
        <v>4124.1600000000017</v>
      </c>
      <c r="L57" s="4">
        <f>Sales_Data[[#This Row],[Profit]]/Sales_Data[[#This Row],[Revenue]]* 100</f>
        <v>28.071895024442846</v>
      </c>
    </row>
    <row r="58" spans="1:12" x14ac:dyDescent="0.3">
      <c r="A58" s="1" t="s">
        <v>19</v>
      </c>
      <c r="B58" s="1" t="s">
        <v>15</v>
      </c>
      <c r="C58" s="1" t="s">
        <v>26</v>
      </c>
      <c r="D58" s="1" t="s">
        <v>29</v>
      </c>
      <c r="E58" s="1" t="s">
        <v>32</v>
      </c>
      <c r="F58" s="3">
        <v>1</v>
      </c>
      <c r="G58" s="4">
        <v>296.10000000000002</v>
      </c>
      <c r="H58" s="4">
        <v>224.09</v>
      </c>
      <c r="I58" s="2">
        <v>45487</v>
      </c>
      <c r="J58" s="4">
        <f>Sales_Data[[#This Row],[Quantity]]*Sales_Data[[#This Row],[Unit Price]]</f>
        <v>296.10000000000002</v>
      </c>
      <c r="K58" s="4">
        <f>Sales_Data[[#This Row],[Revenue]]-Sales_Data[[#This Row],[Quantity]]*Sales_Data[[#This Row],[Cost Price]]</f>
        <v>72.010000000000019</v>
      </c>
      <c r="L58" s="4">
        <f>Sales_Data[[#This Row],[Profit]]/Sales_Data[[#This Row],[Revenue]]* 100</f>
        <v>24.319486659912197</v>
      </c>
    </row>
    <row r="59" spans="1:12" x14ac:dyDescent="0.3">
      <c r="A59" s="1" t="s">
        <v>22</v>
      </c>
      <c r="B59" s="1" t="s">
        <v>10</v>
      </c>
      <c r="C59" s="1" t="s">
        <v>18</v>
      </c>
      <c r="D59" s="1" t="s">
        <v>29</v>
      </c>
      <c r="E59" s="1" t="s">
        <v>27</v>
      </c>
      <c r="F59" s="3">
        <v>15</v>
      </c>
      <c r="G59" s="4">
        <v>905.34</v>
      </c>
      <c r="H59" s="4">
        <v>787.84</v>
      </c>
      <c r="I59" s="2">
        <v>45602</v>
      </c>
      <c r="J59" s="4">
        <f>Sales_Data[[#This Row],[Quantity]]*Sales_Data[[#This Row],[Unit Price]]</f>
        <v>13580.1</v>
      </c>
      <c r="K59" s="4">
        <f>Sales_Data[[#This Row],[Revenue]]-Sales_Data[[#This Row],[Quantity]]*Sales_Data[[#This Row],[Cost Price]]</f>
        <v>1762.5</v>
      </c>
      <c r="L59" s="4">
        <f>Sales_Data[[#This Row],[Profit]]/Sales_Data[[#This Row],[Revenue]]* 100</f>
        <v>12.978549495217266</v>
      </c>
    </row>
    <row r="60" spans="1:12" x14ac:dyDescent="0.3">
      <c r="A60" s="1" t="s">
        <v>14</v>
      </c>
      <c r="B60" s="1" t="s">
        <v>20</v>
      </c>
      <c r="C60" s="1" t="s">
        <v>11</v>
      </c>
      <c r="D60" s="1" t="s">
        <v>16</v>
      </c>
      <c r="E60" s="1" t="s">
        <v>27</v>
      </c>
      <c r="F60" s="3">
        <v>1</v>
      </c>
      <c r="G60" s="4">
        <v>719.16</v>
      </c>
      <c r="H60" s="4">
        <v>464.19</v>
      </c>
      <c r="I60" s="2">
        <v>45585</v>
      </c>
      <c r="J60" s="4">
        <f>Sales_Data[[#This Row],[Quantity]]*Sales_Data[[#This Row],[Unit Price]]</f>
        <v>719.16</v>
      </c>
      <c r="K60" s="4">
        <f>Sales_Data[[#This Row],[Revenue]]-Sales_Data[[#This Row],[Quantity]]*Sales_Data[[#This Row],[Cost Price]]</f>
        <v>254.96999999999997</v>
      </c>
      <c r="L60" s="4">
        <f>Sales_Data[[#This Row],[Profit]]/Sales_Data[[#This Row],[Revenue]]* 100</f>
        <v>35.453862839979969</v>
      </c>
    </row>
    <row r="61" spans="1:12" x14ac:dyDescent="0.3">
      <c r="A61" s="1" t="s">
        <v>22</v>
      </c>
      <c r="B61" s="1" t="s">
        <v>30</v>
      </c>
      <c r="C61" s="1" t="s">
        <v>26</v>
      </c>
      <c r="D61" s="1" t="s">
        <v>16</v>
      </c>
      <c r="E61" s="1" t="s">
        <v>31</v>
      </c>
      <c r="F61" s="3">
        <v>6</v>
      </c>
      <c r="G61" s="4">
        <v>402.78</v>
      </c>
      <c r="H61" s="4">
        <v>250.19</v>
      </c>
      <c r="I61" s="2">
        <v>45641</v>
      </c>
      <c r="J61" s="4">
        <f>Sales_Data[[#This Row],[Quantity]]*Sales_Data[[#This Row],[Unit Price]]</f>
        <v>2416.6799999999998</v>
      </c>
      <c r="K61" s="4">
        <f>Sales_Data[[#This Row],[Revenue]]-Sales_Data[[#This Row],[Quantity]]*Sales_Data[[#This Row],[Cost Price]]</f>
        <v>915.54</v>
      </c>
      <c r="L61" s="4">
        <f>Sales_Data[[#This Row],[Profit]]/Sales_Data[[#This Row],[Revenue]]* 100</f>
        <v>37.884204776801234</v>
      </c>
    </row>
    <row r="62" spans="1:12" x14ac:dyDescent="0.3">
      <c r="A62" s="1" t="s">
        <v>19</v>
      </c>
      <c r="B62" s="1" t="s">
        <v>10</v>
      </c>
      <c r="C62" s="1" t="s">
        <v>28</v>
      </c>
      <c r="D62" s="1" t="s">
        <v>16</v>
      </c>
      <c r="E62" s="1" t="s">
        <v>24</v>
      </c>
      <c r="F62" s="3">
        <v>19</v>
      </c>
      <c r="G62" s="4">
        <v>263.72000000000003</v>
      </c>
      <c r="H62" s="4">
        <v>213.14</v>
      </c>
      <c r="I62" s="2">
        <v>45380</v>
      </c>
      <c r="J62" s="4">
        <f>Sales_Data[[#This Row],[Quantity]]*Sales_Data[[#This Row],[Unit Price]]</f>
        <v>5010.68</v>
      </c>
      <c r="K62" s="4">
        <f>Sales_Data[[#This Row],[Revenue]]-Sales_Data[[#This Row],[Quantity]]*Sales_Data[[#This Row],[Cost Price]]</f>
        <v>961.02000000000044</v>
      </c>
      <c r="L62" s="4">
        <f>Sales_Data[[#This Row],[Profit]]/Sales_Data[[#This Row],[Revenue]]* 100</f>
        <v>19.179432731685129</v>
      </c>
    </row>
    <row r="63" spans="1:12" x14ac:dyDescent="0.3">
      <c r="A63" s="1" t="s">
        <v>22</v>
      </c>
      <c r="B63" s="1" t="s">
        <v>23</v>
      </c>
      <c r="C63" s="1" t="s">
        <v>11</v>
      </c>
      <c r="D63" s="1" t="s">
        <v>29</v>
      </c>
      <c r="E63" s="1" t="s">
        <v>31</v>
      </c>
      <c r="F63" s="3">
        <v>14</v>
      </c>
      <c r="G63" s="4">
        <v>730.38</v>
      </c>
      <c r="H63" s="4">
        <v>505.62</v>
      </c>
      <c r="I63" s="2">
        <v>45535</v>
      </c>
      <c r="J63" s="4">
        <f>Sales_Data[[#This Row],[Quantity]]*Sales_Data[[#This Row],[Unit Price]]</f>
        <v>10225.32</v>
      </c>
      <c r="K63" s="4">
        <f>Sales_Data[[#This Row],[Revenue]]-Sales_Data[[#This Row],[Quantity]]*Sales_Data[[#This Row],[Cost Price]]</f>
        <v>3146.6399999999994</v>
      </c>
      <c r="L63" s="4">
        <f>Sales_Data[[#This Row],[Profit]]/Sales_Data[[#This Row],[Revenue]]* 100</f>
        <v>30.773022262383957</v>
      </c>
    </row>
    <row r="64" spans="1:12" x14ac:dyDescent="0.3">
      <c r="A64" s="1" t="s">
        <v>9</v>
      </c>
      <c r="B64" s="1" t="s">
        <v>30</v>
      </c>
      <c r="C64" s="1" t="s">
        <v>26</v>
      </c>
      <c r="D64" s="1" t="s">
        <v>29</v>
      </c>
      <c r="E64" s="1" t="s">
        <v>33</v>
      </c>
      <c r="F64" s="3">
        <v>9</v>
      </c>
      <c r="G64" s="4">
        <v>330.91</v>
      </c>
      <c r="H64" s="4">
        <v>216.64</v>
      </c>
      <c r="I64" s="2">
        <v>45632</v>
      </c>
      <c r="J64" s="4">
        <f>Sales_Data[[#This Row],[Quantity]]*Sales_Data[[#This Row],[Unit Price]]</f>
        <v>2978.19</v>
      </c>
      <c r="K64" s="4">
        <f>Sales_Data[[#This Row],[Revenue]]-Sales_Data[[#This Row],[Quantity]]*Sales_Data[[#This Row],[Cost Price]]</f>
        <v>1028.4300000000003</v>
      </c>
      <c r="L64" s="4">
        <f>Sales_Data[[#This Row],[Profit]]/Sales_Data[[#This Row],[Revenue]]* 100</f>
        <v>34.532047988879164</v>
      </c>
    </row>
    <row r="65" spans="1:12" x14ac:dyDescent="0.3">
      <c r="A65" s="1" t="s">
        <v>17</v>
      </c>
      <c r="B65" s="1" t="s">
        <v>15</v>
      </c>
      <c r="C65" s="1" t="s">
        <v>11</v>
      </c>
      <c r="D65" s="1" t="s">
        <v>25</v>
      </c>
      <c r="E65" s="1" t="s">
        <v>31</v>
      </c>
      <c r="F65" s="3">
        <v>19</v>
      </c>
      <c r="G65" s="4">
        <v>583.47</v>
      </c>
      <c r="H65" s="4">
        <v>416.08</v>
      </c>
      <c r="I65" s="2">
        <v>45412</v>
      </c>
      <c r="J65" s="4">
        <f>Sales_Data[[#This Row],[Quantity]]*Sales_Data[[#This Row],[Unit Price]]</f>
        <v>11085.93</v>
      </c>
      <c r="K65" s="4">
        <f>Sales_Data[[#This Row],[Revenue]]-Sales_Data[[#This Row],[Quantity]]*Sales_Data[[#This Row],[Cost Price]]</f>
        <v>3180.4100000000008</v>
      </c>
      <c r="L65" s="4">
        <f>Sales_Data[[#This Row],[Profit]]/Sales_Data[[#This Row],[Revenue]]* 100</f>
        <v>28.688707217166272</v>
      </c>
    </row>
    <row r="66" spans="1:12" x14ac:dyDescent="0.3">
      <c r="A66" s="1" t="s">
        <v>17</v>
      </c>
      <c r="B66" s="1" t="s">
        <v>30</v>
      </c>
      <c r="C66" s="1" t="s">
        <v>28</v>
      </c>
      <c r="D66" s="1" t="s">
        <v>16</v>
      </c>
      <c r="E66" s="1" t="s">
        <v>31</v>
      </c>
      <c r="F66" s="3">
        <v>12</v>
      </c>
      <c r="G66" s="4">
        <v>232.59</v>
      </c>
      <c r="H66" s="4">
        <v>161.72999999999999</v>
      </c>
      <c r="I66" s="2">
        <v>45307</v>
      </c>
      <c r="J66" s="4">
        <f>Sales_Data[[#This Row],[Quantity]]*Sales_Data[[#This Row],[Unit Price]]</f>
        <v>2791.08</v>
      </c>
      <c r="K66" s="4">
        <f>Sales_Data[[#This Row],[Revenue]]-Sales_Data[[#This Row],[Quantity]]*Sales_Data[[#This Row],[Cost Price]]</f>
        <v>850.32000000000016</v>
      </c>
      <c r="L66" s="4">
        <f>Sales_Data[[#This Row],[Profit]]/Sales_Data[[#This Row],[Revenue]]* 100</f>
        <v>30.465626209209347</v>
      </c>
    </row>
    <row r="67" spans="1:12" x14ac:dyDescent="0.3">
      <c r="A67" s="1" t="s">
        <v>9</v>
      </c>
      <c r="B67" s="1" t="s">
        <v>23</v>
      </c>
      <c r="C67" s="1" t="s">
        <v>35</v>
      </c>
      <c r="D67" s="1" t="s">
        <v>16</v>
      </c>
      <c r="E67" s="1" t="s">
        <v>32</v>
      </c>
      <c r="F67" s="3">
        <v>19</v>
      </c>
      <c r="G67" s="4">
        <v>869.41</v>
      </c>
      <c r="H67" s="4">
        <v>629.33000000000004</v>
      </c>
      <c r="I67" s="2">
        <v>45401</v>
      </c>
      <c r="J67" s="4">
        <f>Sales_Data[[#This Row],[Quantity]]*Sales_Data[[#This Row],[Unit Price]]</f>
        <v>16518.79</v>
      </c>
      <c r="K67" s="4">
        <f>Sales_Data[[#This Row],[Revenue]]-Sales_Data[[#This Row],[Quantity]]*Sales_Data[[#This Row],[Cost Price]]</f>
        <v>4561.5200000000004</v>
      </c>
      <c r="L67" s="4">
        <f>Sales_Data[[#This Row],[Profit]]/Sales_Data[[#This Row],[Revenue]]* 100</f>
        <v>27.614129122048286</v>
      </c>
    </row>
    <row r="68" spans="1:12" x14ac:dyDescent="0.3">
      <c r="A68" s="1" t="s">
        <v>17</v>
      </c>
      <c r="B68" s="1" t="s">
        <v>30</v>
      </c>
      <c r="C68" s="1" t="s">
        <v>26</v>
      </c>
      <c r="D68" s="1" t="s">
        <v>29</v>
      </c>
      <c r="E68" s="1" t="s">
        <v>32</v>
      </c>
      <c r="F68" s="3">
        <v>20</v>
      </c>
      <c r="G68" s="4">
        <v>750.64</v>
      </c>
      <c r="H68" s="4">
        <v>538.15</v>
      </c>
      <c r="I68" s="2">
        <v>45397</v>
      </c>
      <c r="J68" s="4">
        <f>Sales_Data[[#This Row],[Quantity]]*Sales_Data[[#This Row],[Unit Price]]</f>
        <v>15012.8</v>
      </c>
      <c r="K68" s="4">
        <f>Sales_Data[[#This Row],[Revenue]]-Sales_Data[[#This Row],[Quantity]]*Sales_Data[[#This Row],[Cost Price]]</f>
        <v>4249.7999999999993</v>
      </c>
      <c r="L68" s="4">
        <f>Sales_Data[[#This Row],[Profit]]/Sales_Data[[#This Row],[Revenue]]* 100</f>
        <v>28.307843973142916</v>
      </c>
    </row>
    <row r="69" spans="1:12" x14ac:dyDescent="0.3">
      <c r="A69" s="1" t="s">
        <v>19</v>
      </c>
      <c r="B69" s="1" t="s">
        <v>30</v>
      </c>
      <c r="C69" s="1" t="s">
        <v>11</v>
      </c>
      <c r="D69" s="1" t="s">
        <v>29</v>
      </c>
      <c r="E69" s="1" t="s">
        <v>21</v>
      </c>
      <c r="F69" s="3">
        <v>5</v>
      </c>
      <c r="G69" s="4">
        <v>235.69</v>
      </c>
      <c r="H69" s="4">
        <v>168.51</v>
      </c>
      <c r="I69" s="2">
        <v>45496</v>
      </c>
      <c r="J69" s="4">
        <f>Sales_Data[[#This Row],[Quantity]]*Sales_Data[[#This Row],[Unit Price]]</f>
        <v>1178.45</v>
      </c>
      <c r="K69" s="4">
        <f>Sales_Data[[#This Row],[Revenue]]-Sales_Data[[#This Row],[Quantity]]*Sales_Data[[#This Row],[Cost Price]]</f>
        <v>335.90000000000009</v>
      </c>
      <c r="L69" s="4">
        <f>Sales_Data[[#This Row],[Profit]]/Sales_Data[[#This Row],[Revenue]]* 100</f>
        <v>28.503542789257079</v>
      </c>
    </row>
    <row r="70" spans="1:12" x14ac:dyDescent="0.3">
      <c r="A70" s="1" t="s">
        <v>9</v>
      </c>
      <c r="B70" s="1" t="s">
        <v>23</v>
      </c>
      <c r="C70" s="1" t="s">
        <v>26</v>
      </c>
      <c r="D70" s="1" t="s">
        <v>12</v>
      </c>
      <c r="E70" s="1" t="s">
        <v>32</v>
      </c>
      <c r="F70" s="3">
        <v>18</v>
      </c>
      <c r="G70" s="4">
        <v>171.91</v>
      </c>
      <c r="H70" s="4">
        <v>153.61000000000001</v>
      </c>
      <c r="I70" s="2">
        <v>45633</v>
      </c>
      <c r="J70" s="4">
        <f>Sales_Data[[#This Row],[Quantity]]*Sales_Data[[#This Row],[Unit Price]]</f>
        <v>3094.38</v>
      </c>
      <c r="K70" s="4">
        <f>Sales_Data[[#This Row],[Revenue]]-Sales_Data[[#This Row],[Quantity]]*Sales_Data[[#This Row],[Cost Price]]</f>
        <v>329.39999999999964</v>
      </c>
      <c r="L70" s="4">
        <f>Sales_Data[[#This Row],[Profit]]/Sales_Data[[#This Row],[Revenue]]* 100</f>
        <v>10.645104996800638</v>
      </c>
    </row>
    <row r="71" spans="1:12" x14ac:dyDescent="0.3">
      <c r="A71" s="1" t="s">
        <v>9</v>
      </c>
      <c r="B71" s="1" t="s">
        <v>30</v>
      </c>
      <c r="C71" s="1" t="s">
        <v>26</v>
      </c>
      <c r="D71" s="1" t="s">
        <v>12</v>
      </c>
      <c r="E71" s="1" t="s">
        <v>33</v>
      </c>
      <c r="F71" s="3">
        <v>12</v>
      </c>
      <c r="G71" s="4">
        <v>632.42999999999995</v>
      </c>
      <c r="H71" s="4">
        <v>543.01</v>
      </c>
      <c r="I71" s="2">
        <v>45638</v>
      </c>
      <c r="J71" s="4">
        <f>Sales_Data[[#This Row],[Quantity]]*Sales_Data[[#This Row],[Unit Price]]</f>
        <v>7589.16</v>
      </c>
      <c r="K71" s="4">
        <f>Sales_Data[[#This Row],[Revenue]]-Sales_Data[[#This Row],[Quantity]]*Sales_Data[[#This Row],[Cost Price]]</f>
        <v>1073.04</v>
      </c>
      <c r="L71" s="4">
        <f>Sales_Data[[#This Row],[Profit]]/Sales_Data[[#This Row],[Revenue]]* 100</f>
        <v>14.13911421026833</v>
      </c>
    </row>
    <row r="72" spans="1:12" x14ac:dyDescent="0.3">
      <c r="A72" s="1" t="s">
        <v>35</v>
      </c>
      <c r="B72" s="1" t="s">
        <v>15</v>
      </c>
      <c r="C72" s="1" t="s">
        <v>18</v>
      </c>
      <c r="D72" s="1" t="s">
        <v>12</v>
      </c>
      <c r="E72" s="1" t="s">
        <v>21</v>
      </c>
      <c r="F72" s="3">
        <v>11</v>
      </c>
      <c r="G72" s="4">
        <v>176.87</v>
      </c>
      <c r="H72" s="4">
        <v>136.33000000000001</v>
      </c>
      <c r="I72" s="2">
        <v>45487</v>
      </c>
      <c r="J72" s="4">
        <f>Sales_Data[[#This Row],[Quantity]]*Sales_Data[[#This Row],[Unit Price]]</f>
        <v>1945.5700000000002</v>
      </c>
      <c r="K72" s="4">
        <f>Sales_Data[[#This Row],[Revenue]]-Sales_Data[[#This Row],[Quantity]]*Sales_Data[[#This Row],[Cost Price]]</f>
        <v>445.94000000000005</v>
      </c>
      <c r="L72" s="4">
        <f>Sales_Data[[#This Row],[Profit]]/Sales_Data[[#This Row],[Revenue]]* 100</f>
        <v>22.920789280262341</v>
      </c>
    </row>
    <row r="73" spans="1:12" x14ac:dyDescent="0.3">
      <c r="A73" s="1" t="s">
        <v>22</v>
      </c>
      <c r="B73" s="1" t="s">
        <v>15</v>
      </c>
      <c r="C73" s="1" t="s">
        <v>28</v>
      </c>
      <c r="D73" s="1" t="s">
        <v>12</v>
      </c>
      <c r="E73" s="1" t="s">
        <v>31</v>
      </c>
      <c r="F73" s="3">
        <v>5</v>
      </c>
      <c r="G73" s="4">
        <v>407.56</v>
      </c>
      <c r="H73" s="4">
        <v>252.71</v>
      </c>
      <c r="I73" s="2">
        <v>45574</v>
      </c>
      <c r="J73" s="4">
        <f>Sales_Data[[#This Row],[Quantity]]*Sales_Data[[#This Row],[Unit Price]]</f>
        <v>2037.8</v>
      </c>
      <c r="K73" s="4">
        <f>Sales_Data[[#This Row],[Revenue]]-Sales_Data[[#This Row],[Quantity]]*Sales_Data[[#This Row],[Cost Price]]</f>
        <v>774.25</v>
      </c>
      <c r="L73" s="4">
        <f>Sales_Data[[#This Row],[Profit]]/Sales_Data[[#This Row],[Revenue]]* 100</f>
        <v>37.994405731671407</v>
      </c>
    </row>
    <row r="74" spans="1:12" x14ac:dyDescent="0.3">
      <c r="A74" s="1" t="s">
        <v>9</v>
      </c>
      <c r="B74" s="1" t="s">
        <v>20</v>
      </c>
      <c r="C74" s="1" t="s">
        <v>11</v>
      </c>
      <c r="D74" s="1" t="s">
        <v>12</v>
      </c>
      <c r="E74" s="1" t="s">
        <v>34</v>
      </c>
      <c r="F74" s="3">
        <v>5</v>
      </c>
      <c r="G74" s="4">
        <v>294.72000000000003</v>
      </c>
      <c r="H74" s="4">
        <v>211.15</v>
      </c>
      <c r="I74" s="2">
        <v>45463</v>
      </c>
      <c r="J74" s="4">
        <f>Sales_Data[[#This Row],[Quantity]]*Sales_Data[[#This Row],[Unit Price]]</f>
        <v>1473.6000000000001</v>
      </c>
      <c r="K74" s="4">
        <f>Sales_Data[[#This Row],[Revenue]]-Sales_Data[[#This Row],[Quantity]]*Sales_Data[[#This Row],[Cost Price]]</f>
        <v>417.85000000000014</v>
      </c>
      <c r="L74" s="4">
        <f>Sales_Data[[#This Row],[Profit]]/Sales_Data[[#This Row],[Revenue]]* 100</f>
        <v>28.355727470141158</v>
      </c>
    </row>
    <row r="75" spans="1:12" x14ac:dyDescent="0.3">
      <c r="A75" s="1" t="s">
        <v>9</v>
      </c>
      <c r="B75" s="1" t="s">
        <v>23</v>
      </c>
      <c r="C75" s="1" t="s">
        <v>28</v>
      </c>
      <c r="D75" s="1" t="s">
        <v>16</v>
      </c>
      <c r="E75" s="1" t="s">
        <v>21</v>
      </c>
      <c r="F75" s="3">
        <v>9</v>
      </c>
      <c r="G75" s="4">
        <v>319.85000000000002</v>
      </c>
      <c r="H75" s="4">
        <v>195</v>
      </c>
      <c r="I75" s="2">
        <v>45540</v>
      </c>
      <c r="J75" s="4">
        <f>Sales_Data[[#This Row],[Quantity]]*Sales_Data[[#This Row],[Unit Price]]</f>
        <v>2878.65</v>
      </c>
      <c r="K75" s="4">
        <f>Sales_Data[[#This Row],[Revenue]]-Sales_Data[[#This Row],[Quantity]]*Sales_Data[[#This Row],[Cost Price]]</f>
        <v>1123.6500000000001</v>
      </c>
      <c r="L75" s="4">
        <f>Sales_Data[[#This Row],[Profit]]/Sales_Data[[#This Row],[Revenue]]* 100</f>
        <v>39.033922151008291</v>
      </c>
    </row>
    <row r="76" spans="1:12" x14ac:dyDescent="0.3">
      <c r="A76" s="1" t="s">
        <v>9</v>
      </c>
      <c r="B76" s="1" t="s">
        <v>10</v>
      </c>
      <c r="C76" s="1" t="s">
        <v>11</v>
      </c>
      <c r="D76" s="1" t="s">
        <v>12</v>
      </c>
      <c r="E76" s="1" t="s">
        <v>13</v>
      </c>
      <c r="F76" s="3">
        <v>14</v>
      </c>
      <c r="G76" s="4">
        <v>155.13999999999999</v>
      </c>
      <c r="H76" s="4">
        <v>123.17</v>
      </c>
      <c r="I76" s="2">
        <v>45656</v>
      </c>
      <c r="J76" s="4">
        <f>Sales_Data[[#This Row],[Quantity]]*Sales_Data[[#This Row],[Unit Price]]</f>
        <v>2171.96</v>
      </c>
      <c r="K76" s="4">
        <f>Sales_Data[[#This Row],[Revenue]]-Sales_Data[[#This Row],[Quantity]]*Sales_Data[[#This Row],[Cost Price]]</f>
        <v>447.57999999999993</v>
      </c>
      <c r="L76" s="4">
        <f>Sales_Data[[#This Row],[Profit]]/Sales_Data[[#This Row],[Revenue]]* 100</f>
        <v>20.607193502642769</v>
      </c>
    </row>
    <row r="77" spans="1:12" x14ac:dyDescent="0.3">
      <c r="A77" s="1" t="s">
        <v>22</v>
      </c>
      <c r="B77" s="1" t="s">
        <v>20</v>
      </c>
      <c r="C77" s="1" t="s">
        <v>26</v>
      </c>
      <c r="D77" s="1" t="s">
        <v>12</v>
      </c>
      <c r="E77" s="1" t="s">
        <v>21</v>
      </c>
      <c r="F77" s="3">
        <v>13</v>
      </c>
      <c r="G77" s="4">
        <v>325.08999999999997</v>
      </c>
      <c r="H77" s="4">
        <v>251.8</v>
      </c>
      <c r="I77" s="2">
        <v>45434</v>
      </c>
      <c r="J77" s="4">
        <f>Sales_Data[[#This Row],[Quantity]]*Sales_Data[[#This Row],[Unit Price]]</f>
        <v>4226.17</v>
      </c>
      <c r="K77" s="4">
        <f>Sales_Data[[#This Row],[Revenue]]-Sales_Data[[#This Row],[Quantity]]*Sales_Data[[#This Row],[Cost Price]]</f>
        <v>952.77</v>
      </c>
      <c r="L77" s="4">
        <f>Sales_Data[[#This Row],[Profit]]/Sales_Data[[#This Row],[Revenue]]* 100</f>
        <v>22.544526131225197</v>
      </c>
    </row>
    <row r="78" spans="1:12" x14ac:dyDescent="0.3">
      <c r="A78" s="1" t="s">
        <v>22</v>
      </c>
      <c r="B78" s="1" t="s">
        <v>15</v>
      </c>
      <c r="C78" s="1" t="s">
        <v>11</v>
      </c>
      <c r="D78" s="1" t="s">
        <v>16</v>
      </c>
      <c r="E78" s="1" t="s">
        <v>34</v>
      </c>
      <c r="F78" s="3">
        <v>20</v>
      </c>
      <c r="G78" s="4">
        <v>881.9</v>
      </c>
      <c r="H78" s="4">
        <v>688.28</v>
      </c>
      <c r="I78" s="2">
        <v>45317</v>
      </c>
      <c r="J78" s="4">
        <f>Sales_Data[[#This Row],[Quantity]]*Sales_Data[[#This Row],[Unit Price]]</f>
        <v>17638</v>
      </c>
      <c r="K78" s="4">
        <f>Sales_Data[[#This Row],[Revenue]]-Sales_Data[[#This Row],[Quantity]]*Sales_Data[[#This Row],[Cost Price]]</f>
        <v>3872.4000000000015</v>
      </c>
      <c r="L78" s="4">
        <f>Sales_Data[[#This Row],[Profit]]/Sales_Data[[#This Row],[Revenue]]* 100</f>
        <v>21.954870166685573</v>
      </c>
    </row>
    <row r="79" spans="1:12" x14ac:dyDescent="0.3">
      <c r="A79" s="1" t="s">
        <v>22</v>
      </c>
      <c r="B79" s="1" t="s">
        <v>23</v>
      </c>
      <c r="C79" s="1" t="s">
        <v>11</v>
      </c>
      <c r="D79" s="1" t="s">
        <v>16</v>
      </c>
      <c r="E79" s="1" t="s">
        <v>33</v>
      </c>
      <c r="F79" s="3">
        <v>4</v>
      </c>
      <c r="G79" s="4">
        <v>529.02</v>
      </c>
      <c r="H79" s="4">
        <v>448.24</v>
      </c>
      <c r="I79" s="2">
        <v>45299</v>
      </c>
      <c r="J79" s="4">
        <f>Sales_Data[[#This Row],[Quantity]]*Sales_Data[[#This Row],[Unit Price]]</f>
        <v>2116.08</v>
      </c>
      <c r="K79" s="4">
        <f>Sales_Data[[#This Row],[Revenue]]-Sales_Data[[#This Row],[Quantity]]*Sales_Data[[#This Row],[Cost Price]]</f>
        <v>323.11999999999989</v>
      </c>
      <c r="L79" s="4">
        <f>Sales_Data[[#This Row],[Profit]]/Sales_Data[[#This Row],[Revenue]]* 100</f>
        <v>15.269744055045173</v>
      </c>
    </row>
    <row r="80" spans="1:12" x14ac:dyDescent="0.3">
      <c r="A80" s="1" t="s">
        <v>19</v>
      </c>
      <c r="B80" s="1" t="s">
        <v>30</v>
      </c>
      <c r="C80" s="1" t="s">
        <v>18</v>
      </c>
      <c r="D80" s="1" t="s">
        <v>29</v>
      </c>
      <c r="E80" s="1" t="s">
        <v>24</v>
      </c>
      <c r="F80" s="3">
        <v>3</v>
      </c>
      <c r="G80" s="4">
        <v>901.14</v>
      </c>
      <c r="H80" s="4">
        <v>764.37</v>
      </c>
      <c r="I80" s="2">
        <v>45327</v>
      </c>
      <c r="J80" s="4">
        <f>Sales_Data[[#This Row],[Quantity]]*Sales_Data[[#This Row],[Unit Price]]</f>
        <v>2703.42</v>
      </c>
      <c r="K80" s="4">
        <f>Sales_Data[[#This Row],[Revenue]]-Sales_Data[[#This Row],[Quantity]]*Sales_Data[[#This Row],[Cost Price]]</f>
        <v>410.30999999999995</v>
      </c>
      <c r="L80" s="4">
        <f>Sales_Data[[#This Row],[Profit]]/Sales_Data[[#This Row],[Revenue]]* 100</f>
        <v>15.177441906917903</v>
      </c>
    </row>
    <row r="81" spans="1:12" x14ac:dyDescent="0.3">
      <c r="A81" s="1" t="s">
        <v>9</v>
      </c>
      <c r="B81" s="1" t="s">
        <v>30</v>
      </c>
      <c r="C81" s="1" t="s">
        <v>35</v>
      </c>
      <c r="D81" s="1" t="s">
        <v>12</v>
      </c>
      <c r="E81" s="1" t="s">
        <v>24</v>
      </c>
      <c r="F81" s="3">
        <v>10</v>
      </c>
      <c r="G81" s="4">
        <v>693.22</v>
      </c>
      <c r="H81" s="4">
        <v>590.91</v>
      </c>
      <c r="I81" s="2">
        <v>45480</v>
      </c>
      <c r="J81" s="4">
        <f>Sales_Data[[#This Row],[Quantity]]*Sales_Data[[#This Row],[Unit Price]]</f>
        <v>6932.2000000000007</v>
      </c>
      <c r="K81" s="4">
        <f>Sales_Data[[#This Row],[Revenue]]-Sales_Data[[#This Row],[Quantity]]*Sales_Data[[#This Row],[Cost Price]]</f>
        <v>1023.1000000000013</v>
      </c>
      <c r="L81" s="4">
        <f>Sales_Data[[#This Row],[Profit]]/Sales_Data[[#This Row],[Revenue]]* 100</f>
        <v>14.758662473673597</v>
      </c>
    </row>
    <row r="82" spans="1:12" x14ac:dyDescent="0.3">
      <c r="A82" s="1" t="s">
        <v>14</v>
      </c>
      <c r="B82" s="1" t="s">
        <v>20</v>
      </c>
      <c r="C82" s="1" t="s">
        <v>11</v>
      </c>
      <c r="D82" s="1" t="s">
        <v>29</v>
      </c>
      <c r="E82" s="1" t="s">
        <v>13</v>
      </c>
      <c r="F82" s="3">
        <v>4</v>
      </c>
      <c r="G82" s="4">
        <v>237.04</v>
      </c>
      <c r="H82" s="4">
        <v>178.31</v>
      </c>
      <c r="I82" s="2">
        <v>45555</v>
      </c>
      <c r="J82" s="4">
        <f>Sales_Data[[#This Row],[Quantity]]*Sales_Data[[#This Row],[Unit Price]]</f>
        <v>948.16</v>
      </c>
      <c r="K82" s="4">
        <f>Sales_Data[[#This Row],[Revenue]]-Sales_Data[[#This Row],[Quantity]]*Sales_Data[[#This Row],[Cost Price]]</f>
        <v>234.91999999999996</v>
      </c>
      <c r="L82" s="4">
        <f>Sales_Data[[#This Row],[Profit]]/Sales_Data[[#This Row],[Revenue]]* 100</f>
        <v>24.776409044886936</v>
      </c>
    </row>
    <row r="83" spans="1:12" x14ac:dyDescent="0.3">
      <c r="A83" s="1" t="s">
        <v>14</v>
      </c>
      <c r="B83" s="1" t="s">
        <v>20</v>
      </c>
      <c r="C83" s="1" t="s">
        <v>18</v>
      </c>
      <c r="D83" s="1" t="s">
        <v>16</v>
      </c>
      <c r="E83" s="1" t="s">
        <v>21</v>
      </c>
      <c r="F83" s="3">
        <v>14</v>
      </c>
      <c r="G83" s="4">
        <v>474.57</v>
      </c>
      <c r="H83" s="4">
        <v>320.35000000000002</v>
      </c>
      <c r="I83" s="2">
        <v>45558</v>
      </c>
      <c r="J83" s="4">
        <f>Sales_Data[[#This Row],[Quantity]]*Sales_Data[[#This Row],[Unit Price]]</f>
        <v>6643.98</v>
      </c>
      <c r="K83" s="4">
        <f>Sales_Data[[#This Row],[Revenue]]-Sales_Data[[#This Row],[Quantity]]*Sales_Data[[#This Row],[Cost Price]]</f>
        <v>2159.079999999999</v>
      </c>
      <c r="L83" s="4">
        <f>Sales_Data[[#This Row],[Profit]]/Sales_Data[[#This Row],[Revenue]]* 100</f>
        <v>32.496786564679589</v>
      </c>
    </row>
    <row r="84" spans="1:12" x14ac:dyDescent="0.3">
      <c r="A84" s="1" t="s">
        <v>22</v>
      </c>
      <c r="B84" s="1" t="s">
        <v>20</v>
      </c>
      <c r="C84" s="1" t="s">
        <v>28</v>
      </c>
      <c r="D84" s="1" t="s">
        <v>16</v>
      </c>
      <c r="E84" s="1" t="s">
        <v>34</v>
      </c>
      <c r="F84" s="3">
        <v>18</v>
      </c>
      <c r="G84" s="4">
        <v>456.4</v>
      </c>
      <c r="H84" s="4">
        <v>282.05</v>
      </c>
      <c r="I84" s="2">
        <v>45545</v>
      </c>
      <c r="J84" s="4">
        <f>Sales_Data[[#This Row],[Quantity]]*Sales_Data[[#This Row],[Unit Price]]</f>
        <v>8215.1999999999989</v>
      </c>
      <c r="K84" s="4">
        <f>Sales_Data[[#This Row],[Revenue]]-Sales_Data[[#This Row],[Quantity]]*Sales_Data[[#This Row],[Cost Price]]</f>
        <v>3138.2999999999984</v>
      </c>
      <c r="L84" s="4">
        <f>Sales_Data[[#This Row],[Profit]]/Sales_Data[[#This Row],[Revenue]]* 100</f>
        <v>38.201139351446081</v>
      </c>
    </row>
    <row r="85" spans="1:12" x14ac:dyDescent="0.3">
      <c r="A85" s="1" t="s">
        <v>35</v>
      </c>
      <c r="B85" s="1" t="s">
        <v>20</v>
      </c>
      <c r="C85" s="1" t="s">
        <v>11</v>
      </c>
      <c r="D85" s="1" t="s">
        <v>35</v>
      </c>
      <c r="E85" s="1" t="s">
        <v>27</v>
      </c>
      <c r="F85" s="3">
        <v>3</v>
      </c>
      <c r="G85" s="4">
        <v>737.27</v>
      </c>
      <c r="H85" s="4">
        <v>622.53</v>
      </c>
      <c r="I85" s="2">
        <v>45553</v>
      </c>
      <c r="J85" s="4">
        <f>Sales_Data[[#This Row],[Quantity]]*Sales_Data[[#This Row],[Unit Price]]</f>
        <v>2211.81</v>
      </c>
      <c r="K85" s="4">
        <f>Sales_Data[[#This Row],[Revenue]]-Sales_Data[[#This Row],[Quantity]]*Sales_Data[[#This Row],[Cost Price]]</f>
        <v>344.22</v>
      </c>
      <c r="L85" s="4">
        <f>Sales_Data[[#This Row],[Profit]]/Sales_Data[[#This Row],[Revenue]]* 100</f>
        <v>15.562819591194543</v>
      </c>
    </row>
    <row r="86" spans="1:12" x14ac:dyDescent="0.3">
      <c r="A86" s="1" t="s">
        <v>22</v>
      </c>
      <c r="B86" s="1" t="s">
        <v>23</v>
      </c>
      <c r="C86" s="1" t="s">
        <v>28</v>
      </c>
      <c r="D86" s="1" t="s">
        <v>29</v>
      </c>
      <c r="E86" s="1" t="s">
        <v>31</v>
      </c>
      <c r="F86" s="3">
        <v>6</v>
      </c>
      <c r="G86" s="4">
        <v>703.4</v>
      </c>
      <c r="H86" s="4">
        <v>515.52</v>
      </c>
      <c r="I86" s="2">
        <v>45504</v>
      </c>
      <c r="J86" s="4">
        <f>Sales_Data[[#This Row],[Quantity]]*Sales_Data[[#This Row],[Unit Price]]</f>
        <v>4220.3999999999996</v>
      </c>
      <c r="K86" s="4">
        <f>Sales_Data[[#This Row],[Revenue]]-Sales_Data[[#This Row],[Quantity]]*Sales_Data[[#This Row],[Cost Price]]</f>
        <v>1127.2799999999997</v>
      </c>
      <c r="L86" s="4">
        <f>Sales_Data[[#This Row],[Profit]]/Sales_Data[[#This Row],[Revenue]]* 100</f>
        <v>26.710264429911852</v>
      </c>
    </row>
    <row r="87" spans="1:12" x14ac:dyDescent="0.3">
      <c r="A87" s="1" t="s">
        <v>9</v>
      </c>
      <c r="B87" s="1" t="s">
        <v>10</v>
      </c>
      <c r="C87" s="1" t="s">
        <v>26</v>
      </c>
      <c r="D87" s="1" t="s">
        <v>35</v>
      </c>
      <c r="E87" s="1" t="s">
        <v>33</v>
      </c>
      <c r="F87" s="3">
        <v>18</v>
      </c>
      <c r="G87" s="4">
        <v>886.78</v>
      </c>
      <c r="H87" s="4">
        <v>618.94000000000005</v>
      </c>
      <c r="I87" s="2">
        <v>45598</v>
      </c>
      <c r="J87" s="4">
        <f>Sales_Data[[#This Row],[Quantity]]*Sales_Data[[#This Row],[Unit Price]]</f>
        <v>15962.039999999999</v>
      </c>
      <c r="K87" s="4">
        <f>Sales_Data[[#This Row],[Revenue]]-Sales_Data[[#This Row],[Quantity]]*Sales_Data[[#This Row],[Cost Price]]</f>
        <v>4821.1199999999972</v>
      </c>
      <c r="L87" s="4">
        <f>Sales_Data[[#This Row],[Profit]]/Sales_Data[[#This Row],[Revenue]]* 100</f>
        <v>30.20365817902973</v>
      </c>
    </row>
    <row r="88" spans="1:12" x14ac:dyDescent="0.3">
      <c r="A88" s="1" t="s">
        <v>14</v>
      </c>
      <c r="B88" s="1" t="s">
        <v>23</v>
      </c>
      <c r="C88" s="1" t="s">
        <v>26</v>
      </c>
      <c r="D88" s="1" t="s">
        <v>16</v>
      </c>
      <c r="E88" s="1" t="s">
        <v>33</v>
      </c>
      <c r="F88" s="3">
        <v>2</v>
      </c>
      <c r="G88" s="4">
        <v>945.83</v>
      </c>
      <c r="H88" s="4">
        <v>703.16</v>
      </c>
      <c r="I88" s="2">
        <v>45628</v>
      </c>
      <c r="J88" s="4">
        <f>Sales_Data[[#This Row],[Quantity]]*Sales_Data[[#This Row],[Unit Price]]</f>
        <v>1891.66</v>
      </c>
      <c r="K88" s="4">
        <f>Sales_Data[[#This Row],[Revenue]]-Sales_Data[[#This Row],[Quantity]]*Sales_Data[[#This Row],[Cost Price]]</f>
        <v>485.34000000000015</v>
      </c>
      <c r="L88" s="4">
        <f>Sales_Data[[#This Row],[Profit]]/Sales_Data[[#This Row],[Revenue]]* 100</f>
        <v>25.656830508653783</v>
      </c>
    </row>
    <row r="89" spans="1:12" x14ac:dyDescent="0.3">
      <c r="A89" s="1" t="s">
        <v>14</v>
      </c>
      <c r="B89" s="1" t="s">
        <v>10</v>
      </c>
      <c r="C89" s="1" t="s">
        <v>11</v>
      </c>
      <c r="D89" s="1" t="s">
        <v>29</v>
      </c>
      <c r="E89" s="1" t="s">
        <v>34</v>
      </c>
      <c r="F89" s="3">
        <v>16</v>
      </c>
      <c r="G89" s="4">
        <v>286.54000000000002</v>
      </c>
      <c r="H89" s="4">
        <v>216.58</v>
      </c>
      <c r="I89" s="2">
        <v>45521</v>
      </c>
      <c r="J89" s="4">
        <f>Sales_Data[[#This Row],[Quantity]]*Sales_Data[[#This Row],[Unit Price]]</f>
        <v>4584.6400000000003</v>
      </c>
      <c r="K89" s="4">
        <f>Sales_Data[[#This Row],[Revenue]]-Sales_Data[[#This Row],[Quantity]]*Sales_Data[[#This Row],[Cost Price]]</f>
        <v>1119.3600000000001</v>
      </c>
      <c r="L89" s="4">
        <f>Sales_Data[[#This Row],[Profit]]/Sales_Data[[#This Row],[Revenue]]* 100</f>
        <v>24.415439380191248</v>
      </c>
    </row>
    <row r="90" spans="1:12" x14ac:dyDescent="0.3">
      <c r="A90" s="1" t="s">
        <v>17</v>
      </c>
      <c r="B90" s="1" t="s">
        <v>20</v>
      </c>
      <c r="C90" s="1" t="s">
        <v>26</v>
      </c>
      <c r="D90" s="1" t="s">
        <v>12</v>
      </c>
      <c r="E90" s="1" t="s">
        <v>32</v>
      </c>
      <c r="F90" s="3">
        <v>9</v>
      </c>
      <c r="G90" s="4">
        <v>782.97</v>
      </c>
      <c r="H90" s="4">
        <v>597.55999999999995</v>
      </c>
      <c r="I90" s="2">
        <v>45441</v>
      </c>
      <c r="J90" s="4">
        <f>Sales_Data[[#This Row],[Quantity]]*Sales_Data[[#This Row],[Unit Price]]</f>
        <v>7046.7300000000005</v>
      </c>
      <c r="K90" s="4">
        <f>Sales_Data[[#This Row],[Revenue]]-Sales_Data[[#This Row],[Quantity]]*Sales_Data[[#This Row],[Cost Price]]</f>
        <v>1668.6900000000014</v>
      </c>
      <c r="L90" s="4">
        <f>Sales_Data[[#This Row],[Profit]]/Sales_Data[[#This Row],[Revenue]]* 100</f>
        <v>23.680345351673772</v>
      </c>
    </row>
    <row r="91" spans="1:12" x14ac:dyDescent="0.3">
      <c r="A91" s="1" t="s">
        <v>22</v>
      </c>
      <c r="B91" s="1" t="s">
        <v>20</v>
      </c>
      <c r="C91" s="1" t="s">
        <v>18</v>
      </c>
      <c r="D91" s="1" t="s">
        <v>29</v>
      </c>
      <c r="E91" s="1" t="s">
        <v>33</v>
      </c>
      <c r="F91" s="3">
        <v>8</v>
      </c>
      <c r="G91" s="4">
        <v>751.25</v>
      </c>
      <c r="H91" s="4">
        <v>674.61</v>
      </c>
      <c r="I91" s="2">
        <v>45589</v>
      </c>
      <c r="J91" s="4">
        <f>Sales_Data[[#This Row],[Quantity]]*Sales_Data[[#This Row],[Unit Price]]</f>
        <v>6010</v>
      </c>
      <c r="K91" s="4">
        <f>Sales_Data[[#This Row],[Revenue]]-Sales_Data[[#This Row],[Quantity]]*Sales_Data[[#This Row],[Cost Price]]</f>
        <v>613.11999999999989</v>
      </c>
      <c r="L91" s="4">
        <f>Sales_Data[[#This Row],[Profit]]/Sales_Data[[#This Row],[Revenue]]* 100</f>
        <v>10.201663893510814</v>
      </c>
    </row>
    <row r="92" spans="1:12" x14ac:dyDescent="0.3">
      <c r="A92" s="1" t="s">
        <v>19</v>
      </c>
      <c r="B92" s="1" t="s">
        <v>20</v>
      </c>
      <c r="C92" s="1" t="s">
        <v>28</v>
      </c>
      <c r="D92" s="1" t="s">
        <v>29</v>
      </c>
      <c r="E92" s="1" t="s">
        <v>24</v>
      </c>
      <c r="F92" s="3">
        <v>16</v>
      </c>
      <c r="G92" s="4">
        <v>819.46</v>
      </c>
      <c r="H92" s="4">
        <v>735.93</v>
      </c>
      <c r="I92" s="2">
        <v>45567</v>
      </c>
      <c r="J92" s="4">
        <f>Sales_Data[[#This Row],[Quantity]]*Sales_Data[[#This Row],[Unit Price]]</f>
        <v>13111.36</v>
      </c>
      <c r="K92" s="4">
        <f>Sales_Data[[#This Row],[Revenue]]-Sales_Data[[#This Row],[Quantity]]*Sales_Data[[#This Row],[Cost Price]]</f>
        <v>1336.4800000000014</v>
      </c>
      <c r="L92" s="4">
        <f>Sales_Data[[#This Row],[Profit]]/Sales_Data[[#This Row],[Revenue]]* 100</f>
        <v>10.193298025529018</v>
      </c>
    </row>
    <row r="93" spans="1:12" x14ac:dyDescent="0.3">
      <c r="A93" s="1" t="s">
        <v>9</v>
      </c>
      <c r="B93" s="1" t="s">
        <v>20</v>
      </c>
      <c r="C93" s="1" t="s">
        <v>28</v>
      </c>
      <c r="D93" s="1" t="s">
        <v>25</v>
      </c>
      <c r="E93" s="1" t="s">
        <v>27</v>
      </c>
      <c r="F93" s="3">
        <v>4</v>
      </c>
      <c r="G93" s="4">
        <v>986.99</v>
      </c>
      <c r="H93" s="4">
        <v>742.82</v>
      </c>
      <c r="I93" s="2">
        <v>45553</v>
      </c>
      <c r="J93" s="4">
        <f>Sales_Data[[#This Row],[Quantity]]*Sales_Data[[#This Row],[Unit Price]]</f>
        <v>3947.96</v>
      </c>
      <c r="K93" s="4">
        <f>Sales_Data[[#This Row],[Revenue]]-Sales_Data[[#This Row],[Quantity]]*Sales_Data[[#This Row],[Cost Price]]</f>
        <v>976.67999999999984</v>
      </c>
      <c r="L93" s="4">
        <f>Sales_Data[[#This Row],[Profit]]/Sales_Data[[#This Row],[Revenue]]* 100</f>
        <v>24.73885247064306</v>
      </c>
    </row>
    <row r="94" spans="1:12" x14ac:dyDescent="0.3">
      <c r="A94" s="1" t="s">
        <v>17</v>
      </c>
      <c r="B94" s="1" t="s">
        <v>30</v>
      </c>
      <c r="C94" s="1" t="s">
        <v>28</v>
      </c>
      <c r="D94" s="1" t="s">
        <v>25</v>
      </c>
      <c r="E94" s="1" t="s">
        <v>31</v>
      </c>
      <c r="F94" s="3">
        <v>15</v>
      </c>
      <c r="G94" s="4">
        <v>989.61</v>
      </c>
      <c r="H94" s="4">
        <v>872.42</v>
      </c>
      <c r="I94" s="2">
        <v>45593</v>
      </c>
      <c r="J94" s="4">
        <f>Sales_Data[[#This Row],[Quantity]]*Sales_Data[[#This Row],[Unit Price]]</f>
        <v>14844.15</v>
      </c>
      <c r="K94" s="4">
        <f>Sales_Data[[#This Row],[Revenue]]-Sales_Data[[#This Row],[Quantity]]*Sales_Data[[#This Row],[Cost Price]]</f>
        <v>1757.8500000000004</v>
      </c>
      <c r="L94" s="4">
        <f>Sales_Data[[#This Row],[Profit]]/Sales_Data[[#This Row],[Revenue]]* 100</f>
        <v>11.842038782954905</v>
      </c>
    </row>
    <row r="95" spans="1:12" x14ac:dyDescent="0.3">
      <c r="A95" s="1" t="s">
        <v>9</v>
      </c>
      <c r="B95" s="1" t="s">
        <v>20</v>
      </c>
      <c r="C95" s="1" t="s">
        <v>28</v>
      </c>
      <c r="D95" s="1" t="s">
        <v>16</v>
      </c>
      <c r="E95" s="1" t="s">
        <v>13</v>
      </c>
      <c r="F95" s="3">
        <v>16</v>
      </c>
      <c r="G95" s="4">
        <v>632.71</v>
      </c>
      <c r="H95" s="4">
        <v>491.9</v>
      </c>
      <c r="I95" s="2">
        <v>45535</v>
      </c>
      <c r="J95" s="4">
        <f>Sales_Data[[#This Row],[Quantity]]*Sales_Data[[#This Row],[Unit Price]]</f>
        <v>10123.36</v>
      </c>
      <c r="K95" s="4">
        <f>Sales_Data[[#This Row],[Revenue]]-Sales_Data[[#This Row],[Quantity]]*Sales_Data[[#This Row],[Cost Price]]</f>
        <v>2252.9600000000009</v>
      </c>
      <c r="L95" s="4">
        <f>Sales_Data[[#This Row],[Profit]]/Sales_Data[[#This Row],[Revenue]]* 100</f>
        <v>22.255061560588587</v>
      </c>
    </row>
    <row r="96" spans="1:12" x14ac:dyDescent="0.3">
      <c r="A96" s="1" t="s">
        <v>9</v>
      </c>
      <c r="B96" s="1" t="s">
        <v>10</v>
      </c>
      <c r="C96" s="1" t="s">
        <v>11</v>
      </c>
      <c r="D96" s="1" t="s">
        <v>25</v>
      </c>
      <c r="E96" s="1" t="s">
        <v>33</v>
      </c>
      <c r="F96" s="3">
        <v>14</v>
      </c>
      <c r="G96" s="4">
        <v>139.91</v>
      </c>
      <c r="H96" s="4">
        <v>98.9</v>
      </c>
      <c r="I96" s="2">
        <v>45398</v>
      </c>
      <c r="J96" s="4">
        <f>Sales_Data[[#This Row],[Quantity]]*Sales_Data[[#This Row],[Unit Price]]</f>
        <v>1958.74</v>
      </c>
      <c r="K96" s="4">
        <f>Sales_Data[[#This Row],[Revenue]]-Sales_Data[[#This Row],[Quantity]]*Sales_Data[[#This Row],[Cost Price]]</f>
        <v>574.13999999999987</v>
      </c>
      <c r="L96" s="4">
        <f>Sales_Data[[#This Row],[Profit]]/Sales_Data[[#This Row],[Revenue]]* 100</f>
        <v>29.311700378814947</v>
      </c>
    </row>
    <row r="97" spans="1:12" x14ac:dyDescent="0.3">
      <c r="A97" s="1" t="s">
        <v>22</v>
      </c>
      <c r="B97" s="1" t="s">
        <v>10</v>
      </c>
      <c r="C97" s="1" t="s">
        <v>18</v>
      </c>
      <c r="D97" s="1" t="s">
        <v>12</v>
      </c>
      <c r="E97" s="1" t="s">
        <v>31</v>
      </c>
      <c r="F97" s="3">
        <v>6</v>
      </c>
      <c r="G97" s="4">
        <v>159</v>
      </c>
      <c r="H97" s="4">
        <v>99.12</v>
      </c>
      <c r="I97" s="2">
        <v>45545</v>
      </c>
      <c r="J97" s="4">
        <f>Sales_Data[[#This Row],[Quantity]]*Sales_Data[[#This Row],[Unit Price]]</f>
        <v>954</v>
      </c>
      <c r="K97" s="4">
        <f>Sales_Data[[#This Row],[Revenue]]-Sales_Data[[#This Row],[Quantity]]*Sales_Data[[#This Row],[Cost Price]]</f>
        <v>359.28</v>
      </c>
      <c r="L97" s="4">
        <f>Sales_Data[[#This Row],[Profit]]/Sales_Data[[#This Row],[Revenue]]* 100</f>
        <v>37.660377358490564</v>
      </c>
    </row>
    <row r="98" spans="1:12" x14ac:dyDescent="0.3">
      <c r="A98" s="1" t="s">
        <v>17</v>
      </c>
      <c r="B98" s="1" t="s">
        <v>23</v>
      </c>
      <c r="C98" s="1" t="s">
        <v>11</v>
      </c>
      <c r="D98" s="1" t="s">
        <v>29</v>
      </c>
      <c r="E98" s="1" t="s">
        <v>31</v>
      </c>
      <c r="F98" s="3">
        <v>8</v>
      </c>
      <c r="G98" s="4">
        <v>477.44</v>
      </c>
      <c r="H98" s="4">
        <v>428.07</v>
      </c>
      <c r="I98" s="2">
        <v>45395</v>
      </c>
      <c r="J98" s="4">
        <f>Sales_Data[[#This Row],[Quantity]]*Sales_Data[[#This Row],[Unit Price]]</f>
        <v>3819.52</v>
      </c>
      <c r="K98" s="4">
        <f>Sales_Data[[#This Row],[Revenue]]-Sales_Data[[#This Row],[Quantity]]*Sales_Data[[#This Row],[Cost Price]]</f>
        <v>394.96000000000004</v>
      </c>
      <c r="L98" s="4">
        <f>Sales_Data[[#This Row],[Profit]]/Sales_Data[[#This Row],[Revenue]]* 100</f>
        <v>10.3405663538874</v>
      </c>
    </row>
    <row r="99" spans="1:12" x14ac:dyDescent="0.3">
      <c r="A99" s="1" t="s">
        <v>9</v>
      </c>
      <c r="B99" s="1" t="s">
        <v>30</v>
      </c>
      <c r="C99" s="1" t="s">
        <v>11</v>
      </c>
      <c r="D99" s="1" t="s">
        <v>25</v>
      </c>
      <c r="E99" s="1" t="s">
        <v>33</v>
      </c>
      <c r="F99" s="3">
        <v>12</v>
      </c>
      <c r="G99" s="4">
        <v>133.94999999999999</v>
      </c>
      <c r="H99" s="4">
        <v>117.75</v>
      </c>
      <c r="I99" s="2">
        <v>45305</v>
      </c>
      <c r="J99" s="4">
        <f>Sales_Data[[#This Row],[Quantity]]*Sales_Data[[#This Row],[Unit Price]]</f>
        <v>1607.3999999999999</v>
      </c>
      <c r="K99" s="4">
        <f>Sales_Data[[#This Row],[Revenue]]-Sales_Data[[#This Row],[Quantity]]*Sales_Data[[#This Row],[Cost Price]]</f>
        <v>194.39999999999986</v>
      </c>
      <c r="L99" s="4">
        <f>Sales_Data[[#This Row],[Profit]]/Sales_Data[[#This Row],[Revenue]]* 100</f>
        <v>12.094064949608056</v>
      </c>
    </row>
    <row r="100" spans="1:12" x14ac:dyDescent="0.3">
      <c r="A100" s="1" t="s">
        <v>19</v>
      </c>
      <c r="B100" s="1" t="s">
        <v>10</v>
      </c>
      <c r="C100" s="1" t="s">
        <v>11</v>
      </c>
      <c r="D100" s="1" t="s">
        <v>29</v>
      </c>
      <c r="E100" s="1" t="s">
        <v>24</v>
      </c>
      <c r="F100" s="3">
        <v>9</v>
      </c>
      <c r="G100" s="4">
        <v>823.98</v>
      </c>
      <c r="H100" s="4">
        <v>591.21</v>
      </c>
      <c r="I100" s="2">
        <v>45418</v>
      </c>
      <c r="J100" s="4">
        <f>Sales_Data[[#This Row],[Quantity]]*Sales_Data[[#This Row],[Unit Price]]</f>
        <v>7415.82</v>
      </c>
      <c r="K100" s="4">
        <f>Sales_Data[[#This Row],[Revenue]]-Sales_Data[[#This Row],[Quantity]]*Sales_Data[[#This Row],[Cost Price]]</f>
        <v>2094.9299999999994</v>
      </c>
      <c r="L100" s="4">
        <f>Sales_Data[[#This Row],[Profit]]/Sales_Data[[#This Row],[Revenue]]* 100</f>
        <v>28.249472074564906</v>
      </c>
    </row>
    <row r="101" spans="1:12" x14ac:dyDescent="0.3">
      <c r="A101" s="1" t="s">
        <v>19</v>
      </c>
      <c r="B101" s="1" t="s">
        <v>30</v>
      </c>
      <c r="C101" s="1" t="s">
        <v>28</v>
      </c>
      <c r="D101" s="1" t="s">
        <v>12</v>
      </c>
      <c r="E101" s="1" t="s">
        <v>32</v>
      </c>
      <c r="F101" s="3">
        <v>7</v>
      </c>
      <c r="G101" s="4">
        <v>387.76</v>
      </c>
      <c r="H101" s="4">
        <v>251.53</v>
      </c>
      <c r="I101" s="2">
        <v>45537</v>
      </c>
      <c r="J101" s="4">
        <f>Sales_Data[[#This Row],[Quantity]]*Sales_Data[[#This Row],[Unit Price]]</f>
        <v>2714.3199999999997</v>
      </c>
      <c r="K101" s="4">
        <f>Sales_Data[[#This Row],[Revenue]]-Sales_Data[[#This Row],[Quantity]]*Sales_Data[[#This Row],[Cost Price]]</f>
        <v>953.60999999999967</v>
      </c>
      <c r="L101" s="4">
        <f>Sales_Data[[#This Row],[Profit]]/Sales_Data[[#This Row],[Revenue]]* 100</f>
        <v>35.132556220342472</v>
      </c>
    </row>
    <row r="102" spans="1:12" x14ac:dyDescent="0.3">
      <c r="F102"/>
      <c r="G102"/>
      <c r="H102"/>
      <c r="I102"/>
      <c r="K102"/>
      <c r="L102"/>
    </row>
    <row r="103" spans="1:12" x14ac:dyDescent="0.3">
      <c r="F103"/>
      <c r="G103"/>
      <c r="H103"/>
      <c r="I103"/>
      <c r="K103"/>
      <c r="L103"/>
    </row>
    <row r="104" spans="1:12" x14ac:dyDescent="0.3">
      <c r="F104"/>
      <c r="G104"/>
      <c r="H104"/>
      <c r="I104"/>
      <c r="K104"/>
      <c r="L104"/>
    </row>
    <row r="105" spans="1:12" x14ac:dyDescent="0.3">
      <c r="F105"/>
      <c r="G105"/>
      <c r="H105"/>
      <c r="I105"/>
      <c r="K105"/>
      <c r="L105"/>
    </row>
    <row r="106" spans="1:12" x14ac:dyDescent="0.3">
      <c r="F106"/>
      <c r="G106"/>
      <c r="H106"/>
      <c r="I106"/>
      <c r="K106"/>
      <c r="L106"/>
    </row>
    <row r="107" spans="1:12" x14ac:dyDescent="0.3">
      <c r="F107"/>
      <c r="G107"/>
      <c r="H107"/>
      <c r="I107"/>
      <c r="K107"/>
      <c r="L107"/>
    </row>
    <row r="108" spans="1:12" x14ac:dyDescent="0.3">
      <c r="F108"/>
      <c r="G108"/>
      <c r="H108"/>
      <c r="I108"/>
    </row>
    <row r="109" spans="1:12" x14ac:dyDescent="0.3">
      <c r="F109"/>
      <c r="G109"/>
      <c r="H109"/>
      <c r="I109"/>
    </row>
    <row r="110" spans="1:12" x14ac:dyDescent="0.3">
      <c r="F110"/>
      <c r="G110"/>
      <c r="H110"/>
      <c r="I110"/>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5 c 3 4 2 0 8 - 0 e 7 5 - 4 e f d - 9 f 4 d - e 2 0 d a 9 3 3 f b 9 f "   x m l n s = " h t t p : / / s c h e m a s . m i c r o s o f t . c o m / D a t a M a s h u p " > A A A A A G c E A A B Q S w M E F A A C A A g A a W J c W + j x I 8 e l A A A A 9 g A A A B I A H A B D b 2 5 m a W c v U G F j a 2 F n Z S 5 4 b W w g o h g A K K A U A A A A A A A A A A A A A A A A A A A A A A A A A A A A h Y + x D o I w G I R f h X S n L W U h 5 K c O T i Z i T E y M a w M V G u H H 0 G J 5 N w c f y V c Q o 6 i b 4 9 1 9 l 9 z d r z d Y j G 0 T X H R v T Y c Z i S g n g c a i K w 1 W G R n c M U z I Q s J W F S d V 6 W C C 0 a a j N R m p n T u n j H n v q Y 9 p 1 1 d M c B 6 x Q 7 7 e F b V u V W j Q O o W F J p 9 W + b 9 F J O x f Y 6 S g U S x o L B L K g c 0 m 5 A a / g J j 2 P t M f E 5 Z D 4 4 Z e S 4 3 h a g N s l s D e H + Q D U E s D B B Q A A g A I A G l i X 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Y l x b r d c r v m A B A A C D A g A A E w A c A E Z v c m 1 1 b G F z L 1 N l Y 3 R p b 2 4 x L m 0 g o h g A K K A U A A A A A A A A A A A A A A A A A A A A A A A A A A A A d V F d S 8 M w F H 0 f 9 D + E + t J B K G y o o K M P 0 k 4 U V J z d R F h l Z O 1 1 i 6 b J S G 6 H Z e y / e 2 f 3 I W z m J T f n X M 4 5 N 9 d B j t J o l j Z 3 p + e 1 v J a b C w s F S 4 U C N 0 k E C h Y x B e i 1 G J 3 U V D Y H Q m K 3 D B O T V y V o D G 6 l g j A 2 G u n h A j + + z k Y O r M u + Z I k i 2 7 W 5 7 L F m z 9 Z 8 k p v L + m 9 x / 2 E S p 6 / Z w S n M 3 d J v 8 3 E C S p Y S w U Y + 9 z m L j a p K 7 a I r z v o 6 N 4 X U s 6 j T v e h y N q g M Q o q 1 g u h Q h k 9 G w 3 u b N 4 n P f L I s i S v Y H Y i C Y v k U f y i m 1 L h l t n j Q D M f Z e I v f K J X m Q g n r I r T V X 8 l 4 L v S M F I f 1 A g 5 y Q y u 0 + z C 2 b A J v S B e c 8 O e r l R 8 r S V 9 C w y F 1 M Y R v X H O 2 g 9 k L L C w 4 q g T K J R x 1 v c C M 1 n U E J 7 A Q F s t T u p S h q P J j f F A J j R J r I u 4 1 X p 6 H m 9 C / z E h L p G 3 J f G + v q 3 I K t o l p 3 P 8 k b X I P F 1 S v 1 2 2 v J f X J v + v 9 A F B L A Q I t A B Q A A g A I A G l i X F v o 8 S P H p Q A A A P Y A A A A S A A A A A A A A A A A A A A A A A A A A A A B D b 2 5 m a W c v U G F j a 2 F n Z S 5 4 b W x Q S w E C L Q A U A A I A C A B p Y l x b D 8 r p q 6 Q A A A D p A A A A E w A A A A A A A A A A A A A A A A D x A A A A W 0 N v b n R l b n R f V H l w Z X N d L n h t b F B L A Q I t A B Q A A g A I A G l i X F u t 1 y u + Y A E A A I M C A A A T A A A A A A A A A A A A A A A A A O I B A A B G b 3 J t d W x h c y 9 T Z W N 0 a W 9 u M S 5 t U E s F B g A A A A A D A A M A w g A A A I 8 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E N A A A A A A A A X w 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T Y W x l c 1 9 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G Q 0 Y 2 U 2 M j A t M m E 2 Z C 0 0 O W E 2 L T h l Y z A t N 2 M z Y j Q 3 M D U z N T A 5 I i A v P j x F b n R y e S B U e X B l P S J C d W Z m Z X J O Z X h 0 U m V m c m V z a C I g V m F s d W U 9 I m w x I i A v P j x F b n R y e S B U e X B l P S J S Z X N 1 b H R U e X B l I i B W Y W x 1 Z T 0 i c 1 R h Y m x l I i A v P j x F b n R y e S B U e X B l P S J O Y W 1 l V X B k Y X R l Z E F m d G V y R m l s b C I g V m F s d W U 9 I m w w I i A v P j x F b n R y e S B U e X B l P S J G a W x s V G F y Z 2 V 0 I i B W Y W x 1 Z T 0 i c 1 N h b G V z X 0 R h d G E i I C 8 + P E V u d H J 5 I F R 5 c G U 9 I k Z p b G x l Z E N v b X B s Z X R l U m V z d W x 0 V G 9 X b 3 J r c 2 h l Z X Q i I F Z h b H V l P S J s M S I g L z 4 8 R W 5 0 c n k g V H l w Z T 0 i R m l s b E N v d W 5 0 I i B W Y W x 1 Z T 0 i b D E w M y I g L z 4 8 R W 5 0 c n k g V H l w Z T 0 i R m l s b E V y c m 9 y Q 2 9 k Z S I g V m F s d W U 9 I n N V b m t u b 3 d u I i A v P j x F b n R y e S B U e X B l P S J G a W x s R X J y b 3 J D b 3 V u d C I g V m F s d W U 9 I m w w I i A v P j x F b n R y e S B U e X B l P S J G a W x s T G F z d F V w Z G F 0 Z W Q i I F Z h b H V l P S J k M j A y N S 0 x M C 0 y O F Q w N j o 0 O T o x O S 4 2 N D g x M D I 3 W i I g L z 4 8 R W 5 0 c n k g V H l w Z T 0 i R m l s b E N v b H V t b l R 5 c G V z I i B W Y W x 1 Z T 0 i c 0 J n W U d C Z 1 l E Q l F V S i I g L z 4 8 R W 5 0 c n k g V H l w Z T 0 i R m l s b E N v b H V t b k 5 h b W V z I i B W Y W x 1 Z T 0 i c 1 s m c X V v d D t D b G l l b n Q m c X V v d D s s J n F 1 b 3 Q 7 Q 2 x p Z W 5 0 I F J l c H J l c 2 V u d G F 0 a X Z l J n F 1 b 3 Q 7 L C Z x d W 9 0 O 1 J l Z 2 l v b i Z x d W 9 0 O y w m c X V v d D t E Z X B h c n R t Z W 5 0 J n F 1 b 3 Q 7 L C Z x d W 9 0 O 1 B y b 2 R 1 Y 3 Q m c X V v d D s s J n F 1 b 3 Q 7 U X V h b n R p d H k m c X V v d D s s J n F 1 b 3 Q 7 V W 5 p d C B Q c m l j Z S Z x d W 9 0 O y w m c X V v d D t D b 3 N 0 I F B y a W N l J n F 1 b 3 Q 7 L C Z x d W 9 0 O 0 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Y W x l c 1 9 E Y X R h L 0 F 1 d G 9 S Z W 1 v d m V k Q 2 9 s d W 1 u c z E u e 0 N s a W V u d C w w f S Z x d W 9 0 O y w m c X V v d D t T Z W N 0 a W 9 u M S 9 T Y W x l c 1 9 E Y X R h L 0 F 1 d G 9 S Z W 1 v d m V k Q 2 9 s d W 1 u c z E u e 0 N s a W V u d C B S Z X B y Z X N l b n R h d G l 2 Z S w x f S Z x d W 9 0 O y w m c X V v d D t T Z W N 0 a W 9 u M S 9 T Y W x l c 1 9 E Y X R h L 0 F 1 d G 9 S Z W 1 v d m V k Q 2 9 s d W 1 u c z E u e 1 J l Z 2 l v b i w y f S Z x d W 9 0 O y w m c X V v d D t T Z W N 0 a W 9 u M S 9 T Y W x l c 1 9 E Y X R h L 0 F 1 d G 9 S Z W 1 v d m V k Q 2 9 s d W 1 u c z E u e 0 R l c G F y d G 1 l b n Q s M 3 0 m c X V v d D s s J n F 1 b 3 Q 7 U 2 V j d G l v b j E v U 2 F s Z X N f R G F 0 Y S 9 B d X R v U m V t b 3 Z l Z E N v b H V t b n M x L n t Q c m 9 k d W N 0 L D R 9 J n F 1 b 3 Q 7 L C Z x d W 9 0 O 1 N l Y 3 R p b 2 4 x L 1 N h b G V z X 0 R h d G E v Q X V 0 b 1 J l b W 9 2 Z W R D b 2 x 1 b W 5 z M S 5 7 U X V h b n R p d H k s N X 0 m c X V v d D s s J n F 1 b 3 Q 7 U 2 V j d G l v b j E v U 2 F s Z X N f R G F 0 Y S 9 B d X R v U m V t b 3 Z l Z E N v b H V t b n M x L n t V b m l 0 I F B y a W N l L D Z 9 J n F 1 b 3 Q 7 L C Z x d W 9 0 O 1 N l Y 3 R p b 2 4 x L 1 N h b G V z X 0 R h d G E v Q X V 0 b 1 J l b W 9 2 Z W R D b 2 x 1 b W 5 z M S 5 7 Q 2 9 z d C B Q c m l j Z S w 3 f S Z x d W 9 0 O y w m c X V v d D t T Z W N 0 a W 9 u M S 9 T Y W x l c 1 9 E Y X R h L 0 F 1 d G 9 S Z W 1 v d m V k Q 2 9 s d W 1 u c z E u e 0 R h d G U s O H 0 m c X V v d D t d L C Z x d W 9 0 O 0 N v b H V t b k N v d W 5 0 J n F 1 b 3 Q 7 O j k s J n F 1 b 3 Q 7 S 2 V 5 Q 2 9 s d W 1 u T m F t Z X M m c X V v d D s 6 W 1 0 s J n F 1 b 3 Q 7 Q 2 9 s d W 1 u S W R l b n R p d G l l c y Z x d W 9 0 O z p b J n F 1 b 3 Q 7 U 2 V j d G l v b j E v U 2 F s Z X N f R G F 0 Y S 9 B d X R v U m V t b 3 Z l Z E N v b H V t b n M x L n t D b G l l b n Q s M H 0 m c X V v d D s s J n F 1 b 3 Q 7 U 2 V j d G l v b j E v U 2 F s Z X N f R G F 0 Y S 9 B d X R v U m V t b 3 Z l Z E N v b H V t b n M x L n t D b G l l b n Q g U m V w c m V z Z W 5 0 Y X R p d m U s M X 0 m c X V v d D s s J n F 1 b 3 Q 7 U 2 V j d G l v b j E v U 2 F s Z X N f R G F 0 Y S 9 B d X R v U m V t b 3 Z l Z E N v b H V t b n M x L n t S Z W d p b 2 4 s M n 0 m c X V v d D s s J n F 1 b 3 Q 7 U 2 V j d G l v b j E v U 2 F s Z X N f R G F 0 Y S 9 B d X R v U m V t b 3 Z l Z E N v b H V t b n M x L n t E Z X B h c n R t Z W 5 0 L D N 9 J n F 1 b 3 Q 7 L C Z x d W 9 0 O 1 N l Y 3 R p b 2 4 x L 1 N h b G V z X 0 R h d G E v Q X V 0 b 1 J l b W 9 2 Z W R D b 2 x 1 b W 5 z M S 5 7 U H J v Z H V j d C w 0 f S Z x d W 9 0 O y w m c X V v d D t T Z W N 0 a W 9 u M S 9 T Y W x l c 1 9 E Y X R h L 0 F 1 d G 9 S Z W 1 v d m V k Q 2 9 s d W 1 u c z E u e 1 F 1 Y W 5 0 a X R 5 L D V 9 J n F 1 b 3 Q 7 L C Z x d W 9 0 O 1 N l Y 3 R p b 2 4 x L 1 N h b G V z X 0 R h d G E v Q X V 0 b 1 J l b W 9 2 Z W R D b 2 x 1 b W 5 z M S 5 7 V W 5 p d C B Q c m l j Z S w 2 f S Z x d W 9 0 O y w m c X V v d D t T Z W N 0 a W 9 u M S 9 T Y W x l c 1 9 E Y X R h L 0 F 1 d G 9 S Z W 1 v d m V k Q 2 9 s d W 1 u c z E u e 0 N v c 3 Q g U H J p Y 2 U s N 3 0 m c X V v d D s s J n F 1 b 3 Q 7 U 2 V j d G l v b j E v U 2 F s Z X N f R G F 0 Y S 9 B d X R v U m V t b 3 Z l Z E N v b H V t b n M x L n t E Y X R l L D h 9 J n F 1 b 3 Q 7 X S w m c X V v d D t S Z W x h d G l v b n N o a X B J b m Z v J n F 1 b 3 Q 7 O l t d f S I g L z 4 8 R W 5 0 c n k g V H l w Z T 0 i Q W R k Z W R U b 0 R h d G F N b 2 R l b C I g V m F s d W U 9 I m w w I i A v P j w v U 3 R h Y m x l R W 5 0 c m l l c z 4 8 L 0 l 0 Z W 0 + P E l 0 Z W 0 + P E l 0 Z W 1 M b 2 N h d G l v b j 4 8 S X R l b V R 5 c G U + R m 9 y b X V s Y T w v S X R l b V R 5 c G U + P E l 0 Z W 1 Q Y X R o P l N l Y 3 R p b 2 4 x L 1 N h b G V z X 0 R h d G E v U 2 9 1 c m N l P C 9 J d G V t U G F 0 a D 4 8 L 0 l 0 Z W 1 M b 2 N h d G l v b j 4 8 U 3 R h Y m x l R W 5 0 c m l l c y A v P j w v S X R l b T 4 8 S X R l b T 4 8 S X R l b U x v Y 2 F 0 a W 9 u P j x J d G V t V H l w Z T 5 G b 3 J t d W x h P C 9 J d G V t V H l w Z T 4 8 S X R l b V B h d G g + U 2 V j d G l v b j E v U 2 F s Z X N f R G F 0 Y S 9 Q c m 9 t b 3 R l Z C U y M E h l Y W R l c n M 8 L 0 l 0 Z W 1 Q Y X R o P j w v S X R l b U x v Y 2 F 0 a W 9 u P j x T d G F i b G V F b n R y a W V z I C 8 + P C 9 J d G V t P j x J d G V t P j x J d G V t T G 9 j Y X R p b 2 4 + P E l 0 Z W 1 U e X B l P k Z v c m 1 1 b G E 8 L 0 l 0 Z W 1 U e X B l P j x J d G V t U G F 0 a D 5 T Z W N 0 a W 9 u M S 9 T Y W x l c 1 9 E Y X R h L 0 N o Y W 5 n Z W Q l M j B U e X B l P C 9 J d G V t U G F 0 a D 4 8 L 0 l 0 Z W 1 M b 2 N h d G l v b j 4 8 U 3 R h Y m x l R W 5 0 c m l l c y A v P j w v S X R l b T 4 8 L 0 l 0 Z W 1 z P j w v T G 9 j Y W x Q Y W N r Y W d l T W V 0 Y W R h d G F G a W x l P h Y A A A B Q S w U G A A A A A A A A A A A A A A A A A A A A A A A A J g E A A A E A A A D Q j J 3 f A R X R E Y x 6 A M B P w p f r A Q A A A H 3 3 B V a w m A 5 B p 8 K N 6 R O g O G A A A A A A A g A A A A A A E G Y A A A A B A A A g A A A A n d y D n S q J B g 0 M v x o y o H p 8 P x x 2 k e 1 3 L 8 j P d P T 8 p y O N 0 g 8 A A A A A D o A A A A A C A A A g A A A A m j 3 o w q g 7 0 4 C V h 5 3 H h 2 a R x 0 s U S w s X C A s k 9 y l j C 5 y v a D t Q A A A A V d 0 k j e z M 7 6 Z H j s Q 3 G 8 6 v 1 h r n G U 5 1 C 1 q 6 s f D 4 G i o f W 2 7 l A s R / I F G H n J 9 b P V O r H H n y k / H S x X H F 6 j U s K W B 8 R 9 p I e 4 O 7 x K G C w A 8 s d 8 8 + R F Y O x t d A A A A A C H b J 2 X X E Y w 8 Z 1 5 G C X M B S W u Z F k 5 b 4 Q J E C 9 9 1 T C K f B D E T u c t j i e X N f q G a c K A z O U l J 7 Q Y 4 H U j R P 5 i c 1 u x B 5 p t j 0 8 w = = < / D a t a M a s h u p > 
</file>

<file path=customXml/itemProps1.xml><?xml version="1.0" encoding="utf-8"?>
<ds:datastoreItem xmlns:ds="http://schemas.openxmlformats.org/officeDocument/2006/customXml" ds:itemID="{96DC1D55-ADED-4CD1-A48F-41C268EEA2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Sales_Data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AKULA RAMYAKRISHNA AKULA</dc:creator>
  <cp:lastModifiedBy>AKULA RAMYAKRISHNA AKULA</cp:lastModifiedBy>
  <dcterms:created xsi:type="dcterms:W3CDTF">2025-10-27T12:16:10Z</dcterms:created>
  <dcterms:modified xsi:type="dcterms:W3CDTF">2025-10-28T08:50:37Z</dcterms:modified>
</cp:coreProperties>
</file>