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kimta\Documents\My Projects\Excel\"/>
    </mc:Choice>
  </mc:AlternateContent>
  <xr:revisionPtr revIDLastSave="0" documentId="13_ncr:1_{9374617B-C9E9-47EB-924B-544C9C8BDCE9}" xr6:coauthVersionLast="47" xr6:coauthVersionMax="47" xr10:uidLastSave="{00000000-0000-0000-0000-000000000000}"/>
  <bookViews>
    <workbookView xWindow="-108" yWindow="-108" windowWidth="23256" windowHeight="12576" activeTab="2" xr2:uid="{3A6FC20F-9383-4346-817D-A6CA1C3A72FD}"/>
  </bookViews>
  <sheets>
    <sheet name="Sheet1" sheetId="2" r:id="rId1"/>
    <sheet name="Sheet2" sheetId="3" r:id="rId2"/>
    <sheet name="Sales_Data" sheetId="1" r:id="rId3"/>
  </sheets>
  <definedNames>
    <definedName name="NativeTimeline_Date">#N/A</definedName>
    <definedName name="Slicer_Department">#N/A</definedName>
    <definedName name="Slicer_Produc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2" i="1" l="1"/>
  <c r="K2" i="1" s="1"/>
  <c r="L2" i="1" s="1"/>
  <c r="J3" i="1"/>
  <c r="K3" i="1" s="1"/>
  <c r="L3" i="1" s="1"/>
  <c r="J4" i="1"/>
  <c r="K4" i="1" s="1"/>
  <c r="L4" i="1" s="1"/>
  <c r="J5" i="1"/>
  <c r="K5" i="1" s="1"/>
  <c r="L5" i="1" s="1"/>
  <c r="J6" i="1"/>
  <c r="K6" i="1" s="1"/>
  <c r="L6" i="1" s="1"/>
  <c r="J7" i="1"/>
  <c r="K7" i="1" s="1"/>
  <c r="L7" i="1" s="1"/>
  <c r="J8" i="1"/>
  <c r="K8" i="1" s="1"/>
  <c r="L8" i="1" s="1"/>
  <c r="J9" i="1"/>
  <c r="K9" i="1" s="1"/>
  <c r="L9" i="1" s="1"/>
  <c r="J10" i="1"/>
  <c r="K10" i="1" s="1"/>
  <c r="L10" i="1" s="1"/>
  <c r="J11" i="1"/>
  <c r="K11" i="1" s="1"/>
  <c r="L11" i="1" s="1"/>
  <c r="J12" i="1"/>
  <c r="K12" i="1" s="1"/>
  <c r="L12" i="1" s="1"/>
  <c r="J13" i="1"/>
  <c r="K13" i="1" s="1"/>
  <c r="L13" i="1" s="1"/>
  <c r="J14" i="1"/>
  <c r="K14" i="1" s="1"/>
  <c r="L14" i="1" s="1"/>
  <c r="J15" i="1"/>
  <c r="K15" i="1" s="1"/>
  <c r="L15" i="1" s="1"/>
  <c r="J16" i="1"/>
  <c r="K16" i="1" s="1"/>
  <c r="L16" i="1" s="1"/>
  <c r="J17" i="1"/>
  <c r="K17" i="1" s="1"/>
  <c r="L17" i="1" s="1"/>
  <c r="J18" i="1"/>
  <c r="K18" i="1" s="1"/>
  <c r="L18" i="1" s="1"/>
  <c r="J19" i="1"/>
  <c r="K19" i="1" s="1"/>
  <c r="L19" i="1" s="1"/>
  <c r="J20" i="1"/>
  <c r="K20" i="1" s="1"/>
  <c r="L20" i="1" s="1"/>
  <c r="J21" i="1"/>
  <c r="K21" i="1" s="1"/>
  <c r="L21" i="1" s="1"/>
  <c r="J22" i="1"/>
  <c r="K22" i="1" s="1"/>
  <c r="L22" i="1" s="1"/>
  <c r="J23" i="1"/>
  <c r="K23" i="1" s="1"/>
  <c r="L23" i="1" s="1"/>
  <c r="J24" i="1"/>
  <c r="K24" i="1" s="1"/>
  <c r="L24" i="1" s="1"/>
  <c r="J25" i="1"/>
  <c r="K25" i="1" s="1"/>
  <c r="L25" i="1" s="1"/>
  <c r="J26" i="1"/>
  <c r="K26" i="1" s="1"/>
  <c r="L26" i="1" s="1"/>
  <c r="J27" i="1"/>
  <c r="K27" i="1" s="1"/>
  <c r="L27" i="1" s="1"/>
  <c r="J28" i="1"/>
  <c r="K28" i="1" s="1"/>
  <c r="L28" i="1" s="1"/>
  <c r="J29" i="1"/>
  <c r="K29" i="1" s="1"/>
  <c r="L29" i="1" s="1"/>
  <c r="J30" i="1"/>
  <c r="K30" i="1" s="1"/>
  <c r="L30" i="1" s="1"/>
  <c r="J31" i="1"/>
  <c r="K31" i="1" s="1"/>
  <c r="L31" i="1" s="1"/>
  <c r="J32" i="1"/>
  <c r="K32" i="1" s="1"/>
  <c r="L32" i="1" s="1"/>
  <c r="J33" i="1"/>
  <c r="K33" i="1" s="1"/>
  <c r="L33" i="1" s="1"/>
  <c r="J34" i="1"/>
  <c r="K34" i="1" s="1"/>
  <c r="L34" i="1" s="1"/>
  <c r="J35" i="1"/>
  <c r="K35" i="1" s="1"/>
  <c r="L35" i="1" s="1"/>
  <c r="J36" i="1"/>
  <c r="K36" i="1" s="1"/>
  <c r="L36" i="1" s="1"/>
  <c r="J37" i="1"/>
  <c r="K37" i="1" s="1"/>
  <c r="L37" i="1" s="1"/>
  <c r="J38" i="1"/>
  <c r="K38" i="1" s="1"/>
  <c r="L38" i="1" s="1"/>
  <c r="J39" i="1"/>
  <c r="K39" i="1" s="1"/>
  <c r="L39" i="1" s="1"/>
  <c r="J40" i="1"/>
  <c r="K40" i="1" s="1"/>
  <c r="L40" i="1" s="1"/>
  <c r="J41" i="1"/>
  <c r="K41" i="1" s="1"/>
  <c r="L41" i="1" s="1"/>
  <c r="J42" i="1"/>
  <c r="K42" i="1" s="1"/>
  <c r="L42" i="1" s="1"/>
  <c r="J43" i="1"/>
  <c r="K43" i="1" s="1"/>
  <c r="L43" i="1" s="1"/>
  <c r="J44" i="1"/>
  <c r="K44" i="1" s="1"/>
  <c r="L44" i="1" s="1"/>
  <c r="J45" i="1"/>
  <c r="K45" i="1" s="1"/>
  <c r="L45" i="1" s="1"/>
  <c r="J46" i="1"/>
  <c r="K46" i="1" s="1"/>
  <c r="L46" i="1" s="1"/>
  <c r="J47" i="1"/>
  <c r="K47" i="1" s="1"/>
  <c r="L47" i="1" s="1"/>
  <c r="J48" i="1"/>
  <c r="K48" i="1" s="1"/>
  <c r="L48" i="1" s="1"/>
  <c r="J49" i="1"/>
  <c r="K49" i="1" s="1"/>
  <c r="L49" i="1" s="1"/>
  <c r="J50" i="1"/>
  <c r="K50" i="1" s="1"/>
  <c r="L50" i="1" s="1"/>
  <c r="J51" i="1"/>
  <c r="K51" i="1" s="1"/>
  <c r="L51" i="1" s="1"/>
  <c r="J52" i="1"/>
  <c r="K52" i="1" s="1"/>
  <c r="L52" i="1" s="1"/>
  <c r="J53" i="1"/>
  <c r="K53" i="1" s="1"/>
  <c r="L53" i="1" s="1"/>
  <c r="J54" i="1"/>
  <c r="K54" i="1" s="1"/>
  <c r="L54" i="1" s="1"/>
  <c r="J55" i="1"/>
  <c r="K55" i="1" s="1"/>
  <c r="L55" i="1" s="1"/>
  <c r="J56" i="1"/>
  <c r="K56" i="1" s="1"/>
  <c r="L56" i="1" s="1"/>
  <c r="J57" i="1"/>
  <c r="K57" i="1" s="1"/>
  <c r="L57" i="1" s="1"/>
  <c r="J58" i="1"/>
  <c r="K58" i="1" s="1"/>
  <c r="L58" i="1" s="1"/>
  <c r="J59" i="1"/>
  <c r="K59" i="1" s="1"/>
  <c r="L59" i="1" s="1"/>
  <c r="J60" i="1"/>
  <c r="K60" i="1" s="1"/>
  <c r="L60" i="1" s="1"/>
  <c r="J61" i="1"/>
  <c r="K61" i="1" s="1"/>
  <c r="L61" i="1" s="1"/>
  <c r="J62" i="1"/>
  <c r="K62" i="1" s="1"/>
  <c r="L62" i="1" s="1"/>
  <c r="J63" i="1"/>
  <c r="K63" i="1" s="1"/>
  <c r="L63" i="1" s="1"/>
  <c r="J64" i="1"/>
  <c r="K64" i="1" s="1"/>
  <c r="L64" i="1" s="1"/>
  <c r="J65" i="1"/>
  <c r="K65" i="1" s="1"/>
  <c r="L65" i="1" s="1"/>
  <c r="J66" i="1"/>
  <c r="K66" i="1" s="1"/>
  <c r="L66" i="1" s="1"/>
  <c r="J67" i="1"/>
  <c r="K67" i="1" s="1"/>
  <c r="L67" i="1" s="1"/>
  <c r="J68" i="1"/>
  <c r="K68" i="1" s="1"/>
  <c r="L68" i="1" s="1"/>
  <c r="J69" i="1"/>
  <c r="K69" i="1" s="1"/>
  <c r="L69" i="1" s="1"/>
  <c r="J70" i="1"/>
  <c r="K70" i="1" s="1"/>
  <c r="L70" i="1" s="1"/>
  <c r="J71" i="1"/>
  <c r="K71" i="1" s="1"/>
  <c r="L71" i="1" s="1"/>
  <c r="J72" i="1"/>
  <c r="K72" i="1" s="1"/>
  <c r="L72" i="1" s="1"/>
  <c r="J73" i="1"/>
  <c r="K73" i="1" s="1"/>
  <c r="L73" i="1" s="1"/>
  <c r="J74" i="1"/>
  <c r="K74" i="1" s="1"/>
  <c r="L74" i="1" s="1"/>
  <c r="J75" i="1"/>
  <c r="K75" i="1" s="1"/>
  <c r="L75" i="1" s="1"/>
  <c r="J76" i="1"/>
  <c r="K76" i="1" s="1"/>
  <c r="L76" i="1" s="1"/>
  <c r="J77" i="1"/>
  <c r="K77" i="1" s="1"/>
  <c r="L77" i="1" s="1"/>
  <c r="J78" i="1"/>
  <c r="K78" i="1" s="1"/>
  <c r="L78" i="1" s="1"/>
  <c r="J79" i="1"/>
  <c r="K79" i="1" s="1"/>
  <c r="L79" i="1" s="1"/>
  <c r="J80" i="1"/>
  <c r="K80" i="1" s="1"/>
  <c r="L80" i="1" s="1"/>
  <c r="J81" i="1"/>
  <c r="K81" i="1" s="1"/>
  <c r="L81" i="1" s="1"/>
  <c r="J82" i="1"/>
  <c r="K82" i="1" s="1"/>
  <c r="L82" i="1" s="1"/>
  <c r="J83" i="1"/>
  <c r="K83" i="1" s="1"/>
  <c r="L83" i="1" s="1"/>
  <c r="J84" i="1"/>
  <c r="K84" i="1" s="1"/>
  <c r="L84" i="1" s="1"/>
  <c r="J85" i="1"/>
  <c r="K85" i="1" s="1"/>
  <c r="L85" i="1" s="1"/>
  <c r="J86" i="1"/>
  <c r="K86" i="1" s="1"/>
  <c r="L86" i="1" s="1"/>
  <c r="J87" i="1"/>
  <c r="K87" i="1" s="1"/>
  <c r="L87" i="1" s="1"/>
  <c r="J88" i="1"/>
  <c r="K88" i="1" s="1"/>
  <c r="L88" i="1" s="1"/>
  <c r="J89" i="1"/>
  <c r="K89" i="1" s="1"/>
  <c r="L89" i="1" s="1"/>
  <c r="J90" i="1"/>
  <c r="K90" i="1" s="1"/>
  <c r="L90" i="1" s="1"/>
  <c r="J91" i="1"/>
  <c r="K91" i="1" s="1"/>
  <c r="L91" i="1" s="1"/>
  <c r="J92" i="1"/>
  <c r="K92" i="1" s="1"/>
  <c r="L92" i="1" s="1"/>
  <c r="J93" i="1"/>
  <c r="K93" i="1" s="1"/>
  <c r="L93" i="1" s="1"/>
  <c r="J94" i="1"/>
  <c r="K94" i="1" s="1"/>
  <c r="L94" i="1" s="1"/>
  <c r="J95" i="1"/>
  <c r="K95" i="1" s="1"/>
  <c r="L95" i="1" s="1"/>
  <c r="J96" i="1"/>
  <c r="K96" i="1" s="1"/>
  <c r="L96" i="1" s="1"/>
  <c r="J97" i="1"/>
  <c r="K97" i="1" s="1"/>
  <c r="L97" i="1" s="1"/>
  <c r="J98" i="1"/>
  <c r="K98" i="1" s="1"/>
  <c r="L98" i="1" s="1"/>
  <c r="J99" i="1"/>
  <c r="K99" i="1" s="1"/>
  <c r="L99" i="1" s="1"/>
  <c r="J100" i="1"/>
  <c r="K100" i="1" s="1"/>
  <c r="L100" i="1" s="1"/>
  <c r="J101" i="1"/>
  <c r="K101" i="1" s="1"/>
  <c r="L101" i="1" s="1"/>
</calcChain>
</file>

<file path=xl/sharedStrings.xml><?xml version="1.0" encoding="utf-8"?>
<sst xmlns="http://schemas.openxmlformats.org/spreadsheetml/2006/main" count="569" uniqueCount="56">
  <si>
    <t>Client</t>
  </si>
  <si>
    <t>Client Representative</t>
  </si>
  <si>
    <t>Region</t>
  </si>
  <si>
    <t>Department</t>
  </si>
  <si>
    <t>Product</t>
  </si>
  <si>
    <t>Quantity</t>
  </si>
  <si>
    <t>Unit Price</t>
  </si>
  <si>
    <t>Cost Price</t>
  </si>
  <si>
    <t>Date</t>
  </si>
  <si>
    <t>Delta Co</t>
  </si>
  <si>
    <t>Mary Jones</t>
  </si>
  <si>
    <t>West</t>
  </si>
  <si>
    <t>Clothing</t>
  </si>
  <si>
    <t>Rice Bag</t>
  </si>
  <si>
    <t>Beta Ltd</t>
  </si>
  <si>
    <t>Priya Kumar</t>
  </si>
  <si>
    <t>Electronics</t>
  </si>
  <si>
    <t>Alpha Corp</t>
  </si>
  <si>
    <t>North</t>
  </si>
  <si>
    <t>Epsilon LLC</t>
  </si>
  <si>
    <t>Alex Lee</t>
  </si>
  <si>
    <t>Table</t>
  </si>
  <si>
    <t>Gamma Inc</t>
  </si>
  <si>
    <t>John Smith</t>
  </si>
  <si>
    <t>Shirt</t>
  </si>
  <si>
    <t>Furniture</t>
  </si>
  <si>
    <t>South</t>
  </si>
  <si>
    <t>Monitor</t>
  </si>
  <si>
    <t>East</t>
  </si>
  <si>
    <t>Groceries</t>
  </si>
  <si>
    <t>David Chen</t>
  </si>
  <si>
    <t>Jeans</t>
  </si>
  <si>
    <t>Chair</t>
  </si>
  <si>
    <t>TV</t>
  </si>
  <si>
    <t>Laptop</t>
  </si>
  <si>
    <t>Unknown</t>
  </si>
  <si>
    <t>Revenue</t>
  </si>
  <si>
    <t>Profit</t>
  </si>
  <si>
    <t>Profit Margin</t>
  </si>
  <si>
    <t>Sum of Revenue</t>
  </si>
  <si>
    <t>Row Labels</t>
  </si>
  <si>
    <t>Grand Total</t>
  </si>
  <si>
    <t>Average of Profit Margin</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</si>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</sst>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Electronics</c:v>
                </c:pt>
                <c:pt idx="1">
                  <c:v>Groceries</c:v>
                </c:pt>
                <c:pt idx="2">
                  <c:v>Clothing</c:v>
                </c:pt>
                <c:pt idx="3">
                  <c:v>Furniture</c:v>
                </c:pt>
                <c:pt idx="4">
                  <c:v>Unknown</c:v>
                </c:pt>
              </c:strCache>
            </c:strRef>
          </c:cat>
          <c:val>
            <c:numRef>
              <c:f>Sheet1!$B$4:$B$9</c:f>
              <c:numCache>
                <c:formatCode>General</c:formatCode>
                <c:ptCount val="5"/>
                <c:pt idx="0">
                  <c:v>166482.57</c:v>
                </c:pt>
                <c:pt idx="1">
                  <c:v>159471.25999999998</c:v>
                </c:pt>
                <c:pt idx="2">
                  <c:v>152265.29000000007</c:v>
                </c:pt>
                <c:pt idx="3">
                  <c:v>110915.63</c:v>
                </c:pt>
                <c:pt idx="4">
                  <c:v>35098.65</c:v>
                </c:pt>
              </c:numCache>
            </c:numRef>
          </c:val>
          <c:extLst>
            <c:ext xmlns:c16="http://schemas.microsoft.com/office/drawing/2014/chart" uri="{C3380CC4-5D6E-409C-BE32-E72D297353CC}">
              <c16:uniqueId val="{00000000-C35A-4163-8AD6-17AB110CAC76}"/>
            </c:ext>
          </c:extLst>
        </c:ser>
        <c:dLbls>
          <c:showLegendKey val="0"/>
          <c:showVal val="0"/>
          <c:showCatName val="0"/>
          <c:showSerName val="0"/>
          <c:showPercent val="0"/>
          <c:showBubbleSize val="0"/>
        </c:dLbls>
        <c:gapWidth val="182"/>
        <c:axId val="353461368"/>
        <c:axId val="353456688"/>
      </c:barChart>
      <c:catAx>
        <c:axId val="35346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56688"/>
        <c:crosses val="autoZero"/>
        <c:auto val="1"/>
        <c:lblAlgn val="ctr"/>
        <c:lblOffset val="100"/>
        <c:noMultiLvlLbl val="0"/>
      </c:catAx>
      <c:valAx>
        <c:axId val="35345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6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[Sales_Data_cleaned_file.xlsx]Sheet1!PivotTable2</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Sheet1!$B$18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EE-4536-8185-0793C4357A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EE-4536-8185-0793C4357A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EE-4536-8185-0793C4357A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EE-4536-8185-0793C4357A8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4EE-4536-8185-0793C4357A82}"/>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Sheet1!$A$19:$A$24</c:f>
              <c:strCache>
                <c:ptCount val="5"/>
                <c:pt idx="0">
                  <c:v>Unknown</c:v>
                </c:pt>
                <c:pt idx="1">
                  <c:v>Electronics</c:v>
                </c:pt>
                <c:pt idx="2">
                  <c:v>Clothing</c:v>
                </c:pt>
                <c:pt idx="3">
                  <c:v>Furniture</c:v>
                </c:pt>
                <c:pt idx="4">
                  <c:v>Groceries</c:v>
                </c:pt>
              </c:strCache>
            </c:strRef>
          </c:cat>
          <c:val>
            <c:numRef>
              <c:f>Sheet1!$B$19:$B$24</c:f>
              <c:numCache>
                <c:formatCode>0.00%</c:formatCode>
                <c:ptCount val="5"/>
                <c:pt idx="0">
                  <c:v>1.1212237398447049</c:v>
                </c:pt>
                <c:pt idx="1">
                  <c:v>1.1135049739909231</c:v>
                </c:pt>
                <c:pt idx="2">
                  <c:v>1.0213786145528265</c:v>
                </c:pt>
                <c:pt idx="3">
                  <c:v>0.92667648436788774</c:v>
                </c:pt>
                <c:pt idx="4">
                  <c:v>0.89305246960453188</c:v>
                </c:pt>
              </c:numCache>
            </c:numRef>
          </c:val>
          <c:extLst>
            <c:ext xmlns:c16="http://schemas.microsoft.com/office/drawing/2014/chart" uri="{C3380CC4-5D6E-409C-BE32-E72D297353CC}">
              <c16:uniqueId val="{0000000A-54EE-4536-8185-0793C4357A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549723898149097"/>
          <c:y val="0.32299011009261974"/>
          <c:w val="0.21008717660292464"/>
          <c:h val="0.46117707984956968"/>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[Sales_Data_cleaned_file.xlsx]Sheet1!PivotTable2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Sheet1!$B$18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AF-405B-81DF-EACB505F25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AF-405B-81DF-EACB505F25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AF-405B-81DF-EACB505F25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DAF-405B-81DF-EACB505F25E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DAF-405B-81DF-EACB505F25E8}"/>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Sheet1!$A$19:$A$24</c:f>
              <c:strCache>
                <c:ptCount val="5"/>
                <c:pt idx="0">
                  <c:v>Unknown</c:v>
                </c:pt>
                <c:pt idx="1">
                  <c:v>Electronics</c:v>
                </c:pt>
                <c:pt idx="2">
                  <c:v>Clothing</c:v>
                </c:pt>
                <c:pt idx="3">
                  <c:v>Furniture</c:v>
                </c:pt>
                <c:pt idx="4">
                  <c:v>Groceries</c:v>
                </c:pt>
              </c:strCache>
            </c:strRef>
          </c:cat>
          <c:val>
            <c:numRef>
              <c:f>Sheet1!$B$19:$B$24</c:f>
              <c:numCache>
                <c:formatCode>0.00%</c:formatCode>
                <c:ptCount val="5"/>
                <c:pt idx="0">
                  <c:v>1.1212237398447049</c:v>
                </c:pt>
                <c:pt idx="1">
                  <c:v>1.1135049739909231</c:v>
                </c:pt>
                <c:pt idx="2">
                  <c:v>1.0213786145528265</c:v>
                </c:pt>
                <c:pt idx="3">
                  <c:v>0.92667648436788774</c:v>
                </c:pt>
                <c:pt idx="4">
                  <c:v>0.89305246960453188</c:v>
                </c:pt>
              </c:numCache>
            </c:numRef>
          </c:val>
          <c:extLst>
            <c:ext xmlns:c16="http://schemas.microsoft.com/office/drawing/2014/chart" uri="{C3380CC4-5D6E-409C-BE32-E72D297353CC}">
              <c16:uniqueId val="{00000000-245C-41F8-9D98-AA4E3C85541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264898632566688"/>
          <c:y val="0.31124742422795071"/>
          <c:w val="0.24747530208082008"/>
          <c:h val="0.49177117591670194"/>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[Sales_Data_cleaned_file.xlsx]Sheet1!PivotTable3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Sheet1!$B$36</c:f>
              <c:strCache>
                <c:ptCount val="1"/>
                <c:pt idx="0">
                  <c:v>Total</c:v>
                </c:pt>
              </c:strCache>
            </c:strRef>
          </c:tx>
          <c:spPr>
            <a:solidFill>
              <a:schemeClr val="accent1"/>
            </a:solidFill>
            <a:ln>
              <a:noFill/>
            </a:ln>
            <a:effectLst/>
          </c:spPr>
          <c:invertIfNegative val="0"/>
          <c:cat>
            <c:strRef>
              <c:f>Sheet1!$A$37:$A$42</c:f>
              <c:strCache>
                <c:ptCount val="5"/>
                <c:pt idx="0">
                  <c:v>Alex Lee</c:v>
                </c:pt>
                <c:pt idx="1">
                  <c:v>Mary Jones</c:v>
                </c:pt>
                <c:pt idx="2">
                  <c:v>David Chen</c:v>
                </c:pt>
                <c:pt idx="3">
                  <c:v>Priya Kumar</c:v>
                </c:pt>
                <c:pt idx="4">
                  <c:v>John Smith</c:v>
                </c:pt>
              </c:strCache>
            </c:strRef>
          </c:cat>
          <c:val>
            <c:numRef>
              <c:f>Sheet1!$B$37:$B$42</c:f>
              <c:numCache>
                <c:formatCode>General</c:formatCode>
                <c:ptCount val="5"/>
                <c:pt idx="0">
                  <c:v>152705.94</c:v>
                </c:pt>
                <c:pt idx="1">
                  <c:v>135948.11000000002</c:v>
                </c:pt>
                <c:pt idx="2">
                  <c:v>130812.6</c:v>
                </c:pt>
                <c:pt idx="3">
                  <c:v>107329.59000000001</c:v>
                </c:pt>
                <c:pt idx="4">
                  <c:v>97437.16</c:v>
                </c:pt>
              </c:numCache>
            </c:numRef>
          </c:val>
          <c:extLst>
            <c:ext xmlns:c16="http://schemas.microsoft.com/office/drawing/2014/chart" uri="{C3380CC4-5D6E-409C-BE32-E72D297353CC}">
              <c16:uniqueId val="{00000000-A0EF-4629-A698-70A635FC0CBF}"/>
            </c:ext>
          </c:extLst>
        </c:ser>
        <c:dLbls>
          <c:showLegendKey val="0"/>
          <c:showVal val="0"/>
          <c:showCatName val="0"/>
          <c:showSerName val="0"/>
          <c:showPercent val="0"/>
          <c:showBubbleSize val="0"/>
        </c:dLbls>
        <c:gapWidth val="219"/>
        <c:axId val="507971064"/>
        <c:axId val="507968904"/>
      </c:barChart>
      <c:catAx>
        <c:axId val="507971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68904"/>
        <c:crosses val="autoZero"/>
        <c:auto val="1"/>
        <c:lblAlgn val="ctr"/>
        <c:lblOffset val="100"/>
        <c:noMultiLvlLbl val="0"/>
      </c:catAx>
      <c:valAx>
        <c:axId val="507968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7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[Sales_Data_cleaned_file.xlsx]Sheet1!PivotTable4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Sheet1!$B$51</c:f>
              <c:strCache>
                <c:ptCount val="1"/>
                <c:pt idx="0">
                  <c:v>Total</c:v>
                </c:pt>
              </c:strCache>
            </c:strRef>
          </c:tx>
          <c:spPr>
            <a:ln w="28575" cap="rnd">
              <a:solidFill>
                <a:schemeClr val="accent1"/>
              </a:solidFill>
              <a:round/>
            </a:ln>
            <a:effectLst/>
          </c:spPr>
          <c:marker>
            <c:symbol val="none"/>
          </c:marker>
          <c:cat>
            <c:strRef>
              <c:f>Sheet1!$A$52:$A$64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Sheet1!$B$52:$B$64</c:f>
              <c:numCache>
                <c:formatCode>General</c:formatCode>
                <c:ptCount val="12"/>
                <c:pt idx="0">
                  <c:v>41800.200000000004</c:v>
                </c:pt>
                <c:pt idx="1">
                  <c:v>26516.93</c:v>
                </c:pt>
                <c:pt idx="2">
                  <c:v>47469.770000000004</c:v>
                </c:pt>
                <c:pt idx="3">
                  <c:v>70190.63</c:v>
                </c:pt>
                <c:pt idx="4">
                  <c:v>52735.260000000009</c:v>
                </c:pt>
                <c:pt idx="5">
                  <c:v>17469.46</c:v>
                </c:pt>
                <c:pt idx="6">
                  <c:v>64423.759999999987</c:v>
                </c:pt>
                <c:pt idx="7">
                  <c:v>47972.92</c:v>
                </c:pt>
                <c:pt idx="8">
                  <c:v>73249.850000000006</c:v>
                </c:pt>
                <c:pt idx="9">
                  <c:v>57571.8</c:v>
                </c:pt>
                <c:pt idx="10">
                  <c:v>76285.09</c:v>
                </c:pt>
                <c:pt idx="11">
                  <c:v>48547.73</c:v>
                </c:pt>
              </c:numCache>
            </c:numRef>
          </c:val>
          <c:smooth val="0"/>
          <c:extLst>
            <c:ext xmlns:c16="http://schemas.microsoft.com/office/drawing/2014/chart" uri="{C3380CC4-5D6E-409C-BE32-E72D297353CC}">
              <c16:uniqueId val="{00000000-5E19-48FE-A7F9-CD813DBC47D3}"/>
            </c:ext>
          </c:extLst>
        </c:ser>
        <c:dLbls>
          <c:showLegendKey val="0"/>
          <c:showVal val="0"/>
          <c:showCatName val="0"/>
          <c:showSerName val="0"/>
          <c:showPercent val="0"/>
          <c:showBubbleSize val="0"/>
        </c:dLbls>
        <c:smooth val="0"/>
        <c:axId val="353449488"/>
        <c:axId val="353451288"/>
      </c:lineChart>
      <c:catAx>
        <c:axId val="35344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51288"/>
        <c:crosses val="autoZero"/>
        <c:auto val="1"/>
        <c:lblAlgn val="ctr"/>
        <c:lblOffset val="100"/>
        <c:noMultiLvlLbl val="0"/>
      </c:catAx>
      <c:valAx>
        <c:axId val="35345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4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[Sales_Data_cleaned_file.xlsx]Sheet1!PivotTable8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Sheet1!$B$70:$B$71</c:f>
              <c:strCache>
                <c:ptCount val="1"/>
                <c:pt idx="0">
                  <c:v>Chair</c:v>
                </c:pt>
              </c:strCache>
            </c:strRef>
          </c:tx>
          <c:spPr>
            <a:solidFill>
              <a:schemeClr val="accent1"/>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Sheet1!$B$72:$B$77</c:f>
              <c:numCache>
                <c:formatCode>0.00%</c:formatCode>
                <c:ptCount val="5"/>
                <c:pt idx="0">
                  <c:v>1.5224195266782592</c:v>
                </c:pt>
                <c:pt idx="1">
                  <c:v>0</c:v>
                </c:pt>
                <c:pt idx="2">
                  <c:v>0.91933182247623491</c:v>
                </c:pt>
                <c:pt idx="3">
                  <c:v>1.1239365006214797</c:v>
                </c:pt>
                <c:pt idx="4">
                  <c:v>0</c:v>
                </c:pt>
              </c:numCache>
            </c:numRef>
          </c:val>
          <c:extLst>
            <c:ext xmlns:c16="http://schemas.microsoft.com/office/drawing/2014/chart" uri="{C3380CC4-5D6E-409C-BE32-E72D297353CC}">
              <c16:uniqueId val="{00000000-FF94-459C-9E79-4CE14AF9CADA}"/>
            </c:ext>
          </c:extLst>
        </c:ser>
        <c:ser>
          <c:idx val="1"/>
          <c:order val="1"/>
          <c:tx>
            <c:strRef>
              <c:f>Sheet1!$C$70:$C$71</c:f>
              <c:strCache>
                <c:ptCount val="1"/>
                <c:pt idx="0">
                  <c:v>Jeans</c:v>
                </c:pt>
              </c:strCache>
            </c:strRef>
          </c:tx>
          <c:spPr>
            <a:solidFill>
              <a:schemeClr val="accent2"/>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Sheet1!$C$72:$C$77</c:f>
              <c:numCache>
                <c:formatCode>0.00%</c:formatCode>
                <c:ptCount val="5"/>
                <c:pt idx="0">
                  <c:v>1.0707866931678933</c:v>
                </c:pt>
                <c:pt idx="1">
                  <c:v>1.1665412199157452</c:v>
                </c:pt>
                <c:pt idx="2">
                  <c:v>1.117247322975055</c:v>
                </c:pt>
                <c:pt idx="3">
                  <c:v>0.83885777647744841</c:v>
                </c:pt>
                <c:pt idx="4">
                  <c:v>1.0898685132067936</c:v>
                </c:pt>
              </c:numCache>
            </c:numRef>
          </c:val>
          <c:extLst>
            <c:ext xmlns:c16="http://schemas.microsoft.com/office/drawing/2014/chart" uri="{C3380CC4-5D6E-409C-BE32-E72D297353CC}">
              <c16:uniqueId val="{00000001-FF94-459C-9E79-4CE14AF9CADA}"/>
            </c:ext>
          </c:extLst>
        </c:ser>
        <c:ser>
          <c:idx val="2"/>
          <c:order val="2"/>
          <c:tx>
            <c:strRef>
              <c:f>Sheet1!$D$70:$D$71</c:f>
              <c:strCache>
                <c:ptCount val="1"/>
                <c:pt idx="0">
                  <c:v>Laptop</c:v>
                </c:pt>
              </c:strCache>
            </c:strRef>
          </c:tx>
          <c:spPr>
            <a:solidFill>
              <a:schemeClr val="accent3"/>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Sheet1!$D$72:$D$77</c:f>
              <c:numCache>
                <c:formatCode>0.00%</c:formatCode>
                <c:ptCount val="5"/>
                <c:pt idx="0">
                  <c:v>1.1374905453826845</c:v>
                </c:pt>
                <c:pt idx="1">
                  <c:v>0</c:v>
                </c:pt>
                <c:pt idx="2">
                  <c:v>0</c:v>
                </c:pt>
                <c:pt idx="3">
                  <c:v>0</c:v>
                </c:pt>
                <c:pt idx="4">
                  <c:v>0.88124964348842982</c:v>
                </c:pt>
              </c:numCache>
            </c:numRef>
          </c:val>
          <c:extLst>
            <c:ext xmlns:c16="http://schemas.microsoft.com/office/drawing/2014/chart" uri="{C3380CC4-5D6E-409C-BE32-E72D297353CC}">
              <c16:uniqueId val="{00000002-FF94-459C-9E79-4CE14AF9CADA}"/>
            </c:ext>
          </c:extLst>
        </c:ser>
        <c:ser>
          <c:idx val="3"/>
          <c:order val="3"/>
          <c:tx>
            <c:strRef>
              <c:f>Sheet1!$E$70:$E$71</c:f>
              <c:strCache>
                <c:ptCount val="1"/>
                <c:pt idx="0">
                  <c:v>Monitor</c:v>
                </c:pt>
              </c:strCache>
            </c:strRef>
          </c:tx>
          <c:spPr>
            <a:solidFill>
              <a:schemeClr val="accent4"/>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Sheet1!$E$72:$E$77</c:f>
              <c:numCache>
                <c:formatCode>0.00%</c:formatCode>
                <c:ptCount val="5"/>
                <c:pt idx="0">
                  <c:v>0.8147373392846583</c:v>
                </c:pt>
                <c:pt idx="1">
                  <c:v>0.87305005052752749</c:v>
                </c:pt>
                <c:pt idx="2">
                  <c:v>0.59926706423989518</c:v>
                </c:pt>
                <c:pt idx="3">
                  <c:v>0</c:v>
                </c:pt>
                <c:pt idx="4">
                  <c:v>1.1596315980320511</c:v>
                </c:pt>
              </c:numCache>
            </c:numRef>
          </c:val>
          <c:extLst>
            <c:ext xmlns:c16="http://schemas.microsoft.com/office/drawing/2014/chart" uri="{C3380CC4-5D6E-409C-BE32-E72D297353CC}">
              <c16:uniqueId val="{00000003-FF94-459C-9E79-4CE14AF9CADA}"/>
            </c:ext>
          </c:extLst>
        </c:ser>
        <c:ser>
          <c:idx val="4"/>
          <c:order val="4"/>
          <c:tx>
            <c:strRef>
              <c:f>Sheet1!$F$70:$F$71</c:f>
              <c:strCache>
                <c:ptCount val="1"/>
                <c:pt idx="0">
                  <c:v>Rice Bag</c:v>
                </c:pt>
              </c:strCache>
            </c:strRef>
          </c:tx>
          <c:spPr>
            <a:solidFill>
              <a:schemeClr val="accent5"/>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Sheet1!$F$72:$F$77</c:f>
              <c:numCache>
                <c:formatCode>0.00%</c:formatCode>
                <c:ptCount val="5"/>
                <c:pt idx="0">
                  <c:v>0.84179273984504333</c:v>
                </c:pt>
                <c:pt idx="1">
                  <c:v>1.0114178452343734</c:v>
                </c:pt>
                <c:pt idx="2">
                  <c:v>0.83552450182840232</c:v>
                </c:pt>
                <c:pt idx="3">
                  <c:v>0.63910901722786395</c:v>
                </c:pt>
                <c:pt idx="4">
                  <c:v>1.0136175643785323</c:v>
                </c:pt>
              </c:numCache>
            </c:numRef>
          </c:val>
          <c:extLst>
            <c:ext xmlns:c16="http://schemas.microsoft.com/office/drawing/2014/chart" uri="{C3380CC4-5D6E-409C-BE32-E72D297353CC}">
              <c16:uniqueId val="{00000004-FF94-459C-9E79-4CE14AF9CADA}"/>
            </c:ext>
          </c:extLst>
        </c:ser>
        <c:ser>
          <c:idx val="5"/>
          <c:order val="5"/>
          <c:tx>
            <c:strRef>
              <c:f>Sheet1!$G$70:$G$71</c:f>
              <c:strCache>
                <c:ptCount val="1"/>
                <c:pt idx="0">
                  <c:v>Shirt</c:v>
                </c:pt>
              </c:strCache>
            </c:strRef>
          </c:tx>
          <c:spPr>
            <a:solidFill>
              <a:schemeClr val="accent6"/>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Sheet1!$G$72:$G$77</c:f>
              <c:numCache>
                <c:formatCode>0.00%</c:formatCode>
                <c:ptCount val="5"/>
                <c:pt idx="0">
                  <c:v>0.83830075514867819</c:v>
                </c:pt>
                <c:pt idx="1">
                  <c:v>0.58088082121642115</c:v>
                </c:pt>
                <c:pt idx="2">
                  <c:v>1.2254184174327829</c:v>
                </c:pt>
                <c:pt idx="3">
                  <c:v>0.60069971358502317</c:v>
                </c:pt>
                <c:pt idx="4">
                  <c:v>1.0695557409428154</c:v>
                </c:pt>
              </c:numCache>
            </c:numRef>
          </c:val>
          <c:extLst>
            <c:ext xmlns:c16="http://schemas.microsoft.com/office/drawing/2014/chart" uri="{C3380CC4-5D6E-409C-BE32-E72D297353CC}">
              <c16:uniqueId val="{00000005-8D32-4551-BFFB-595489C74FF9}"/>
            </c:ext>
          </c:extLst>
        </c:ser>
        <c:ser>
          <c:idx val="6"/>
          <c:order val="6"/>
          <c:tx>
            <c:strRef>
              <c:f>Sheet1!$H$70:$H$71</c:f>
              <c:strCache>
                <c:ptCount val="1"/>
                <c:pt idx="0">
                  <c:v>Table</c:v>
                </c:pt>
              </c:strCache>
            </c:strRef>
          </c:tx>
          <c:spPr>
            <a:solidFill>
              <a:schemeClr val="accent1">
                <a:lumMod val="60000"/>
              </a:schemeClr>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Sheet1!$H$72:$H$77</c:f>
              <c:numCache>
                <c:formatCode>0.00%</c:formatCode>
                <c:ptCount val="5"/>
                <c:pt idx="0">
                  <c:v>1.3790521360791017</c:v>
                </c:pt>
                <c:pt idx="1">
                  <c:v>1.2110259165519148</c:v>
                </c:pt>
                <c:pt idx="2">
                  <c:v>0.91759605005494571</c:v>
                </c:pt>
                <c:pt idx="3">
                  <c:v>0</c:v>
                </c:pt>
                <c:pt idx="4">
                  <c:v>1.0818485572320031</c:v>
                </c:pt>
              </c:numCache>
            </c:numRef>
          </c:val>
          <c:extLst>
            <c:ext xmlns:c16="http://schemas.microsoft.com/office/drawing/2014/chart" uri="{C3380CC4-5D6E-409C-BE32-E72D297353CC}">
              <c16:uniqueId val="{00000007-8D32-4551-BFFB-595489C74FF9}"/>
            </c:ext>
          </c:extLst>
        </c:ser>
        <c:ser>
          <c:idx val="7"/>
          <c:order val="7"/>
          <c:tx>
            <c:strRef>
              <c:f>Sheet1!$I$70:$I$71</c:f>
              <c:strCache>
                <c:ptCount val="1"/>
                <c:pt idx="0">
                  <c:v>TV</c:v>
                </c:pt>
              </c:strCache>
            </c:strRef>
          </c:tx>
          <c:spPr>
            <a:solidFill>
              <a:schemeClr val="accent2">
                <a:lumMod val="60000"/>
              </a:schemeClr>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Sheet1!$I$72:$I$77</c:f>
              <c:numCache>
                <c:formatCode>0.00%</c:formatCode>
                <c:ptCount val="5"/>
                <c:pt idx="0">
                  <c:v>0</c:v>
                </c:pt>
                <c:pt idx="1">
                  <c:v>0.89737305075088492</c:v>
                </c:pt>
                <c:pt idx="2">
                  <c:v>1.1914994602049902</c:v>
                </c:pt>
                <c:pt idx="3">
                  <c:v>1.3853137362902119</c:v>
                </c:pt>
                <c:pt idx="4">
                  <c:v>0.79861565705547155</c:v>
                </c:pt>
              </c:numCache>
            </c:numRef>
          </c:val>
          <c:extLst>
            <c:ext xmlns:c16="http://schemas.microsoft.com/office/drawing/2014/chart" uri="{C3380CC4-5D6E-409C-BE32-E72D297353CC}">
              <c16:uniqueId val="{00000009-8D32-4551-BFFB-595489C74FF9}"/>
            </c:ext>
          </c:extLst>
        </c:ser>
        <c:dLbls>
          <c:showLegendKey val="0"/>
          <c:showVal val="0"/>
          <c:showCatName val="0"/>
          <c:showSerName val="0"/>
          <c:showPercent val="0"/>
          <c:showBubbleSize val="0"/>
        </c:dLbls>
        <c:gapWidth val="219"/>
        <c:overlap val="-27"/>
        <c:axId val="515779608"/>
        <c:axId val="612210104"/>
      </c:barChart>
      <c:catAx>
        <c:axId val="515779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10104"/>
        <c:crosses val="autoZero"/>
        <c:auto val="1"/>
        <c:lblAlgn val="ctr"/>
        <c:lblOffset val="100"/>
        <c:noMultiLvlLbl val="0"/>
      </c:catAx>
      <c:valAx>
        <c:axId val="612210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79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[Sales_Data_cleaned_file.xlsx]Sheet1!PivotTable8</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Sheet1!$B$70:$B$71</c:f>
              <c:strCache>
                <c:ptCount val="1"/>
                <c:pt idx="0">
                  <c:v>Chair</c:v>
                </c:pt>
              </c:strCache>
            </c:strRef>
          </c:tx>
          <c:spPr>
            <a:solidFill>
              <a:schemeClr val="accent1"/>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Sheet1!$B$72:$B$77</c:f>
              <c:numCache>
                <c:formatCode>0.00%</c:formatCode>
                <c:ptCount val="5"/>
                <c:pt idx="0">
                  <c:v>1.5224195266782592</c:v>
                </c:pt>
                <c:pt idx="1">
                  <c:v>0</c:v>
                </c:pt>
                <c:pt idx="2">
                  <c:v>0.91933182247623491</c:v>
                </c:pt>
                <c:pt idx="3">
                  <c:v>1.1239365006214797</c:v>
                </c:pt>
                <c:pt idx="4">
                  <c:v>0</c:v>
                </c:pt>
              </c:numCache>
            </c:numRef>
          </c:val>
          <c:extLst>
            <c:ext xmlns:c16="http://schemas.microsoft.com/office/drawing/2014/chart" uri="{C3380CC4-5D6E-409C-BE32-E72D297353CC}">
              <c16:uniqueId val="{00000000-4C01-49E7-86C1-268DA1F97C15}"/>
            </c:ext>
          </c:extLst>
        </c:ser>
        <c:ser>
          <c:idx val="1"/>
          <c:order val="1"/>
          <c:tx>
            <c:strRef>
              <c:f>Sheet1!$C$70:$C$71</c:f>
              <c:strCache>
                <c:ptCount val="1"/>
                <c:pt idx="0">
                  <c:v>Jeans</c:v>
                </c:pt>
              </c:strCache>
            </c:strRef>
          </c:tx>
          <c:spPr>
            <a:solidFill>
              <a:schemeClr val="accent2"/>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Sheet1!$C$72:$C$77</c:f>
              <c:numCache>
                <c:formatCode>0.00%</c:formatCode>
                <c:ptCount val="5"/>
                <c:pt idx="0">
                  <c:v>1.0707866931678933</c:v>
                </c:pt>
                <c:pt idx="1">
                  <c:v>1.1665412199157452</c:v>
                </c:pt>
                <c:pt idx="2">
                  <c:v>1.117247322975055</c:v>
                </c:pt>
                <c:pt idx="3">
                  <c:v>0.83885777647744841</c:v>
                </c:pt>
                <c:pt idx="4">
                  <c:v>1.0898685132067936</c:v>
                </c:pt>
              </c:numCache>
            </c:numRef>
          </c:val>
          <c:extLst>
            <c:ext xmlns:c16="http://schemas.microsoft.com/office/drawing/2014/chart" uri="{C3380CC4-5D6E-409C-BE32-E72D297353CC}">
              <c16:uniqueId val="{00000001-4C01-49E7-86C1-268DA1F97C15}"/>
            </c:ext>
          </c:extLst>
        </c:ser>
        <c:ser>
          <c:idx val="2"/>
          <c:order val="2"/>
          <c:tx>
            <c:strRef>
              <c:f>Sheet1!$D$70:$D$71</c:f>
              <c:strCache>
                <c:ptCount val="1"/>
                <c:pt idx="0">
                  <c:v>Laptop</c:v>
                </c:pt>
              </c:strCache>
            </c:strRef>
          </c:tx>
          <c:spPr>
            <a:solidFill>
              <a:schemeClr val="accent3"/>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Sheet1!$D$72:$D$77</c:f>
              <c:numCache>
                <c:formatCode>0.00%</c:formatCode>
                <c:ptCount val="5"/>
                <c:pt idx="0">
                  <c:v>1.1374905453826845</c:v>
                </c:pt>
                <c:pt idx="1">
                  <c:v>0</c:v>
                </c:pt>
                <c:pt idx="2">
                  <c:v>0</c:v>
                </c:pt>
                <c:pt idx="3">
                  <c:v>0</c:v>
                </c:pt>
                <c:pt idx="4">
                  <c:v>0.88124964348842982</c:v>
                </c:pt>
              </c:numCache>
            </c:numRef>
          </c:val>
          <c:extLst>
            <c:ext xmlns:c16="http://schemas.microsoft.com/office/drawing/2014/chart" uri="{C3380CC4-5D6E-409C-BE32-E72D297353CC}">
              <c16:uniqueId val="{00000002-4C01-49E7-86C1-268DA1F97C15}"/>
            </c:ext>
          </c:extLst>
        </c:ser>
        <c:ser>
          <c:idx val="3"/>
          <c:order val="3"/>
          <c:tx>
            <c:strRef>
              <c:f>Sheet1!$E$70:$E$71</c:f>
              <c:strCache>
                <c:ptCount val="1"/>
                <c:pt idx="0">
                  <c:v>Monitor</c:v>
                </c:pt>
              </c:strCache>
            </c:strRef>
          </c:tx>
          <c:spPr>
            <a:solidFill>
              <a:schemeClr val="accent4"/>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Sheet1!$E$72:$E$77</c:f>
              <c:numCache>
                <c:formatCode>0.00%</c:formatCode>
                <c:ptCount val="5"/>
                <c:pt idx="0">
                  <c:v>0.8147373392846583</c:v>
                </c:pt>
                <c:pt idx="1">
                  <c:v>0.87305005052752749</c:v>
                </c:pt>
                <c:pt idx="2">
                  <c:v>0.59926706423989518</c:v>
                </c:pt>
                <c:pt idx="3">
                  <c:v>0</c:v>
                </c:pt>
                <c:pt idx="4">
                  <c:v>1.1596315980320511</c:v>
                </c:pt>
              </c:numCache>
            </c:numRef>
          </c:val>
          <c:extLst>
            <c:ext xmlns:c16="http://schemas.microsoft.com/office/drawing/2014/chart" uri="{C3380CC4-5D6E-409C-BE32-E72D297353CC}">
              <c16:uniqueId val="{00000003-4C01-49E7-86C1-268DA1F97C15}"/>
            </c:ext>
          </c:extLst>
        </c:ser>
        <c:ser>
          <c:idx val="4"/>
          <c:order val="4"/>
          <c:tx>
            <c:strRef>
              <c:f>Sheet1!$F$70:$F$71</c:f>
              <c:strCache>
                <c:ptCount val="1"/>
                <c:pt idx="0">
                  <c:v>Rice Bag</c:v>
                </c:pt>
              </c:strCache>
            </c:strRef>
          </c:tx>
          <c:spPr>
            <a:solidFill>
              <a:schemeClr val="accent5"/>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Sheet1!$F$72:$F$77</c:f>
              <c:numCache>
                <c:formatCode>0.00%</c:formatCode>
                <c:ptCount val="5"/>
                <c:pt idx="0">
                  <c:v>0.84179273984504333</c:v>
                </c:pt>
                <c:pt idx="1">
                  <c:v>1.0114178452343734</c:v>
                </c:pt>
                <c:pt idx="2">
                  <c:v>0.83552450182840232</c:v>
                </c:pt>
                <c:pt idx="3">
                  <c:v>0.63910901722786395</c:v>
                </c:pt>
                <c:pt idx="4">
                  <c:v>1.0136175643785323</c:v>
                </c:pt>
              </c:numCache>
            </c:numRef>
          </c:val>
          <c:extLst>
            <c:ext xmlns:c16="http://schemas.microsoft.com/office/drawing/2014/chart" uri="{C3380CC4-5D6E-409C-BE32-E72D297353CC}">
              <c16:uniqueId val="{00000004-4C01-49E7-86C1-268DA1F97C15}"/>
            </c:ext>
          </c:extLst>
        </c:ser>
        <c:ser>
          <c:idx val="5"/>
          <c:order val="5"/>
          <c:tx>
            <c:strRef>
              <c:f>Sheet1!$G$70:$G$71</c:f>
              <c:strCache>
                <c:ptCount val="1"/>
                <c:pt idx="0">
                  <c:v>Shirt</c:v>
                </c:pt>
              </c:strCache>
            </c:strRef>
          </c:tx>
          <c:spPr>
            <a:solidFill>
              <a:schemeClr val="accent6"/>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Sheet1!$G$72:$G$77</c:f>
              <c:numCache>
                <c:formatCode>0.00%</c:formatCode>
                <c:ptCount val="5"/>
                <c:pt idx="0">
                  <c:v>0.83830075514867819</c:v>
                </c:pt>
                <c:pt idx="1">
                  <c:v>0.58088082121642115</c:v>
                </c:pt>
                <c:pt idx="2">
                  <c:v>1.2254184174327829</c:v>
                </c:pt>
                <c:pt idx="3">
                  <c:v>0.60069971358502317</c:v>
                </c:pt>
                <c:pt idx="4">
                  <c:v>1.0695557409428154</c:v>
                </c:pt>
              </c:numCache>
            </c:numRef>
          </c:val>
          <c:extLst>
            <c:ext xmlns:c16="http://schemas.microsoft.com/office/drawing/2014/chart" uri="{C3380CC4-5D6E-409C-BE32-E72D297353CC}">
              <c16:uniqueId val="{00000006-FB3D-4A0B-A2EE-D8832AA049FE}"/>
            </c:ext>
          </c:extLst>
        </c:ser>
        <c:ser>
          <c:idx val="6"/>
          <c:order val="6"/>
          <c:tx>
            <c:strRef>
              <c:f>Sheet1!$H$70:$H$71</c:f>
              <c:strCache>
                <c:ptCount val="1"/>
                <c:pt idx="0">
                  <c:v>Table</c:v>
                </c:pt>
              </c:strCache>
            </c:strRef>
          </c:tx>
          <c:spPr>
            <a:solidFill>
              <a:schemeClr val="accent1">
                <a:lumMod val="60000"/>
              </a:schemeClr>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Sheet1!$H$72:$H$77</c:f>
              <c:numCache>
                <c:formatCode>0.00%</c:formatCode>
                <c:ptCount val="5"/>
                <c:pt idx="0">
                  <c:v>1.3790521360791017</c:v>
                </c:pt>
                <c:pt idx="1">
                  <c:v>1.2110259165519148</c:v>
                </c:pt>
                <c:pt idx="2">
                  <c:v>0.91759605005494571</c:v>
                </c:pt>
                <c:pt idx="3">
                  <c:v>0</c:v>
                </c:pt>
                <c:pt idx="4">
                  <c:v>1.0818485572320031</c:v>
                </c:pt>
              </c:numCache>
            </c:numRef>
          </c:val>
          <c:extLst>
            <c:ext xmlns:c16="http://schemas.microsoft.com/office/drawing/2014/chart" uri="{C3380CC4-5D6E-409C-BE32-E72D297353CC}">
              <c16:uniqueId val="{00000008-FB3D-4A0B-A2EE-D8832AA049FE}"/>
            </c:ext>
          </c:extLst>
        </c:ser>
        <c:ser>
          <c:idx val="7"/>
          <c:order val="7"/>
          <c:tx>
            <c:strRef>
              <c:f>Sheet1!$I$70:$I$71</c:f>
              <c:strCache>
                <c:ptCount val="1"/>
                <c:pt idx="0">
                  <c:v>TV</c:v>
                </c:pt>
              </c:strCache>
            </c:strRef>
          </c:tx>
          <c:spPr>
            <a:solidFill>
              <a:schemeClr val="accent2">
                <a:lumMod val="60000"/>
              </a:schemeClr>
            </a:solidFill>
            <a:ln>
              <a:noFill/>
            </a:ln>
            <a:effectLst/>
          </c:spPr>
          <c:invertIfNegative val="0"/>
          <c:cat>
            <c:strRef>
              <c:f>Sheet1!$A$72:$A$77</c:f>
              <c:strCache>
                <c:ptCount val="5"/>
                <c:pt idx="0">
                  <c:v>East</c:v>
                </c:pt>
                <c:pt idx="1">
                  <c:v>North</c:v>
                </c:pt>
                <c:pt idx="2">
                  <c:v>South</c:v>
                </c:pt>
                <c:pt idx="3">
                  <c:v>Unknown</c:v>
                </c:pt>
                <c:pt idx="4">
                  <c:v>West</c:v>
                </c:pt>
              </c:strCache>
            </c:strRef>
          </c:cat>
          <c:val>
            <c:numRef>
              <c:f>Sheet1!$I$72:$I$77</c:f>
              <c:numCache>
                <c:formatCode>0.00%</c:formatCode>
                <c:ptCount val="5"/>
                <c:pt idx="0">
                  <c:v>0</c:v>
                </c:pt>
                <c:pt idx="1">
                  <c:v>0.89737305075088492</c:v>
                </c:pt>
                <c:pt idx="2">
                  <c:v>1.1914994602049902</c:v>
                </c:pt>
                <c:pt idx="3">
                  <c:v>1.3853137362902119</c:v>
                </c:pt>
                <c:pt idx="4">
                  <c:v>0.79861565705547155</c:v>
                </c:pt>
              </c:numCache>
            </c:numRef>
          </c:val>
          <c:extLst>
            <c:ext xmlns:c16="http://schemas.microsoft.com/office/drawing/2014/chart" uri="{C3380CC4-5D6E-409C-BE32-E72D297353CC}">
              <c16:uniqueId val="{0000000A-FB3D-4A0B-A2EE-D8832AA049FE}"/>
            </c:ext>
          </c:extLst>
        </c:ser>
        <c:dLbls>
          <c:showLegendKey val="0"/>
          <c:showVal val="0"/>
          <c:showCatName val="0"/>
          <c:showSerName val="0"/>
          <c:showPercent val="0"/>
          <c:showBubbleSize val="0"/>
        </c:dLbls>
        <c:gapWidth val="219"/>
        <c:overlap val="-27"/>
        <c:axId val="515779608"/>
        <c:axId val="612210104"/>
      </c:barChart>
      <c:catAx>
        <c:axId val="515779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10104"/>
        <c:crosses val="autoZero"/>
        <c:auto val="1"/>
        <c:lblAlgn val="ctr"/>
        <c:lblOffset val="100"/>
        <c:noMultiLvlLbl val="0"/>
      </c:catAx>
      <c:valAx>
        <c:axId val="612210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79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[Sales_Data_cleaned_file.xlsx]Sheet1!PivotTable4</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Sheet1!$B$51</c:f>
              <c:strCache>
                <c:ptCount val="1"/>
                <c:pt idx="0">
                  <c:v>Total</c:v>
                </c:pt>
              </c:strCache>
            </c:strRef>
          </c:tx>
          <c:spPr>
            <a:ln w="28575" cap="rnd">
              <a:solidFill>
                <a:schemeClr val="accent1"/>
              </a:solidFill>
              <a:round/>
            </a:ln>
            <a:effectLst/>
          </c:spPr>
          <c:marker>
            <c:symbol val="none"/>
          </c:marker>
          <c:cat>
            <c:strRef>
              <c:f>Sheet1!$A$52:$A$64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Sheet1!$B$52:$B$64</c:f>
              <c:numCache>
                <c:formatCode>General</c:formatCode>
                <c:ptCount val="12"/>
                <c:pt idx="0">
                  <c:v>41800.200000000004</c:v>
                </c:pt>
                <c:pt idx="1">
                  <c:v>26516.93</c:v>
                </c:pt>
                <c:pt idx="2">
                  <c:v>47469.770000000004</c:v>
                </c:pt>
                <c:pt idx="3">
                  <c:v>70190.63</c:v>
                </c:pt>
                <c:pt idx="4">
                  <c:v>52735.260000000009</c:v>
                </c:pt>
                <c:pt idx="5">
                  <c:v>17469.46</c:v>
                </c:pt>
                <c:pt idx="6">
                  <c:v>64423.759999999987</c:v>
                </c:pt>
                <c:pt idx="7">
                  <c:v>47972.92</c:v>
                </c:pt>
                <c:pt idx="8">
                  <c:v>73249.850000000006</c:v>
                </c:pt>
                <c:pt idx="9">
                  <c:v>57571.8</c:v>
                </c:pt>
                <c:pt idx="10">
                  <c:v>76285.09</c:v>
                </c:pt>
                <c:pt idx="11">
                  <c:v>48547.73</c:v>
                </c:pt>
              </c:numCache>
            </c:numRef>
          </c:val>
          <c:smooth val="0"/>
          <c:extLst>
            <c:ext xmlns:c16="http://schemas.microsoft.com/office/drawing/2014/chart" uri="{C3380CC4-5D6E-409C-BE32-E72D297353CC}">
              <c16:uniqueId val="{00000000-6C15-47DB-82F8-1BAB5C6B8C75}"/>
            </c:ext>
          </c:extLst>
        </c:ser>
        <c:dLbls>
          <c:showLegendKey val="0"/>
          <c:showVal val="0"/>
          <c:showCatName val="0"/>
          <c:showSerName val="0"/>
          <c:showPercent val="0"/>
          <c:showBubbleSize val="0"/>
        </c:dLbls>
        <c:smooth val="0"/>
        <c:axId val="353449488"/>
        <c:axId val="353451288"/>
      </c:lineChart>
      <c:catAx>
        <c:axId val="35344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51288"/>
        <c:crosses val="autoZero"/>
        <c:auto val="1"/>
        <c:lblAlgn val="ctr"/>
        <c:lblOffset val="100"/>
        <c:noMultiLvlLbl val="0"/>
      </c:catAx>
      <c:valAx>
        <c:axId val="35345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4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[Sales_Data_cleaned_file.xlsx]Sheet1!PivotTable3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Sheet1!$B$36</c:f>
              <c:strCache>
                <c:ptCount val="1"/>
                <c:pt idx="0">
                  <c:v>Total</c:v>
                </c:pt>
              </c:strCache>
            </c:strRef>
          </c:tx>
          <c:spPr>
            <a:solidFill>
              <a:schemeClr val="accent1"/>
            </a:solidFill>
            <a:ln>
              <a:noFill/>
            </a:ln>
            <a:effectLst/>
          </c:spPr>
          <c:invertIfNegative val="0"/>
          <c:cat>
            <c:strRef>
              <c:f>Sheet1!$A$37:$A$42</c:f>
              <c:strCache>
                <c:ptCount val="5"/>
                <c:pt idx="0">
                  <c:v>Alex Lee</c:v>
                </c:pt>
                <c:pt idx="1">
                  <c:v>Mary Jones</c:v>
                </c:pt>
                <c:pt idx="2">
                  <c:v>David Chen</c:v>
                </c:pt>
                <c:pt idx="3">
                  <c:v>Priya Kumar</c:v>
                </c:pt>
                <c:pt idx="4">
                  <c:v>John Smith</c:v>
                </c:pt>
              </c:strCache>
            </c:strRef>
          </c:cat>
          <c:val>
            <c:numRef>
              <c:f>Sheet1!$B$37:$B$42</c:f>
              <c:numCache>
                <c:formatCode>General</c:formatCode>
                <c:ptCount val="5"/>
                <c:pt idx="0">
                  <c:v>152705.94</c:v>
                </c:pt>
                <c:pt idx="1">
                  <c:v>135948.11000000002</c:v>
                </c:pt>
                <c:pt idx="2">
                  <c:v>130812.6</c:v>
                </c:pt>
                <c:pt idx="3">
                  <c:v>107329.59000000001</c:v>
                </c:pt>
                <c:pt idx="4">
                  <c:v>97437.16</c:v>
                </c:pt>
              </c:numCache>
            </c:numRef>
          </c:val>
          <c:extLst>
            <c:ext xmlns:c16="http://schemas.microsoft.com/office/drawing/2014/chart" uri="{C3380CC4-5D6E-409C-BE32-E72D297353CC}">
              <c16:uniqueId val="{00000000-057C-4C53-BC46-5A3786DF5440}"/>
            </c:ext>
          </c:extLst>
        </c:ser>
        <c:dLbls>
          <c:showLegendKey val="0"/>
          <c:showVal val="0"/>
          <c:showCatName val="0"/>
          <c:showSerName val="0"/>
          <c:showPercent val="0"/>
          <c:showBubbleSize val="0"/>
        </c:dLbls>
        <c:gapWidth val="219"/>
        <c:axId val="507971064"/>
        <c:axId val="507968904"/>
      </c:barChart>
      <c:catAx>
        <c:axId val="507971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68904"/>
        <c:crosses val="autoZero"/>
        <c:auto val="1"/>
        <c:lblAlgn val="ctr"/>
        <c:lblOffset val="100"/>
        <c:noMultiLvlLbl val="0"/>
      </c:catAx>
      <c:valAx>
        <c:axId val="507968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7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[Sales_Data_cleaned_file.xlsx]Sheet1!PivotTable1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Electronics</c:v>
                </c:pt>
                <c:pt idx="1">
                  <c:v>Groceries</c:v>
                </c:pt>
                <c:pt idx="2">
                  <c:v>Clothing</c:v>
                </c:pt>
                <c:pt idx="3">
                  <c:v>Furniture</c:v>
                </c:pt>
                <c:pt idx="4">
                  <c:v>Unknown</c:v>
                </c:pt>
              </c:strCache>
            </c:strRef>
          </c:cat>
          <c:val>
            <c:numRef>
              <c:f>Sheet1!$B$4:$B$9</c:f>
              <c:numCache>
                <c:formatCode>General</c:formatCode>
                <c:ptCount val="5"/>
                <c:pt idx="0">
                  <c:v>166482.57</c:v>
                </c:pt>
                <c:pt idx="1">
                  <c:v>159471.25999999998</c:v>
                </c:pt>
                <c:pt idx="2">
                  <c:v>152265.29000000007</c:v>
                </c:pt>
                <c:pt idx="3">
                  <c:v>110915.63</c:v>
                </c:pt>
                <c:pt idx="4">
                  <c:v>35098.65</c:v>
                </c:pt>
              </c:numCache>
            </c:numRef>
          </c:val>
          <c:extLst>
            <c:ext xmlns:c16="http://schemas.microsoft.com/office/drawing/2014/chart" uri="{C3380CC4-5D6E-409C-BE32-E72D297353CC}">
              <c16:uniqueId val="{00000000-3D81-4F30-A5B1-5A7E1F5C0500}"/>
            </c:ext>
          </c:extLst>
        </c:ser>
        <c:dLbls>
          <c:showLegendKey val="0"/>
          <c:showVal val="0"/>
          <c:showCatName val="0"/>
          <c:showSerName val="0"/>
          <c:showPercent val="0"/>
          <c:showBubbleSize val="0"/>
        </c:dLbls>
        <c:gapWidth val="182"/>
        <c:axId val="353461368"/>
        <c:axId val="353456688"/>
      </c:barChart>
      <c:catAx>
        <c:axId val="35346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56688"/>
        <c:crosses val="autoZero"/>
        <c:auto val="1"/>
        <c:lblAlgn val="ctr"/>
        <c:lblOffset val="100"/>
        <c:noMultiLvlLbl val="0"/>
      </c:catAx>
      <c:valAx>
        <c:axId val="35345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6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411480</xdr:colOff>
      <xdr:row>1</xdr:row>
      <xdr:rowOff>38100</xdr:rowOff>
    </xdr:from>
    <xdr:to>
      <xdr:col>13</xdr:col>
      <xdr:colOff>15240</xdr:colOff>
      <xdr:row>13</xdr:row>
      <xdr:rowOff>45720</xdr:rowOff>
    </xdr:to>
    <xdr:graphicFrame macro="">
      <xdr:nvGraphicFramePr>
        <xdr:cNvPr id="2" name="Chart 1">
          <a:extLst>
            <a:ext uri="{FF2B5EF4-FFF2-40B4-BE49-F238E27FC236}">
              <a16:creationId xmlns:a16="http://schemas.microsoft.com/office/drawing/2014/main" id="{F8D4C4C0-2D0E-9D53-F7A5-D28E442EF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358139</xdr:colOff>
      <xdr:row>15</xdr:row>
      <xdr:rowOff>15240</xdr:rowOff>
    </xdr:from>
    <xdr:to>
      <xdr:col>11</xdr:col>
      <xdr:colOff>77164</xdr:colOff>
      <xdr:row>27</xdr:row>
      <xdr:rowOff>19050</xdr:rowOff>
    </xdr:to>
    <xdr:graphicFrame macro="">
      <xdr:nvGraphicFramePr>
        <xdr:cNvPr id="3" name="Chart 2">
          <a:extLst>
            <a:ext uri="{FF2B5EF4-FFF2-40B4-BE49-F238E27FC236}">
              <a16:creationId xmlns:a16="http://schemas.microsoft.com/office/drawing/2014/main" id="{C0188434-1777-8390-AD38-D81B7CBEF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30</xdr:row>
      <xdr:rowOff>15240</xdr:rowOff>
    </xdr:from>
    <xdr:to>
      <xdr:col>13</xdr:col>
      <xdr:colOff>350520</xdr:colOff>
      <xdr:row>42</xdr:row>
      <xdr:rowOff>99060</xdr:rowOff>
    </xdr:to>
    <xdr:graphicFrame macro="">
      <xdr:nvGraphicFramePr>
        <xdr:cNvPr id="4" name="Chart 3">
          <a:extLst>
            <a:ext uri="{FF2B5EF4-FFF2-40B4-BE49-F238E27FC236}">
              <a16:creationId xmlns:a16="http://schemas.microsoft.com/office/drawing/2014/main" id="{2602A386-9F41-8BF8-AA90-A5296A3D8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350520</xdr:colOff>
      <xdr:row>49</xdr:row>
      <xdr:rowOff>72390</xdr:rowOff>
    </xdr:from>
    <xdr:to>
      <xdr:col>12</xdr:col>
      <xdr:colOff>45720</xdr:colOff>
      <xdr:row>64</xdr:row>
      <xdr:rowOff>72390</xdr:rowOff>
    </xdr:to>
    <xdr:graphicFrame macro="">
      <xdr:nvGraphicFramePr>
        <xdr:cNvPr id="5" name="Chart 4">
          <a:extLst>
            <a:ext uri="{FF2B5EF4-FFF2-40B4-BE49-F238E27FC236}">
              <a16:creationId xmlns:a16="http://schemas.microsoft.com/office/drawing/2014/main" id="{7F2D7C51-3A70-946E-74BF-A0727E261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213360</xdr:colOff>
      <xdr:row>78</xdr:row>
      <xdr:rowOff>95250</xdr:rowOff>
    </xdr:from>
    <xdr:to>
      <xdr:col>6</xdr:col>
      <xdr:colOff>91440</xdr:colOff>
      <xdr:row>93</xdr:row>
      <xdr:rowOff>95250</xdr:rowOff>
    </xdr:to>
    <xdr:graphicFrame macro="">
      <xdr:nvGraphicFramePr>
        <xdr:cNvPr id="11" name="Chart 10">
          <a:extLst>
            <a:ext uri="{FF2B5EF4-FFF2-40B4-BE49-F238E27FC236}">
              <a16:creationId xmlns:a16="http://schemas.microsoft.com/office/drawing/2014/main" id="{1EEB8F56-2A59-EE45-97A5-544DB1340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60960</xdr:colOff>
      <xdr:row>85</xdr:row>
      <xdr:rowOff>53340</xdr:rowOff>
    </xdr:from>
    <xdr:to>
      <xdr:col>12</xdr:col>
      <xdr:colOff>342900</xdr:colOff>
      <xdr:row>92</xdr:row>
      <xdr:rowOff>144780</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961BE04F-132D-08EA-DF7E-B0104CB82F6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311140" y="155981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53340</xdr:colOff>
      <xdr:row>94</xdr:row>
      <xdr:rowOff>144780</xdr:rowOff>
    </xdr:from>
    <xdr:to>
      <xdr:col>5</xdr:col>
      <xdr:colOff>213360</xdr:colOff>
      <xdr:row>108</xdr:row>
      <xdr:rowOff>165735</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FA5CC957-D9C7-3A37-5033-D5313C177A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22220" y="173355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281940</xdr:colOff>
      <xdr:row>94</xdr:row>
      <xdr:rowOff>160020</xdr:rowOff>
    </xdr:from>
    <xdr:to>
      <xdr:col>1</xdr:col>
      <xdr:colOff>1257300</xdr:colOff>
      <xdr:row>108</xdr:row>
      <xdr:rowOff>180975</xdr:rowOff>
    </xdr:to>
    <mc:AlternateContent xmlns:mc="http://schemas.openxmlformats.org/markup-compatibility/2006" xmlns:a14="http://schemas.microsoft.com/office/drawing/2010/main">
      <mc:Choice Requires="a14">
        <xdr:graphicFrame macro="">
          <xdr:nvGraphicFramePr>
            <xdr:cNvPr id="14" name="Department">
              <a:extLst>
                <a:ext uri="{FF2B5EF4-FFF2-40B4-BE49-F238E27FC236}">
                  <a16:creationId xmlns:a16="http://schemas.microsoft.com/office/drawing/2014/main" id="{31278F6D-638C-422C-A9A4-BFBA846A3BE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81940" y="173507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312420</xdr:colOff>
      <xdr:row>94</xdr:row>
      <xdr:rowOff>137160</xdr:rowOff>
    </xdr:from>
    <xdr:to>
      <xdr:col>9</xdr:col>
      <xdr:colOff>472440</xdr:colOff>
      <xdr:row>108</xdr:row>
      <xdr:rowOff>158115</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88E22EA3-6747-36FC-29AB-58AE9D29A76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006340" y="173278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400473</xdr:colOff>
      <xdr:row>3</xdr:row>
      <xdr:rowOff>41486</xdr:rowOff>
    </xdr:from>
    <xdr:to>
      <xdr:col>3</xdr:col>
      <xdr:colOff>530013</xdr:colOff>
      <xdr:row>13</xdr:row>
      <xdr:rowOff>56725</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6396D8EC-84B7-49BE-935A-958C5E6CC9A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10073" y="584411"/>
              <a:ext cx="1348740" cy="1824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304799</xdr:colOff>
      <xdr:row>0</xdr:row>
      <xdr:rowOff>152400</xdr:rowOff>
    </xdr:from>
    <xdr:to>
      <xdr:col>20</xdr:col>
      <xdr:colOff>66675</xdr:colOff>
      <xdr:row>2</xdr:row>
      <xdr:rowOff>114300</xdr:rowOff>
    </xdr:to>
    <xdr:sp macro="" textlink="">
      <xdr:nvSpPr>
        <xdr:cNvPr id="3" name="TextBox 2">
          <a:extLst>
            <a:ext uri="{FF2B5EF4-FFF2-40B4-BE49-F238E27FC236}">
              <a16:creationId xmlns:a16="http://schemas.microsoft.com/office/drawing/2014/main" id="{B9EC699E-84CE-412D-2AE2-E25A5D533054}"/>
            </a:ext>
          </a:extLst>
        </xdr:cNvPr>
        <xdr:cNvSpPr txBox="1"/>
      </xdr:nvSpPr>
      <xdr:spPr>
        <a:xfrm>
          <a:off x="2133599" y="152400"/>
          <a:ext cx="10125076"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latin typeface="Times New Roman" panose="02020603050405020304" pitchFamily="18" charset="0"/>
              <a:cs typeface="Times New Roman" panose="02020603050405020304" pitchFamily="18" charset="0"/>
            </a:rPr>
            <a:t>Sales Performance</a:t>
          </a:r>
          <a:r>
            <a:rPr lang="en-IN" sz="1600" baseline="0">
              <a:latin typeface="Times New Roman" panose="02020603050405020304" pitchFamily="18" charset="0"/>
              <a:cs typeface="Times New Roman" panose="02020603050405020304" pitchFamily="18" charset="0"/>
            </a:rPr>
            <a:t> Analysis</a:t>
          </a:r>
          <a:endParaRPr lang="en-IN" sz="16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414020</xdr:colOff>
      <xdr:row>13</xdr:row>
      <xdr:rowOff>165100</xdr:rowOff>
    </xdr:from>
    <xdr:to>
      <xdr:col>3</xdr:col>
      <xdr:colOff>497840</xdr:colOff>
      <xdr:row>28</xdr:row>
      <xdr:rowOff>39793</xdr:rowOff>
    </xdr:to>
    <mc:AlternateContent xmlns:mc="http://schemas.openxmlformats.org/markup-compatibility/2006" xmlns:a14="http://schemas.microsoft.com/office/drawing/2010/main">
      <mc:Choice Requires="a14">
        <xdr:graphicFrame macro="">
          <xdr:nvGraphicFramePr>
            <xdr:cNvPr id="4" name="Product 1">
              <a:extLst>
                <a:ext uri="{FF2B5EF4-FFF2-40B4-BE49-F238E27FC236}">
                  <a16:creationId xmlns:a16="http://schemas.microsoft.com/office/drawing/2014/main" id="{7BFB6A0B-50D5-43BE-AFFC-78E7FC2D7C9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023620" y="2517775"/>
              <a:ext cx="1303020" cy="2589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8466</xdr:colOff>
      <xdr:row>3</xdr:row>
      <xdr:rowOff>33865</xdr:rowOff>
    </xdr:from>
    <xdr:to>
      <xdr:col>9</xdr:col>
      <xdr:colOff>262467</xdr:colOff>
      <xdr:row>12</xdr:row>
      <xdr:rowOff>118532</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F103B56D-2A11-44F1-8B23-0B293E1F6D4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446866" y="576790"/>
              <a:ext cx="3302001" cy="17134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406400</xdr:colOff>
      <xdr:row>3</xdr:row>
      <xdr:rowOff>16934</xdr:rowOff>
    </xdr:from>
    <xdr:to>
      <xdr:col>11</xdr:col>
      <xdr:colOff>592667</xdr:colOff>
      <xdr:row>12</xdr:row>
      <xdr:rowOff>135466</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46C0D3A4-4476-4E51-80D0-84EDBD092BA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892800" y="559859"/>
              <a:ext cx="1405467" cy="1747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609599</xdr:colOff>
      <xdr:row>13</xdr:row>
      <xdr:rowOff>50799</xdr:rowOff>
    </xdr:from>
    <xdr:to>
      <xdr:col>11</xdr:col>
      <xdr:colOff>601132</xdr:colOff>
      <xdr:row>27</xdr:row>
      <xdr:rowOff>186266</xdr:rowOff>
    </xdr:to>
    <xdr:graphicFrame macro="">
      <xdr:nvGraphicFramePr>
        <xdr:cNvPr id="7" name="Chart 6">
          <a:extLst>
            <a:ext uri="{FF2B5EF4-FFF2-40B4-BE49-F238E27FC236}">
              <a16:creationId xmlns:a16="http://schemas.microsoft.com/office/drawing/2014/main" id="{B66E09CC-B855-43D4-8981-8F2F7875D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364067</xdr:colOff>
      <xdr:row>2</xdr:row>
      <xdr:rowOff>152400</xdr:rowOff>
    </xdr:from>
    <xdr:to>
      <xdr:col>25</xdr:col>
      <xdr:colOff>186267</xdr:colOff>
      <xdr:row>14</xdr:row>
      <xdr:rowOff>110068</xdr:rowOff>
    </xdr:to>
    <xdr:graphicFrame macro="">
      <xdr:nvGraphicFramePr>
        <xdr:cNvPr id="8" name="Chart 7">
          <a:extLst>
            <a:ext uri="{FF2B5EF4-FFF2-40B4-BE49-F238E27FC236}">
              <a16:creationId xmlns:a16="http://schemas.microsoft.com/office/drawing/2014/main" id="{22BE0797-8E91-4841-B60E-F98DAFA98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414867</xdr:colOff>
      <xdr:row>15</xdr:row>
      <xdr:rowOff>5291</xdr:rowOff>
    </xdr:from>
    <xdr:to>
      <xdr:col>25</xdr:col>
      <xdr:colOff>186267</xdr:colOff>
      <xdr:row>28</xdr:row>
      <xdr:rowOff>8465</xdr:rowOff>
    </xdr:to>
    <xdr:graphicFrame macro="">
      <xdr:nvGraphicFramePr>
        <xdr:cNvPr id="9" name="Chart 8">
          <a:extLst>
            <a:ext uri="{FF2B5EF4-FFF2-40B4-BE49-F238E27FC236}">
              <a16:creationId xmlns:a16="http://schemas.microsoft.com/office/drawing/2014/main" id="{A0FB83B3-1602-4620-A13F-9E7CAF47E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59268</xdr:colOff>
      <xdr:row>2</xdr:row>
      <xdr:rowOff>169334</xdr:rowOff>
    </xdr:from>
    <xdr:to>
      <xdr:col>18</xdr:col>
      <xdr:colOff>287867</xdr:colOff>
      <xdr:row>14</xdr:row>
      <xdr:rowOff>118534</xdr:rowOff>
    </xdr:to>
    <xdr:graphicFrame macro="">
      <xdr:nvGraphicFramePr>
        <xdr:cNvPr id="10" name="Chart 9">
          <a:extLst>
            <a:ext uri="{FF2B5EF4-FFF2-40B4-BE49-F238E27FC236}">
              <a16:creationId xmlns:a16="http://schemas.microsoft.com/office/drawing/2014/main" id="{CF6FBB94-C854-47A8-9DA2-DFA2E71CD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84667</xdr:colOff>
      <xdr:row>15</xdr:row>
      <xdr:rowOff>16933</xdr:rowOff>
    </xdr:from>
    <xdr:to>
      <xdr:col>18</xdr:col>
      <xdr:colOff>338667</xdr:colOff>
      <xdr:row>28</xdr:row>
      <xdr:rowOff>8466</xdr:rowOff>
    </xdr:to>
    <xdr:graphicFrame macro="">
      <xdr:nvGraphicFramePr>
        <xdr:cNvPr id="11" name="Chart 10">
          <a:extLst>
            <a:ext uri="{FF2B5EF4-FFF2-40B4-BE49-F238E27FC236}">
              <a16:creationId xmlns:a16="http://schemas.microsoft.com/office/drawing/2014/main" id="{D6844FD1-C470-414B-8012-9AEB61DA6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ta" refreshedDate="45953.687701041665" createdVersion="8" refreshedVersion="8" minRefreshableVersion="3" recordCount="100" xr:uid="{B41B1B8D-CCC5-4B71-9366-0970B51E9C2A}">
  <cacheSource type="worksheet">
    <worksheetSource name="Table2"/>
  </cacheSource>
  <cacheFields count="14">
    <cacheField name="Client" numFmtId="0">
      <sharedItems/>
    </cacheField>
    <cacheField name="Client Representative" numFmtId="0">
      <sharedItems count="5">
        <s v="Mary Jones"/>
        <s v="Priya Kumar"/>
        <s v="Alex Lee"/>
        <s v="John Smith"/>
        <s v="David Chen"/>
      </sharedItems>
    </cacheField>
    <cacheField name="Region" numFmtId="0">
      <sharedItems count="5">
        <s v="West"/>
        <s v="North"/>
        <s v="South"/>
        <s v="East"/>
        <s v="Unknown"/>
      </sharedItems>
    </cacheField>
    <cacheField name="Department" numFmtId="0">
      <sharedItems count="5">
        <s v="Clothing"/>
        <s v="Electronics"/>
        <s v="Furniture"/>
        <s v="Groceries"/>
        <s v="Unknown"/>
      </sharedItems>
    </cacheField>
    <cacheField name="Product" numFmtId="0">
      <sharedItems count="8">
        <s v="Rice Bag"/>
        <s v="Table"/>
        <s v="Shirt"/>
        <s v="Monitor"/>
        <s v="Jeans"/>
        <s v="Chair"/>
        <s v="TV"/>
        <s v="Laptop"/>
      </sharedItems>
    </cacheField>
    <cacheField name="Quantity" numFmtId="0">
      <sharedItems containsSemiMixedTypes="0" containsString="0" containsNumber="1" containsInteger="1" minValue="1" maxValue="20"/>
    </cacheField>
    <cacheField name="Unit Price" numFmtId="0">
      <sharedItems containsSemiMixedTypes="0" containsString="0" containsNumber="1" minValue="123.23" maxValue="989.61"/>
    </cacheField>
    <cacheField name="Cost Price" numFmtId="0">
      <sharedItems containsSemiMixedTypes="0" containsString="0" containsNumber="1" minValue="98.9" maxValue="872.42"/>
    </cacheField>
    <cacheField name="Date" numFmtId="14">
      <sharedItems containsSemiMixedTypes="0" containsNonDate="0" containsDate="1" containsString="0" minDate="2024-01-04T00:00:00" maxDate="2024-12-31T00:00:00" count="88">
        <d v="2024-11-09T00:00:00"/>
        <d v="2024-09-06T00:00:00"/>
        <d v="2024-12-06T00:00:00"/>
        <d v="2024-09-16T00:00:00"/>
        <d v="2024-11-18T00:00:00"/>
        <d v="2024-03-21T00:00:00"/>
        <d v="2024-07-03T00:00:00"/>
        <d v="2024-11-22T00:00:00"/>
        <d v="2024-07-07T00:00:00"/>
        <d v="2024-11-29T00:00:00"/>
        <d v="2024-01-11T00:00:00"/>
        <d v="2024-01-04T00:00:00"/>
        <d v="2024-09-11T00:00:00"/>
        <d v="2024-11-28T00:00:00"/>
        <d v="2024-04-23T00:00:00"/>
        <d v="2024-03-27T00:00:00"/>
        <d v="2024-07-22T00:00:00"/>
        <d v="2024-08-25T00:00:00"/>
        <d v="2024-03-01T00:00:00"/>
        <d v="2024-05-24T00:00:00"/>
        <d v="2024-04-29T00:00:00"/>
        <d v="2024-07-16T00:00:00"/>
        <d v="2024-11-01T00:00:00"/>
        <d v="2024-08-10T00:00:00"/>
        <d v="2024-08-18T00:00:00"/>
        <d v="2024-02-18T00:00:00"/>
        <d v="2024-04-16T00:00:00"/>
        <d v="2024-01-16T00:00:00"/>
        <d v="2024-10-15T00:00:00"/>
        <d v="2024-07-11T00:00:00"/>
        <d v="2024-08-04T00:00:00"/>
        <d v="2024-03-24T00:00:00"/>
        <d v="2024-10-21T00:00:00"/>
        <d v="2024-09-23T00:00:00"/>
        <d v="2024-09-29T00:00:00"/>
        <d v="2024-07-04T00:00:00"/>
        <d v="2024-08-13T00:00:00"/>
        <d v="2024-04-05T00:00:00"/>
        <d v="2024-12-04T00:00:00"/>
        <d v="2024-06-10T00:00:00"/>
        <d v="2024-11-12T00:00:00"/>
        <d v="2024-10-20T00:00:00"/>
        <d v="2024-11-25T00:00:00"/>
        <d v="2024-12-11T00:00:00"/>
        <d v="2024-12-08T00:00:00"/>
        <d v="2024-02-07T00:00:00"/>
        <d v="2024-06-21T00:00:00"/>
        <d v="2024-04-17T00:00:00"/>
        <d v="2024-02-27T00:00:00"/>
        <d v="2024-07-19T00:00:00"/>
        <d v="2024-02-24T00:00:00"/>
        <d v="2024-03-02T00:00:00"/>
        <d v="2024-03-06T00:00:00"/>
        <d v="2024-05-15T00:00:00"/>
        <d v="2024-07-14T00:00:00"/>
        <d v="2024-11-06T00:00:00"/>
        <d v="2024-12-15T00:00:00"/>
        <d v="2024-03-29T00:00:00"/>
        <d v="2024-08-31T00:00:00"/>
        <d v="2024-04-30T00:00:00"/>
        <d v="2024-04-19T00:00:00"/>
        <d v="2024-04-15T00:00:00"/>
        <d v="2024-07-23T00:00:00"/>
        <d v="2024-12-07T00:00:00"/>
        <d v="2024-12-12T00:00:00"/>
        <d v="2024-10-09T00:00:00"/>
        <d v="2024-06-20T00:00:00"/>
        <d v="2024-09-05T00:00:00"/>
        <d v="2024-12-30T00:00:00"/>
        <d v="2024-05-22T00:00:00"/>
        <d v="2024-01-26T00:00:00"/>
        <d v="2024-01-08T00:00:00"/>
        <d v="2024-02-05T00:00:00"/>
        <d v="2024-09-20T00:00:00"/>
        <d v="2024-09-10T00:00:00"/>
        <d v="2024-09-18T00:00:00"/>
        <d v="2024-07-31T00:00:00"/>
        <d v="2024-11-02T00:00:00"/>
        <d v="2024-12-02T00:00:00"/>
        <d v="2024-08-17T00:00:00"/>
        <d v="2024-05-29T00:00:00"/>
        <d v="2024-10-24T00:00:00"/>
        <d v="2024-10-02T00:00:00"/>
        <d v="2024-10-28T00:00:00"/>
        <d v="2024-04-13T00:00:00"/>
        <d v="2024-01-14T00:00:00"/>
        <d v="2024-05-06T00:00:00"/>
        <d v="2024-09-02T00:00:00"/>
      </sharedItems>
      <fieldGroup par="13"/>
    </cacheField>
    <cacheField name="Revenue" numFmtId="0">
      <sharedItems containsSemiMixedTypes="0" containsString="0" containsNumber="1" minValue="296.10000000000002" maxValue="19188.399999999998"/>
    </cacheField>
    <cacheField name="Profit" numFmtId="0">
      <sharedItems containsSemiMixedTypes="0" containsString="0" containsNumber="1" minValue="72.010000000000019" maxValue="4893.1999999999971"/>
    </cacheField>
    <cacheField name="Profit Margin" numFmtId="0">
      <sharedItems containsSemiMixedTypes="0" containsString="0" containsNumber="1" minValue="10.193298025529018" maxValue="39.676455435342604"/>
    </cacheField>
    <cacheField name="Days (Date)" numFmtId="0" databaseField="0">
      <fieldGroup base="8">
        <rangePr groupBy="days" startDate="2024-01-04T00:00:00" endDate="2024-12-31T00:00:00"/>
        <groupItems count="368">
          <s v="&lt;04-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4"/>
        </groupItems>
      </fieldGroup>
    </cacheField>
    <cacheField name="Months (Date)" numFmtId="0" databaseField="0">
      <fieldGroup base="8">
        <rangePr groupBy="months" startDate="2024-01-04T00:00:00" endDate="2024-12-31T00:00:00"/>
        <groupItems count="14">
          <s v="&lt;04-01-2024"/>
          <s v="Jan"/>
          <s v="Feb"/>
          <s v="Mar"/>
          <s v="Apr"/>
          <s v="May"/>
          <s v="Jun"/>
          <s v="Jul"/>
          <s v="Aug"/>
          <s v="Sep"/>
          <s v="Oct"/>
          <s v="Nov"/>
          <s v="Dec"/>
          <s v="&gt;31-12-2024"/>
        </groupItems>
      </fieldGroup>
    </cacheField>
  </cacheFields>
  <extLst>
    <ext xmlns:x14="http://schemas.microsoft.com/office/spreadsheetml/2009/9/main" uri="{725AE2AE-9491-48be-B2B4-4EB974FC3084}">
      <x14:pivotCacheDefinition pivotCacheId="1215988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Delta Co"/>
    <x v="0"/>
    <x v="0"/>
    <x v="0"/>
    <x v="0"/>
    <n v="17"/>
    <n v="444"/>
    <n v="333.47"/>
    <x v="0"/>
    <n v="7548"/>
    <n v="1879.0099999999993"/>
    <n v="24.894144144144136"/>
  </r>
  <r>
    <s v="Beta Ltd"/>
    <x v="1"/>
    <x v="0"/>
    <x v="1"/>
    <x v="0"/>
    <n v="20"/>
    <n v="959.42"/>
    <n v="714.76"/>
    <x v="1"/>
    <n v="19188.399999999998"/>
    <n v="4893.1999999999971"/>
    <n v="25.500823414146033"/>
  </r>
  <r>
    <s v="Alpha Corp"/>
    <x v="1"/>
    <x v="1"/>
    <x v="1"/>
    <x v="0"/>
    <n v="19"/>
    <n v="304.08999999999997"/>
    <n v="218.42"/>
    <x v="2"/>
    <n v="5777.7099999999991"/>
    <n v="1627.7299999999996"/>
    <n v="28.172580486040317"/>
  </r>
  <r>
    <s v="Epsilon LLC"/>
    <x v="2"/>
    <x v="1"/>
    <x v="0"/>
    <x v="1"/>
    <n v="8"/>
    <n v="811.75"/>
    <n v="592.98"/>
    <x v="3"/>
    <n v="6494"/>
    <n v="1750.1599999999999"/>
    <n v="26.950415768401598"/>
  </r>
  <r>
    <s v="Gamma Inc"/>
    <x v="3"/>
    <x v="1"/>
    <x v="1"/>
    <x v="2"/>
    <n v="5"/>
    <n v="612.12"/>
    <n v="539.4"/>
    <x v="4"/>
    <n v="3060.6"/>
    <n v="363.59999999999991"/>
    <n v="11.880023524799057"/>
  </r>
  <r>
    <s v="Epsilon LLC"/>
    <x v="2"/>
    <x v="1"/>
    <x v="2"/>
    <x v="1"/>
    <n v="20"/>
    <n v="487.02"/>
    <n v="308.54000000000002"/>
    <x v="5"/>
    <n v="9740.4"/>
    <n v="3569.5999999999995"/>
    <n v="36.647365611268526"/>
  </r>
  <r>
    <s v="Gamma Inc"/>
    <x v="1"/>
    <x v="2"/>
    <x v="0"/>
    <x v="3"/>
    <n v="15"/>
    <n v="662.12"/>
    <n v="585.33000000000004"/>
    <x v="6"/>
    <n v="9931.7999999999993"/>
    <n v="1151.8499999999985"/>
    <n v="11.597595602005665"/>
  </r>
  <r>
    <s v="Alpha Corp"/>
    <x v="0"/>
    <x v="1"/>
    <x v="1"/>
    <x v="3"/>
    <n v="10"/>
    <n v="876.45"/>
    <n v="724.51"/>
    <x v="7"/>
    <n v="8764.5"/>
    <n v="1519.3999999999996"/>
    <n v="17.335843459410118"/>
  </r>
  <r>
    <s v="Beta Ltd"/>
    <x v="3"/>
    <x v="0"/>
    <x v="2"/>
    <x v="1"/>
    <n v="3"/>
    <n v="640.04999999999995"/>
    <n v="472.53"/>
    <x v="8"/>
    <n v="1920.1499999999999"/>
    <n v="502.55999999999995"/>
    <n v="26.172955237872042"/>
  </r>
  <r>
    <s v="Epsilon LLC"/>
    <x v="1"/>
    <x v="3"/>
    <x v="3"/>
    <x v="0"/>
    <n v="19"/>
    <n v="626.08000000000004"/>
    <n v="473.48"/>
    <x v="9"/>
    <n v="11895.52"/>
    <n v="2899.3999999999996"/>
    <n v="24.373881932021462"/>
  </r>
  <r>
    <s v="Gamma Inc"/>
    <x v="4"/>
    <x v="3"/>
    <x v="0"/>
    <x v="1"/>
    <n v="16"/>
    <n v="548.62"/>
    <n v="391"/>
    <x v="10"/>
    <n v="8777.92"/>
    <n v="2521.92"/>
    <n v="28.730268674127814"/>
  </r>
  <r>
    <s v="Epsilon LLC"/>
    <x v="3"/>
    <x v="3"/>
    <x v="0"/>
    <x v="0"/>
    <n v="10"/>
    <n v="501.72"/>
    <n v="421.35"/>
    <x v="11"/>
    <n v="5017.2000000000007"/>
    <n v="803.70000000000073"/>
    <n v="16.018895001195897"/>
  </r>
  <r>
    <s v="Beta Ltd"/>
    <x v="2"/>
    <x v="0"/>
    <x v="2"/>
    <x v="3"/>
    <n v="14"/>
    <n v="193.17"/>
    <n v="126.61"/>
    <x v="12"/>
    <n v="2704.3799999999997"/>
    <n v="931.83999999999969"/>
    <n v="34.456696174354192"/>
  </r>
  <r>
    <s v="Epsilon LLC"/>
    <x v="1"/>
    <x v="0"/>
    <x v="2"/>
    <x v="4"/>
    <n v="6"/>
    <n v="150.38"/>
    <n v="106.31"/>
    <x v="13"/>
    <n v="902.28"/>
    <n v="264.41999999999996"/>
    <n v="29.305758744513895"/>
  </r>
  <r>
    <s v="Alpha Corp"/>
    <x v="0"/>
    <x v="2"/>
    <x v="4"/>
    <x v="5"/>
    <n v="15"/>
    <n v="632.45000000000005"/>
    <n v="468.12"/>
    <x v="14"/>
    <n v="9486.75"/>
    <n v="2464.9499999999998"/>
    <n v="25.9830816665349"/>
  </r>
  <r>
    <s v="Gamma Inc"/>
    <x v="2"/>
    <x v="4"/>
    <x v="0"/>
    <x v="6"/>
    <n v="17"/>
    <n v="697.88"/>
    <n v="460.35"/>
    <x v="15"/>
    <n v="11863.96"/>
    <n v="4038.0099999999984"/>
    <n v="34.035937410443047"/>
  </r>
  <r>
    <s v="Beta Ltd"/>
    <x v="3"/>
    <x v="2"/>
    <x v="3"/>
    <x v="3"/>
    <n v="5"/>
    <n v="525.79"/>
    <n v="431.94"/>
    <x v="16"/>
    <n v="2628.95"/>
    <n v="469.25"/>
    <n v="17.849331482150671"/>
  </r>
  <r>
    <s v="Beta Ltd"/>
    <x v="2"/>
    <x v="1"/>
    <x v="2"/>
    <x v="2"/>
    <n v="18"/>
    <n v="292.52999999999997"/>
    <n v="256.11"/>
    <x v="17"/>
    <n v="5265.5399999999991"/>
    <n v="655.55999999999858"/>
    <n v="12.450005127679189"/>
  </r>
  <r>
    <s v="Epsilon LLC"/>
    <x v="4"/>
    <x v="2"/>
    <x v="2"/>
    <x v="4"/>
    <n v="13"/>
    <n v="240.9"/>
    <n v="199.91"/>
    <x v="18"/>
    <n v="3131.7000000000003"/>
    <n v="532.87000000000035"/>
    <n v="17.0153590701536"/>
  </r>
  <r>
    <s v="Epsilon LLC"/>
    <x v="4"/>
    <x v="0"/>
    <x v="2"/>
    <x v="2"/>
    <n v="16"/>
    <n v="988.71"/>
    <n v="683.75"/>
    <x v="19"/>
    <n v="15819.36"/>
    <n v="4879.3600000000006"/>
    <n v="30.844231372192048"/>
  </r>
  <r>
    <s v="Gamma Inc"/>
    <x v="0"/>
    <x v="0"/>
    <x v="1"/>
    <x v="1"/>
    <n v="11"/>
    <n v="861.09"/>
    <n v="529.08000000000004"/>
    <x v="20"/>
    <n v="9471.99"/>
    <n v="3652.1099999999997"/>
    <n v="38.556945267045258"/>
  </r>
  <r>
    <s v="Gamma Inc"/>
    <x v="3"/>
    <x v="3"/>
    <x v="0"/>
    <x v="4"/>
    <n v="18"/>
    <n v="962.59"/>
    <n v="722.69"/>
    <x v="21"/>
    <n v="17326.62"/>
    <n v="4318.1999999999971"/>
    <n v="24.922344923591545"/>
  </r>
  <r>
    <s v="Delta Co"/>
    <x v="4"/>
    <x v="1"/>
    <x v="0"/>
    <x v="3"/>
    <n v="14"/>
    <n v="810.27"/>
    <n v="602.29"/>
    <x v="22"/>
    <n v="11343.779999999999"/>
    <n v="2911.7199999999993"/>
    <n v="25.667987214138492"/>
  </r>
  <r>
    <s v="Alpha Corp"/>
    <x v="1"/>
    <x v="2"/>
    <x v="3"/>
    <x v="6"/>
    <n v="12"/>
    <n v="253.28"/>
    <n v="166.3"/>
    <x v="23"/>
    <n v="3039.36"/>
    <n v="1043.76"/>
    <n v="34.341440303221731"/>
  </r>
  <r>
    <s v="Delta Co"/>
    <x v="0"/>
    <x v="0"/>
    <x v="1"/>
    <x v="4"/>
    <n v="11"/>
    <n v="713.78"/>
    <n v="439.58"/>
    <x v="24"/>
    <n v="7851.58"/>
    <n v="3016.2"/>
    <n v="38.415197960155787"/>
  </r>
  <r>
    <s v="Alpha Corp"/>
    <x v="2"/>
    <x v="3"/>
    <x v="0"/>
    <x v="4"/>
    <n v="13"/>
    <n v="726.72"/>
    <n v="545.23"/>
    <x v="25"/>
    <n v="9447.36"/>
    <n v="2359.3700000000008"/>
    <n v="24.97385512989873"/>
  </r>
  <r>
    <s v="Epsilon LLC"/>
    <x v="1"/>
    <x v="1"/>
    <x v="1"/>
    <x v="2"/>
    <n v="1"/>
    <n v="466.34"/>
    <n v="384.36"/>
    <x v="26"/>
    <n v="466.34"/>
    <n v="81.979999999999961"/>
    <n v="17.579448471072602"/>
  </r>
  <r>
    <s v="Beta Ltd"/>
    <x v="0"/>
    <x v="0"/>
    <x v="3"/>
    <x v="4"/>
    <n v="7"/>
    <n v="550.36"/>
    <n v="423.01"/>
    <x v="27"/>
    <n v="3852.52"/>
    <n v="891.45000000000027"/>
    <n v="23.139399665673384"/>
  </r>
  <r>
    <s v="Alpha Corp"/>
    <x v="1"/>
    <x v="3"/>
    <x v="4"/>
    <x v="5"/>
    <n v="14"/>
    <n v="485.25"/>
    <n v="292.72000000000003"/>
    <x v="28"/>
    <n v="6793.5"/>
    <n v="2695.42"/>
    <n v="39.676455435342604"/>
  </r>
  <r>
    <s v="Epsilon LLC"/>
    <x v="2"/>
    <x v="1"/>
    <x v="2"/>
    <x v="6"/>
    <n v="12"/>
    <n v="899.48"/>
    <n v="648.79999999999995"/>
    <x v="29"/>
    <n v="10793.76"/>
    <n v="3008.1600000000008"/>
    <n v="27.869435673944952"/>
  </r>
  <r>
    <s v="Beta Ltd"/>
    <x v="4"/>
    <x v="1"/>
    <x v="2"/>
    <x v="3"/>
    <n v="8"/>
    <n v="142.22999999999999"/>
    <n v="99.82"/>
    <x v="30"/>
    <n v="1137.8399999999999"/>
    <n v="339.28"/>
    <n v="29.817900583561833"/>
  </r>
  <r>
    <s v="Gamma Inc"/>
    <x v="0"/>
    <x v="1"/>
    <x v="2"/>
    <x v="0"/>
    <n v="17"/>
    <n v="632.91999999999996"/>
    <n v="563.62"/>
    <x v="31"/>
    <n v="10759.64"/>
    <n v="1178.0999999999985"/>
    <n v="10.949251090185161"/>
  </r>
  <r>
    <s v="Beta Ltd"/>
    <x v="4"/>
    <x v="0"/>
    <x v="3"/>
    <x v="1"/>
    <n v="17"/>
    <n v="546.94000000000005"/>
    <n v="466.27"/>
    <x v="32"/>
    <n v="9297.9800000000014"/>
    <n v="1371.3900000000012"/>
    <n v="14.749332650747807"/>
  </r>
  <r>
    <s v="Gamma Inc"/>
    <x v="0"/>
    <x v="3"/>
    <x v="2"/>
    <x v="0"/>
    <n v="4"/>
    <n v="382.21"/>
    <n v="305.45999999999998"/>
    <x v="33"/>
    <n v="1528.84"/>
    <n v="307"/>
    <n v="20.080583972161904"/>
  </r>
  <r>
    <s v="Beta Ltd"/>
    <x v="4"/>
    <x v="3"/>
    <x v="3"/>
    <x v="7"/>
    <n v="15"/>
    <n v="988.01"/>
    <n v="813.2"/>
    <x v="34"/>
    <n v="14820.15"/>
    <n v="2622.1499999999996"/>
    <n v="17.693140757684635"/>
  </r>
  <r>
    <s v="Alpha Corp"/>
    <x v="1"/>
    <x v="2"/>
    <x v="2"/>
    <x v="0"/>
    <n v="4"/>
    <n v="401.06"/>
    <n v="318.73"/>
    <x v="35"/>
    <n v="1604.24"/>
    <n v="329.31999999999994"/>
    <n v="20.528100533585995"/>
  </r>
  <r>
    <s v="Epsilon LLC"/>
    <x v="3"/>
    <x v="0"/>
    <x v="2"/>
    <x v="0"/>
    <n v="8"/>
    <n v="718.16"/>
    <n v="528.44000000000005"/>
    <x v="36"/>
    <n v="5745.28"/>
    <n v="1517.7599999999993"/>
    <n v="26.417511418068386"/>
  </r>
  <r>
    <s v="Gamma Inc"/>
    <x v="0"/>
    <x v="4"/>
    <x v="2"/>
    <x v="0"/>
    <n v="14"/>
    <n v="123.23"/>
    <n v="103.88"/>
    <x v="37"/>
    <n v="1725.22"/>
    <n v="270.90000000000009"/>
    <n v="15.702345208147372"/>
  </r>
  <r>
    <s v="Beta Ltd"/>
    <x v="4"/>
    <x v="0"/>
    <x v="1"/>
    <x v="1"/>
    <n v="7"/>
    <n v="204.27"/>
    <n v="152.32"/>
    <x v="38"/>
    <n v="1429.89"/>
    <n v="363.65000000000009"/>
    <n v="25.432026239780686"/>
  </r>
  <r>
    <s v="Delta Co"/>
    <x v="2"/>
    <x v="3"/>
    <x v="1"/>
    <x v="4"/>
    <n v="14"/>
    <n v="816.64"/>
    <n v="594.11"/>
    <x v="39"/>
    <n v="11432.96"/>
    <n v="3115.4199999999983"/>
    <n v="27.249461206896537"/>
  </r>
  <r>
    <s v="Gamma Inc"/>
    <x v="2"/>
    <x v="0"/>
    <x v="2"/>
    <x v="7"/>
    <n v="3"/>
    <n v="513.97"/>
    <n v="452.91"/>
    <x v="40"/>
    <n v="1541.91"/>
    <n v="183.18000000000006"/>
    <n v="11.880070821254163"/>
  </r>
  <r>
    <s v="Alpha Corp"/>
    <x v="3"/>
    <x v="1"/>
    <x v="3"/>
    <x v="4"/>
    <n v="9"/>
    <n v="528.65"/>
    <n v="424.71"/>
    <x v="41"/>
    <n v="4757.8499999999995"/>
    <n v="935.45999999999958"/>
    <n v="19.661401683533523"/>
  </r>
  <r>
    <s v="Alpha Corp"/>
    <x v="4"/>
    <x v="2"/>
    <x v="0"/>
    <x v="2"/>
    <n v="2"/>
    <n v="843.18"/>
    <n v="589.32000000000005"/>
    <x v="42"/>
    <n v="1686.36"/>
    <n v="507.7199999999998"/>
    <n v="30.107450366469784"/>
  </r>
  <r>
    <s v="Gamma Inc"/>
    <x v="2"/>
    <x v="1"/>
    <x v="0"/>
    <x v="0"/>
    <n v="14"/>
    <n v="474.13"/>
    <n v="313.08999999999997"/>
    <x v="43"/>
    <n v="6637.82"/>
    <n v="2254.5600000000004"/>
    <n v="33.965368147976299"/>
  </r>
  <r>
    <s v="Unknown"/>
    <x v="0"/>
    <x v="0"/>
    <x v="0"/>
    <x v="1"/>
    <n v="14"/>
    <n v="391.34"/>
    <n v="268.7"/>
    <x v="44"/>
    <n v="5478.7599999999993"/>
    <n v="1716.9599999999996"/>
    <n v="31.338478049777684"/>
  </r>
  <r>
    <s v="Unknown"/>
    <x v="1"/>
    <x v="0"/>
    <x v="1"/>
    <x v="0"/>
    <n v="14"/>
    <n v="648.67999999999995"/>
    <n v="472.07"/>
    <x v="2"/>
    <n v="9081.5199999999986"/>
    <n v="2472.5399999999991"/>
    <n v="27.226059073811427"/>
  </r>
  <r>
    <s v="Delta Co"/>
    <x v="3"/>
    <x v="3"/>
    <x v="3"/>
    <x v="3"/>
    <n v="11"/>
    <n v="763.93"/>
    <n v="647.08000000000004"/>
    <x v="45"/>
    <n v="8403.23"/>
    <n v="1285.3499999999995"/>
    <n v="15.295904074980687"/>
  </r>
  <r>
    <s v="Gamma Inc"/>
    <x v="2"/>
    <x v="3"/>
    <x v="0"/>
    <x v="2"/>
    <n v="5"/>
    <n v="912.58"/>
    <n v="645.54"/>
    <x v="46"/>
    <n v="4562.9000000000005"/>
    <n v="1335.2000000000007"/>
    <n v="29.262092090556457"/>
  </r>
  <r>
    <s v="Gamma Inc"/>
    <x v="2"/>
    <x v="1"/>
    <x v="4"/>
    <x v="0"/>
    <n v="3"/>
    <n v="214.85"/>
    <n v="158.32"/>
    <x v="47"/>
    <n v="644.54999999999995"/>
    <n v="169.58999999999997"/>
    <n v="26.311380032580868"/>
  </r>
  <r>
    <s v="Delta Co"/>
    <x v="4"/>
    <x v="0"/>
    <x v="0"/>
    <x v="6"/>
    <n v="3"/>
    <n v="866.59"/>
    <n v="677.59"/>
    <x v="48"/>
    <n v="2599.77"/>
    <n v="567"/>
    <n v="21.809621620374109"/>
  </r>
  <r>
    <s v="Delta Co"/>
    <x v="1"/>
    <x v="2"/>
    <x v="1"/>
    <x v="6"/>
    <n v="18"/>
    <n v="313.64"/>
    <n v="198.31"/>
    <x v="49"/>
    <n v="5645.5199999999995"/>
    <n v="2075.9399999999996"/>
    <n v="36.771457722229307"/>
  </r>
  <r>
    <s v="Delta Co"/>
    <x v="2"/>
    <x v="0"/>
    <x v="0"/>
    <x v="2"/>
    <n v="15"/>
    <n v="224.21"/>
    <n v="179.95"/>
    <x v="50"/>
    <n v="3363.15"/>
    <n v="663.90000000000009"/>
    <n v="19.740421925873068"/>
  </r>
  <r>
    <s v="Epsilon LLC"/>
    <x v="0"/>
    <x v="0"/>
    <x v="2"/>
    <x v="1"/>
    <n v="7"/>
    <n v="450.13"/>
    <n v="354.22"/>
    <x v="51"/>
    <n v="3150.91"/>
    <n v="671.36999999999989"/>
    <n v="21.307177926376824"/>
  </r>
  <r>
    <s v="Unknown"/>
    <x v="3"/>
    <x v="3"/>
    <x v="1"/>
    <x v="2"/>
    <n v="4"/>
    <n v="953.12"/>
    <n v="726.75"/>
    <x v="52"/>
    <n v="3812.48"/>
    <n v="905.48"/>
    <n v="23.750419674332719"/>
  </r>
  <r>
    <s v="Epsilon LLC"/>
    <x v="2"/>
    <x v="4"/>
    <x v="1"/>
    <x v="4"/>
    <n v="8"/>
    <n v="441.97"/>
    <n v="350.88"/>
    <x v="53"/>
    <n v="3535.76"/>
    <n v="728.72000000000025"/>
    <n v="20.60999615358509"/>
  </r>
  <r>
    <s v="Beta Ltd"/>
    <x v="0"/>
    <x v="1"/>
    <x v="3"/>
    <x v="6"/>
    <n v="18"/>
    <n v="816.19"/>
    <n v="587.07000000000005"/>
    <x v="53"/>
    <n v="14691.420000000002"/>
    <n v="4124.1600000000017"/>
    <n v="28.071895024442846"/>
  </r>
  <r>
    <s v="Epsilon LLC"/>
    <x v="1"/>
    <x v="2"/>
    <x v="3"/>
    <x v="5"/>
    <n v="1"/>
    <n v="296.10000000000002"/>
    <n v="224.09"/>
    <x v="54"/>
    <n v="296.10000000000002"/>
    <n v="72.010000000000019"/>
    <n v="24.319486659912197"/>
  </r>
  <r>
    <s v="Gamma Inc"/>
    <x v="0"/>
    <x v="1"/>
    <x v="3"/>
    <x v="3"/>
    <n v="15"/>
    <n v="905.34"/>
    <n v="787.84"/>
    <x v="55"/>
    <n v="13580.1"/>
    <n v="1762.5"/>
    <n v="12.978549495217266"/>
  </r>
  <r>
    <s v="Beta Ltd"/>
    <x v="2"/>
    <x v="0"/>
    <x v="1"/>
    <x v="3"/>
    <n v="1"/>
    <n v="719.16"/>
    <n v="464.19"/>
    <x v="41"/>
    <n v="719.16"/>
    <n v="254.96999999999997"/>
    <n v="35.453862839979969"/>
  </r>
  <r>
    <s v="Gamma Inc"/>
    <x v="4"/>
    <x v="2"/>
    <x v="1"/>
    <x v="4"/>
    <n v="6"/>
    <n v="402.78"/>
    <n v="250.19"/>
    <x v="56"/>
    <n v="2416.6799999999998"/>
    <n v="915.54"/>
    <n v="37.884204776801234"/>
  </r>
  <r>
    <s v="Epsilon LLC"/>
    <x v="0"/>
    <x v="3"/>
    <x v="1"/>
    <x v="2"/>
    <n v="19"/>
    <n v="263.72000000000003"/>
    <n v="213.14"/>
    <x v="57"/>
    <n v="5010.68"/>
    <n v="961.02000000000044"/>
    <n v="19.179432731685129"/>
  </r>
  <r>
    <s v="Gamma Inc"/>
    <x v="3"/>
    <x v="0"/>
    <x v="3"/>
    <x v="4"/>
    <n v="14"/>
    <n v="730.38"/>
    <n v="505.62"/>
    <x v="58"/>
    <n v="10225.32"/>
    <n v="3146.6399999999994"/>
    <n v="30.773022262383957"/>
  </r>
  <r>
    <s v="Delta Co"/>
    <x v="4"/>
    <x v="2"/>
    <x v="3"/>
    <x v="6"/>
    <n v="9"/>
    <n v="330.91"/>
    <n v="216.64"/>
    <x v="2"/>
    <n v="2978.19"/>
    <n v="1028.4300000000003"/>
    <n v="34.532047988879164"/>
  </r>
  <r>
    <s v="Alpha Corp"/>
    <x v="1"/>
    <x v="0"/>
    <x v="2"/>
    <x v="4"/>
    <n v="19"/>
    <n v="583.47"/>
    <n v="416.08"/>
    <x v="59"/>
    <n v="11085.93"/>
    <n v="3180.4100000000008"/>
    <n v="28.688707217166272"/>
  </r>
  <r>
    <s v="Alpha Corp"/>
    <x v="4"/>
    <x v="3"/>
    <x v="1"/>
    <x v="4"/>
    <n v="12"/>
    <n v="232.59"/>
    <n v="161.72999999999999"/>
    <x v="27"/>
    <n v="2791.08"/>
    <n v="850.32000000000016"/>
    <n v="30.465626209209347"/>
  </r>
  <r>
    <s v="Delta Co"/>
    <x v="3"/>
    <x v="4"/>
    <x v="1"/>
    <x v="5"/>
    <n v="19"/>
    <n v="869.41"/>
    <n v="629.33000000000004"/>
    <x v="60"/>
    <n v="16518.79"/>
    <n v="4561.5200000000004"/>
    <n v="27.614129122048286"/>
  </r>
  <r>
    <s v="Alpha Corp"/>
    <x v="4"/>
    <x v="2"/>
    <x v="3"/>
    <x v="5"/>
    <n v="20"/>
    <n v="750.64"/>
    <n v="538.15"/>
    <x v="61"/>
    <n v="15012.8"/>
    <n v="4249.7999999999993"/>
    <n v="28.307843973142916"/>
  </r>
  <r>
    <s v="Epsilon LLC"/>
    <x v="4"/>
    <x v="0"/>
    <x v="3"/>
    <x v="1"/>
    <n v="5"/>
    <n v="235.69"/>
    <n v="168.51"/>
    <x v="62"/>
    <n v="1178.45"/>
    <n v="335.90000000000009"/>
    <n v="28.503542789257079"/>
  </r>
  <r>
    <s v="Delta Co"/>
    <x v="3"/>
    <x v="2"/>
    <x v="0"/>
    <x v="5"/>
    <n v="18"/>
    <n v="171.91"/>
    <n v="153.61000000000001"/>
    <x v="63"/>
    <n v="3094.38"/>
    <n v="329.39999999999964"/>
    <n v="10.645104996800638"/>
  </r>
  <r>
    <s v="Delta Co"/>
    <x v="4"/>
    <x v="2"/>
    <x v="0"/>
    <x v="6"/>
    <n v="12"/>
    <n v="632.42999999999995"/>
    <n v="543.01"/>
    <x v="64"/>
    <n v="7589.16"/>
    <n v="1073.04"/>
    <n v="14.13911421026833"/>
  </r>
  <r>
    <s v="Unknown"/>
    <x v="1"/>
    <x v="1"/>
    <x v="0"/>
    <x v="1"/>
    <n v="11"/>
    <n v="176.87"/>
    <n v="136.33000000000001"/>
    <x v="54"/>
    <n v="1945.5700000000002"/>
    <n v="445.94000000000005"/>
    <n v="22.920789280262341"/>
  </r>
  <r>
    <s v="Gamma Inc"/>
    <x v="1"/>
    <x v="3"/>
    <x v="0"/>
    <x v="4"/>
    <n v="5"/>
    <n v="407.56"/>
    <n v="252.71"/>
    <x v="65"/>
    <n v="2037.8"/>
    <n v="774.25"/>
    <n v="37.994405731671407"/>
  </r>
  <r>
    <s v="Delta Co"/>
    <x v="2"/>
    <x v="0"/>
    <x v="0"/>
    <x v="7"/>
    <n v="5"/>
    <n v="294.72000000000003"/>
    <n v="211.15"/>
    <x v="66"/>
    <n v="1473.6000000000001"/>
    <n v="417.85000000000014"/>
    <n v="28.355727470141158"/>
  </r>
  <r>
    <s v="Delta Co"/>
    <x v="3"/>
    <x v="3"/>
    <x v="1"/>
    <x v="1"/>
    <n v="9"/>
    <n v="319.85000000000002"/>
    <n v="195"/>
    <x v="67"/>
    <n v="2878.65"/>
    <n v="1123.6500000000001"/>
    <n v="39.033922151008291"/>
  </r>
  <r>
    <s v="Delta Co"/>
    <x v="0"/>
    <x v="0"/>
    <x v="0"/>
    <x v="0"/>
    <n v="14"/>
    <n v="155.13999999999999"/>
    <n v="123.17"/>
    <x v="68"/>
    <n v="2171.96"/>
    <n v="447.57999999999993"/>
    <n v="20.607193502642769"/>
  </r>
  <r>
    <s v="Gamma Inc"/>
    <x v="2"/>
    <x v="2"/>
    <x v="0"/>
    <x v="1"/>
    <n v="13"/>
    <n v="325.08999999999997"/>
    <n v="251.8"/>
    <x v="69"/>
    <n v="4226.17"/>
    <n v="952.77"/>
    <n v="22.544526131225197"/>
  </r>
  <r>
    <s v="Gamma Inc"/>
    <x v="1"/>
    <x v="0"/>
    <x v="1"/>
    <x v="7"/>
    <n v="20"/>
    <n v="881.9"/>
    <n v="688.28"/>
    <x v="70"/>
    <n v="17638"/>
    <n v="3872.4000000000015"/>
    <n v="21.954870166685573"/>
  </r>
  <r>
    <s v="Gamma Inc"/>
    <x v="3"/>
    <x v="0"/>
    <x v="1"/>
    <x v="6"/>
    <n v="4"/>
    <n v="529.02"/>
    <n v="448.24"/>
    <x v="71"/>
    <n v="2116.08"/>
    <n v="323.11999999999989"/>
    <n v="15.269744055045173"/>
  </r>
  <r>
    <s v="Epsilon LLC"/>
    <x v="4"/>
    <x v="1"/>
    <x v="3"/>
    <x v="2"/>
    <n v="3"/>
    <n v="901.14"/>
    <n v="764.37"/>
    <x v="72"/>
    <n v="2703.42"/>
    <n v="410.30999999999995"/>
    <n v="15.177441906917903"/>
  </r>
  <r>
    <s v="Delta Co"/>
    <x v="4"/>
    <x v="4"/>
    <x v="0"/>
    <x v="2"/>
    <n v="10"/>
    <n v="693.22"/>
    <n v="590.91"/>
    <x v="8"/>
    <n v="6932.2000000000007"/>
    <n v="1023.1000000000013"/>
    <n v="14.758662473673597"/>
  </r>
  <r>
    <s v="Beta Ltd"/>
    <x v="2"/>
    <x v="0"/>
    <x v="3"/>
    <x v="0"/>
    <n v="4"/>
    <n v="237.04"/>
    <n v="178.31"/>
    <x v="73"/>
    <n v="948.16"/>
    <n v="234.91999999999996"/>
    <n v="24.776409044886936"/>
  </r>
  <r>
    <s v="Beta Ltd"/>
    <x v="2"/>
    <x v="1"/>
    <x v="1"/>
    <x v="1"/>
    <n v="14"/>
    <n v="474.57"/>
    <n v="320.35000000000002"/>
    <x v="33"/>
    <n v="6643.98"/>
    <n v="2159.079999999999"/>
    <n v="32.496786564679589"/>
  </r>
  <r>
    <s v="Gamma Inc"/>
    <x v="2"/>
    <x v="3"/>
    <x v="1"/>
    <x v="7"/>
    <n v="18"/>
    <n v="456.4"/>
    <n v="282.05"/>
    <x v="74"/>
    <n v="8215.1999999999989"/>
    <n v="3138.2999999999984"/>
    <n v="38.201139351446081"/>
  </r>
  <r>
    <s v="Unknown"/>
    <x v="2"/>
    <x v="0"/>
    <x v="4"/>
    <x v="3"/>
    <n v="3"/>
    <n v="737.27"/>
    <n v="622.53"/>
    <x v="75"/>
    <n v="2211.81"/>
    <n v="344.22"/>
    <n v="15.562819591194543"/>
  </r>
  <r>
    <s v="Gamma Inc"/>
    <x v="3"/>
    <x v="3"/>
    <x v="3"/>
    <x v="4"/>
    <n v="6"/>
    <n v="703.4"/>
    <n v="515.52"/>
    <x v="76"/>
    <n v="4220.3999999999996"/>
    <n v="1127.2799999999997"/>
    <n v="26.710264429911852"/>
  </r>
  <r>
    <s v="Delta Co"/>
    <x v="0"/>
    <x v="2"/>
    <x v="4"/>
    <x v="6"/>
    <n v="18"/>
    <n v="886.78"/>
    <n v="618.94000000000005"/>
    <x v="77"/>
    <n v="15962.039999999999"/>
    <n v="4821.1199999999972"/>
    <n v="30.20365817902973"/>
  </r>
  <r>
    <s v="Beta Ltd"/>
    <x v="3"/>
    <x v="2"/>
    <x v="1"/>
    <x v="6"/>
    <n v="2"/>
    <n v="945.83"/>
    <n v="703.16"/>
    <x v="78"/>
    <n v="1891.66"/>
    <n v="485.34000000000015"/>
    <n v="25.656830508653783"/>
  </r>
  <r>
    <s v="Beta Ltd"/>
    <x v="0"/>
    <x v="0"/>
    <x v="3"/>
    <x v="7"/>
    <n v="16"/>
    <n v="286.54000000000002"/>
    <n v="216.58"/>
    <x v="79"/>
    <n v="4584.6400000000003"/>
    <n v="1119.3600000000001"/>
    <n v="24.415439380191248"/>
  </r>
  <r>
    <s v="Alpha Corp"/>
    <x v="2"/>
    <x v="2"/>
    <x v="0"/>
    <x v="5"/>
    <n v="9"/>
    <n v="782.97"/>
    <n v="597.55999999999995"/>
    <x v="80"/>
    <n v="7046.7300000000005"/>
    <n v="1668.6900000000014"/>
    <n v="23.680345351673772"/>
  </r>
  <r>
    <s v="Gamma Inc"/>
    <x v="2"/>
    <x v="1"/>
    <x v="3"/>
    <x v="6"/>
    <n v="8"/>
    <n v="751.25"/>
    <n v="674.61"/>
    <x v="81"/>
    <n v="6010"/>
    <n v="613.11999999999989"/>
    <n v="10.201663893510814"/>
  </r>
  <r>
    <s v="Epsilon LLC"/>
    <x v="2"/>
    <x v="3"/>
    <x v="3"/>
    <x v="2"/>
    <n v="16"/>
    <n v="819.46"/>
    <n v="735.93"/>
    <x v="82"/>
    <n v="13111.36"/>
    <n v="1336.4800000000014"/>
    <n v="10.193298025529018"/>
  </r>
  <r>
    <s v="Delta Co"/>
    <x v="2"/>
    <x v="3"/>
    <x v="2"/>
    <x v="3"/>
    <n v="4"/>
    <n v="986.99"/>
    <n v="742.82"/>
    <x v="75"/>
    <n v="3947.96"/>
    <n v="976.67999999999984"/>
    <n v="24.73885247064306"/>
  </r>
  <r>
    <s v="Alpha Corp"/>
    <x v="4"/>
    <x v="3"/>
    <x v="2"/>
    <x v="4"/>
    <n v="15"/>
    <n v="989.61"/>
    <n v="872.42"/>
    <x v="83"/>
    <n v="14844.15"/>
    <n v="1757.8500000000004"/>
    <n v="11.842038782954905"/>
  </r>
  <r>
    <s v="Delta Co"/>
    <x v="2"/>
    <x v="3"/>
    <x v="1"/>
    <x v="0"/>
    <n v="16"/>
    <n v="632.71"/>
    <n v="491.9"/>
    <x v="58"/>
    <n v="10123.36"/>
    <n v="2252.9600000000009"/>
    <n v="22.255061560588587"/>
  </r>
  <r>
    <s v="Delta Co"/>
    <x v="0"/>
    <x v="0"/>
    <x v="2"/>
    <x v="6"/>
    <n v="14"/>
    <n v="139.91"/>
    <n v="98.9"/>
    <x v="26"/>
    <n v="1958.74"/>
    <n v="574.13999999999987"/>
    <n v="29.311700378814947"/>
  </r>
  <r>
    <s v="Gamma Inc"/>
    <x v="0"/>
    <x v="1"/>
    <x v="0"/>
    <x v="4"/>
    <n v="6"/>
    <n v="159"/>
    <n v="99.12"/>
    <x v="74"/>
    <n v="954"/>
    <n v="359.28"/>
    <n v="37.660377358490564"/>
  </r>
  <r>
    <s v="Alpha Corp"/>
    <x v="3"/>
    <x v="0"/>
    <x v="3"/>
    <x v="4"/>
    <n v="8"/>
    <n v="477.44"/>
    <n v="428.07"/>
    <x v="84"/>
    <n v="3819.52"/>
    <n v="394.96000000000004"/>
    <n v="10.3405663538874"/>
  </r>
  <r>
    <s v="Delta Co"/>
    <x v="4"/>
    <x v="0"/>
    <x v="2"/>
    <x v="6"/>
    <n v="12"/>
    <n v="133.94999999999999"/>
    <n v="117.75"/>
    <x v="85"/>
    <n v="1607.3999999999999"/>
    <n v="194.39999999999986"/>
    <n v="12.094064949608056"/>
  </r>
  <r>
    <s v="Epsilon LLC"/>
    <x v="0"/>
    <x v="0"/>
    <x v="3"/>
    <x v="2"/>
    <n v="9"/>
    <n v="823.98"/>
    <n v="591.21"/>
    <x v="86"/>
    <n v="7415.82"/>
    <n v="2094.9299999999994"/>
    <n v="28.249472074564906"/>
  </r>
  <r>
    <s v="Epsilon LLC"/>
    <x v="4"/>
    <x v="3"/>
    <x v="0"/>
    <x v="5"/>
    <n v="7"/>
    <n v="387.76"/>
    <n v="251.53"/>
    <x v="87"/>
    <n v="2714.3199999999997"/>
    <n v="953.60999999999967"/>
    <n v="35.1325562203424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F06072-B3E1-4DBD-B9AA-9E361F6D33E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18:B24" firstHeaderRow="1" firstDataRow="1" firstDataCol="1"/>
  <pivotFields count="14">
    <pivotField showAll="0"/>
    <pivotField showAll="0"/>
    <pivotField showAll="0">
      <items count="6">
        <item x="3"/>
        <item x="1"/>
        <item x="2"/>
        <item x="4"/>
        <item x="0"/>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9">
        <item x="5"/>
        <item x="4"/>
        <item x="7"/>
        <item x="3"/>
        <item x="0"/>
        <item x="2"/>
        <item x="1"/>
        <item x="6"/>
        <item t="default"/>
      </items>
    </pivotField>
    <pivotField showAll="0"/>
    <pivotField showAll="0"/>
    <pivotField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4"/>
    </i>
    <i>
      <x v="1"/>
    </i>
    <i>
      <x/>
    </i>
    <i>
      <x v="2"/>
    </i>
    <i>
      <x v="3"/>
    </i>
    <i t="grand">
      <x/>
    </i>
  </rowItems>
  <colItems count="1">
    <i/>
  </colItems>
  <dataFields count="1">
    <dataField name="Average of Profit Margin" fld="11" subtotal="average" showDataAs="percentOfTotal" baseField="3" baseItem="0" numFmtId="10"/>
  </dataFields>
  <chartFormats count="12">
    <chartFormat chart="2"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3" count="1" selected="0">
            <x v="4"/>
          </reference>
        </references>
      </pivotArea>
    </chartFormat>
    <chartFormat chart="13" format="9">
      <pivotArea type="data" outline="0" fieldPosition="0">
        <references count="2">
          <reference field="4294967294" count="1" selected="0">
            <x v="0"/>
          </reference>
          <reference field="3" count="1" selected="0">
            <x v="1"/>
          </reference>
        </references>
      </pivotArea>
    </chartFormat>
    <chartFormat chart="13" format="10">
      <pivotArea type="data" outline="0" fieldPosition="0">
        <references count="2">
          <reference field="4294967294" count="1" selected="0">
            <x v="0"/>
          </reference>
          <reference field="3" count="1" selected="0">
            <x v="0"/>
          </reference>
        </references>
      </pivotArea>
    </chartFormat>
    <chartFormat chart="13" format="11">
      <pivotArea type="data" outline="0" fieldPosition="0">
        <references count="2">
          <reference field="4294967294" count="1" selected="0">
            <x v="0"/>
          </reference>
          <reference field="3" count="1" selected="0">
            <x v="2"/>
          </reference>
        </references>
      </pivotArea>
    </chartFormat>
    <chartFormat chart="13" format="12">
      <pivotArea type="data" outline="0" fieldPosition="0">
        <references count="2">
          <reference field="4294967294" count="1" selected="0">
            <x v="0"/>
          </reference>
          <reference field="3" count="1" selected="0">
            <x v="3"/>
          </reference>
        </references>
      </pivotArea>
    </chartFormat>
    <chartFormat chart="2" format="1">
      <pivotArea type="data" outline="0" fieldPosition="0">
        <references count="2">
          <reference field="4294967294" count="1" selected="0">
            <x v="0"/>
          </reference>
          <reference field="3" count="1" selected="0">
            <x v="4"/>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988B0E-07C3-4D61-BE4D-D3BA4D0EDD2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9" firstHeaderRow="1" firstDataRow="1" firstDataCol="1"/>
  <pivotFields count="14">
    <pivotField showAll="0"/>
    <pivotField showAll="0"/>
    <pivotField showAll="0">
      <items count="6">
        <item x="3"/>
        <item x="1"/>
        <item x="2"/>
        <item x="4"/>
        <item x="0"/>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9">
        <item x="5"/>
        <item x="4"/>
        <item x="7"/>
        <item x="3"/>
        <item x="0"/>
        <item x="2"/>
        <item x="1"/>
        <item x="6"/>
        <item t="default"/>
      </items>
    </pivotField>
    <pivotField showAll="0"/>
    <pivotField showAll="0"/>
    <pivotField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1"/>
    </i>
    <i>
      <x v="3"/>
    </i>
    <i>
      <x/>
    </i>
    <i>
      <x v="2"/>
    </i>
    <i>
      <x v="4"/>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750471-430A-452A-BFCE-BCB1ED3673BF}"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70:J77" firstHeaderRow="1" firstDataRow="2" firstDataCol="1"/>
  <pivotFields count="14">
    <pivotField showAll="0"/>
    <pivotField showAll="0"/>
    <pivotField axis="axisRow" showAll="0">
      <items count="6">
        <item x="3"/>
        <item x="1"/>
        <item x="2"/>
        <item x="4"/>
        <item x="0"/>
        <item t="default"/>
      </items>
    </pivotField>
    <pivotField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axis="axisCol" showAll="0">
      <items count="9">
        <item x="5"/>
        <item x="4"/>
        <item x="7"/>
        <item x="3"/>
        <item x="0"/>
        <item x="2"/>
        <item x="1"/>
        <item x="6"/>
        <item t="default"/>
      </items>
    </pivotField>
    <pivotField showAll="0"/>
    <pivotField showAll="0"/>
    <pivotField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4"/>
  </colFields>
  <colItems count="9">
    <i>
      <x/>
    </i>
    <i>
      <x v="1"/>
    </i>
    <i>
      <x v="2"/>
    </i>
    <i>
      <x v="3"/>
    </i>
    <i>
      <x v="4"/>
    </i>
    <i>
      <x v="5"/>
    </i>
    <i>
      <x v="6"/>
    </i>
    <i>
      <x v="7"/>
    </i>
    <i t="grand">
      <x/>
    </i>
  </colItems>
  <dataFields count="1">
    <dataField name="Average of Profit Margin" fld="11" subtotal="average" showDataAs="percentOfTotal" baseField="3" baseItem="0" numFmtId="10"/>
  </dataFields>
  <chartFormats count="17">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 chart="6" format="2" series="1">
      <pivotArea type="data" outline="0" fieldPosition="0">
        <references count="2">
          <reference field="4294967294" count="1" selected="0">
            <x v="0"/>
          </reference>
          <reference field="4" count="1" selected="0">
            <x v="2"/>
          </reference>
        </references>
      </pivotArea>
    </chartFormat>
    <chartFormat chart="6" format="3" series="1">
      <pivotArea type="data" outline="0" fieldPosition="0">
        <references count="2">
          <reference field="4294967294" count="1" selected="0">
            <x v="0"/>
          </reference>
          <reference field="4" count="1" selected="0">
            <x v="3"/>
          </reference>
        </references>
      </pivotArea>
    </chartFormat>
    <chartFormat chart="6" format="4" series="1">
      <pivotArea type="data" outline="0" fieldPosition="0">
        <references count="2">
          <reference field="4294967294" count="1" selected="0">
            <x v="0"/>
          </reference>
          <reference field="4" count="1" selected="0">
            <x v="4"/>
          </reference>
        </references>
      </pivotArea>
    </chartFormat>
    <chartFormat chart="6" format="5" series="1">
      <pivotArea type="data" outline="0" fieldPosition="0">
        <references count="2">
          <reference field="4294967294" count="1" selected="0">
            <x v="0"/>
          </reference>
          <reference field="4" count="1" selected="0">
            <x v="5"/>
          </reference>
        </references>
      </pivotArea>
    </chartFormat>
    <chartFormat chart="6" format="6" series="1">
      <pivotArea type="data" outline="0" fieldPosition="0">
        <references count="2">
          <reference field="4294967294" count="1" selected="0">
            <x v="0"/>
          </reference>
          <reference field="4" count="1" selected="0">
            <x v="6"/>
          </reference>
        </references>
      </pivotArea>
    </chartFormat>
    <chartFormat chart="6" format="7" series="1">
      <pivotArea type="data" outline="0" fieldPosition="0">
        <references count="2">
          <reference field="4294967294" count="1" selected="0">
            <x v="0"/>
          </reference>
          <reference field="4" count="1" selected="0">
            <x v="7"/>
          </reference>
        </references>
      </pivotArea>
    </chartFormat>
    <chartFormat chart="13" format="16" series="1">
      <pivotArea type="data" outline="0" fieldPosition="0">
        <references count="2">
          <reference field="4294967294" count="1" selected="0">
            <x v="0"/>
          </reference>
          <reference field="4" count="1" selected="0">
            <x v="0"/>
          </reference>
        </references>
      </pivotArea>
    </chartFormat>
    <chartFormat chart="13" format="17" series="1">
      <pivotArea type="data" outline="0" fieldPosition="0">
        <references count="2">
          <reference field="4294967294" count="1" selected="0">
            <x v="0"/>
          </reference>
          <reference field="4" count="1" selected="0">
            <x v="1"/>
          </reference>
        </references>
      </pivotArea>
    </chartFormat>
    <chartFormat chart="13" format="18" series="1">
      <pivotArea type="data" outline="0" fieldPosition="0">
        <references count="2">
          <reference field="4294967294" count="1" selected="0">
            <x v="0"/>
          </reference>
          <reference field="4" count="1" selected="0">
            <x v="2"/>
          </reference>
        </references>
      </pivotArea>
    </chartFormat>
    <chartFormat chart="13" format="19" series="1">
      <pivotArea type="data" outline="0" fieldPosition="0">
        <references count="2">
          <reference field="4294967294" count="1" selected="0">
            <x v="0"/>
          </reference>
          <reference field="4" count="1" selected="0">
            <x v="3"/>
          </reference>
        </references>
      </pivotArea>
    </chartFormat>
    <chartFormat chart="13" format="20" series="1">
      <pivotArea type="data" outline="0" fieldPosition="0">
        <references count="2">
          <reference field="4294967294" count="1" selected="0">
            <x v="0"/>
          </reference>
          <reference field="4" count="1" selected="0">
            <x v="4"/>
          </reference>
        </references>
      </pivotArea>
    </chartFormat>
    <chartFormat chart="13" format="21" series="1">
      <pivotArea type="data" outline="0" fieldPosition="0">
        <references count="2">
          <reference field="4294967294" count="1" selected="0">
            <x v="0"/>
          </reference>
          <reference field="4" count="1" selected="0">
            <x v="5"/>
          </reference>
        </references>
      </pivotArea>
    </chartFormat>
    <chartFormat chart="13" format="22" series="1">
      <pivotArea type="data" outline="0" fieldPosition="0">
        <references count="2">
          <reference field="4294967294" count="1" selected="0">
            <x v="0"/>
          </reference>
          <reference field="4" count="1" selected="0">
            <x v="6"/>
          </reference>
        </references>
      </pivotArea>
    </chartFormat>
    <chartFormat chart="1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3FFA68-CA64-470D-9C74-F04D73D65EAD}"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51:B64" firstHeaderRow="1" firstDataRow="1" firstDataCol="1"/>
  <pivotFields count="14">
    <pivotField showAll="0"/>
    <pivotField showAll="0" sortType="descending">
      <items count="6">
        <item x="2"/>
        <item x="4"/>
        <item x="3"/>
        <item x="0"/>
        <item x="1"/>
        <item t="default"/>
      </items>
      <autoSortScope>
        <pivotArea dataOnly="0" outline="0" fieldPosition="0">
          <references count="1">
            <reference field="4294967294" count="1" selected="0">
              <x v="0"/>
            </reference>
          </references>
        </pivotArea>
      </autoSortScope>
    </pivotField>
    <pivotField showAll="0">
      <items count="6">
        <item x="3"/>
        <item x="1"/>
        <item x="2"/>
        <item x="4"/>
        <item x="0"/>
        <item t="default"/>
      </items>
    </pivotField>
    <pivotField showAll="0">
      <items count="6">
        <item x="0"/>
        <item x="1"/>
        <item x="2"/>
        <item x="3"/>
        <item x="4"/>
        <item t="default"/>
      </items>
    </pivotField>
    <pivotField showAll="0">
      <items count="9">
        <item x="5"/>
        <item x="4"/>
        <item x="7"/>
        <item x="3"/>
        <item x="0"/>
        <item x="2"/>
        <item x="1"/>
        <item x="6"/>
        <item t="default"/>
      </items>
    </pivotField>
    <pivotField showAll="0"/>
    <pivotField showAll="0"/>
    <pivotField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Revenue" fld="9" baseField="0" baseItem="0"/>
  </dataFields>
  <chartFormats count="3">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22D1E6-32DA-45D6-9ADD-B9FB363EA107}"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6:B42" firstHeaderRow="1" firstDataRow="1" firstDataCol="1"/>
  <pivotFields count="14">
    <pivotField showAll="0"/>
    <pivotField axis="axisRow" showAll="0" sortType="descending">
      <items count="6">
        <item x="2"/>
        <item x="4"/>
        <item x="3"/>
        <item x="0"/>
        <item x="1"/>
        <item t="default"/>
      </items>
      <autoSortScope>
        <pivotArea dataOnly="0" outline="0" fieldPosition="0">
          <references count="1">
            <reference field="4294967294" count="1" selected="0">
              <x v="0"/>
            </reference>
          </references>
        </pivotArea>
      </autoSortScope>
    </pivotField>
    <pivotField showAll="0">
      <items count="6">
        <item x="3"/>
        <item x="1"/>
        <item x="2"/>
        <item x="4"/>
        <item x="0"/>
        <item t="default"/>
      </items>
    </pivotField>
    <pivotField showAll="0">
      <items count="6">
        <item x="0"/>
        <item x="1"/>
        <item x="2"/>
        <item x="3"/>
        <item x="4"/>
        <item t="default"/>
      </items>
    </pivotField>
    <pivotField showAll="0">
      <items count="9">
        <item x="5"/>
        <item x="4"/>
        <item x="7"/>
        <item x="3"/>
        <item x="0"/>
        <item x="2"/>
        <item x="1"/>
        <item x="6"/>
        <item t="default"/>
      </items>
    </pivotField>
    <pivotField showAll="0"/>
    <pivotField showAll="0"/>
    <pivotField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3"/>
    </i>
    <i>
      <x v="1"/>
    </i>
    <i>
      <x v="4"/>
    </i>
    <i>
      <x v="2"/>
    </i>
    <i t="grand">
      <x/>
    </i>
  </rowItems>
  <colItems count="1">
    <i/>
  </colItems>
  <dataFields count="1">
    <dataField name="Sum of Revenue" fld="9" baseField="0" baseItem="0"/>
  </dataFields>
  <chartFormats count="2">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7BA17C-D4E3-475A-A938-3A7D0FAD2DB4}" sourceName="Region">
  <pivotTables>
    <pivotTable tabId="2" name="PivotTable8"/>
    <pivotTable tabId="2" name="PivotTable1"/>
    <pivotTable tabId="2" name="PivotTable2"/>
    <pivotTable tabId="2" name="PivotTable3"/>
    <pivotTable tabId="2" name="PivotTable4"/>
  </pivotTables>
  <data>
    <tabular pivotCacheId="1215988790">
      <items count="5">
        <i x="3" s="1"/>
        <i x="1"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A7166E7-F264-40A8-B6C2-5D83D7A14CE4}" sourceName="Department">
  <pivotTables>
    <pivotTable tabId="2" name="PivotTable8"/>
    <pivotTable tabId="2" name="PivotTable1"/>
    <pivotTable tabId="2" name="PivotTable2"/>
    <pivotTable tabId="2" name="PivotTable3"/>
    <pivotTable tabId="2" name="PivotTable4"/>
  </pivotTables>
  <data>
    <tabular pivotCacheId="1215988790">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3EB9CED-7CBF-4FC4-A8DC-A1FFAEF15698}" sourceName="Product">
  <pivotTables>
    <pivotTable tabId="2" name="PivotTable8"/>
    <pivotTable tabId="2" name="PivotTable1"/>
    <pivotTable tabId="2" name="PivotTable2"/>
    <pivotTable tabId="2" name="PivotTable3"/>
    <pivotTable tabId="2" name="PivotTable4"/>
  </pivotTables>
  <data>
    <tabular pivotCacheId="1215988790">
      <items count="8">
        <i x="5" s="1"/>
        <i x="4" s="1"/>
        <i x="7" s="1"/>
        <i x="3"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1BF4B5F-CAE9-4A84-82FF-752760F393C0}" cache="Slicer_Region" caption="Region" rowHeight="247650"/>
  <slicer name="Department" xr10:uid="{F2906BC4-EB35-4FD7-95E2-C8D2C14B5646}" cache="Slicer_Department" caption="Department" rowHeight="247650"/>
  <slicer name="Product" xr10:uid="{5A9745F7-99BA-4E0D-8EBE-C443BE154916}" cache="Slicer_Product" caption="Product" startItem="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0D2604D-75CE-4F94-B399-8532EB708477}" cache="Slicer_Region" caption="Region" rowHeight="247650"/>
  <slicer name="Department 1" xr10:uid="{03A1FF48-3A9B-4C3A-B426-42FBE07CD578}" cache="Slicer_Department" caption="Department" rowHeight="247650"/>
  <slicer name="Product 1" xr10:uid="{FC28B257-BFA2-4E3B-8B73-92BE14445093}"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9E5C86-439F-4836-A1E6-10BF09FA6678}" name="Table2" displayName="Table2" ref="A1:L101" totalsRowShown="0">
  <autoFilter ref="A1:L101" xr:uid="{929E5C86-439F-4836-A1E6-10BF09FA6678}"/>
  <tableColumns count="12">
    <tableColumn id="1" xr3:uid="{A3EA50A9-3FAF-4B4E-8526-4EE0297CE3F4}" name="Client"/>
    <tableColumn id="2" xr3:uid="{A069DD93-0CC0-4659-BEA7-B61863DFDC99}" name="Client Representative"/>
    <tableColumn id="3" xr3:uid="{3242D5CA-CC25-4D40-888F-47DCCAD2C767}" name="Region"/>
    <tableColumn id="4" xr3:uid="{E0D7DBA3-5366-4696-B384-BF4583B3294A}" name="Department"/>
    <tableColumn id="5" xr3:uid="{EC0AC37C-8B49-4B44-B6B8-E1541C8832D5}" name="Product"/>
    <tableColumn id="6" xr3:uid="{4AADD63D-B4D7-4E61-86EE-C96D550FB9D3}" name="Quantity"/>
    <tableColumn id="7" xr3:uid="{D476F81C-46B5-4E64-9836-86AE54C110CC}" name="Unit Price"/>
    <tableColumn id="8" xr3:uid="{10B85940-F5AA-47B0-9064-94C3BA7534FD}" name="Cost Price"/>
    <tableColumn id="9" xr3:uid="{09E0CA4D-0C05-4B4B-8805-3D96A88C7829}" name="Date" dataDxfId="3"/>
    <tableColumn id="10" xr3:uid="{1F5EBB12-7BEE-485A-BD61-E2625C588E4F}" name="Revenue" dataDxfId="2">
      <calculatedColumnFormula>Table2[[#This Row],[Quantity]]*Table2[[#This Row],[Unit Price]]</calculatedColumnFormula>
    </tableColumn>
    <tableColumn id="11" xr3:uid="{E55B0D29-9F7F-4A71-937F-E8AA4B67FCA1}" name="Profit" dataDxfId="1">
      <calculatedColumnFormula>Table2[[#This Row],[Revenue]]-Table2[[#This Row],[Quantity]]*Table2[[#This Row],[Cost Price]]</calculatedColumnFormula>
    </tableColumn>
    <tableColumn id="12" xr3:uid="{3F29828A-B26C-480F-A369-2B6A0EC8588D}" name="Profit Margin" dataDxfId="0">
      <calculatedColumnFormula>Table2[[#This Row],[Profit]]/Table2[[#This Row],[Revenue]]* 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1AA31A9-EA20-41BC-A84C-E2EED5C68ADA}" sourceName="Date">
  <pivotTables>
    <pivotTable tabId="2" name="PivotTable8"/>
    <pivotTable tabId="2" name="PivotTable1"/>
    <pivotTable tabId="2" name="PivotTable2"/>
    <pivotTable tabId="2" name="PivotTable3"/>
    <pivotTable tabId="2" name="PivotTable4"/>
  </pivotTables>
  <state minimalRefreshVersion="6" lastRefreshVersion="6" pivotCacheId="1215988790"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24E0307-E8B9-45E2-9884-13610F60EC71}" cache="NativeTimeline_Date" caption="Date" level="2" selectionLevel="2" scrollPosition="2024-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0D74663-FFA1-4259-80DB-90DAE0A0B703}" cache="NativeTimeline_Date" caption="Date" level="1" selectionLevel="1" scrollPosition="2024-01-01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6BDFD-4267-4643-8A5F-D39FA8FFD1F2}">
  <dimension ref="A3:J77"/>
  <sheetViews>
    <sheetView topLeftCell="A7" workbookViewId="0">
      <selection activeCell="L28" sqref="L28"/>
    </sheetView>
  </sheetViews>
  <sheetFormatPr defaultRowHeight="14.4" x14ac:dyDescent="0.3"/>
  <cols>
    <col min="1" max="1" width="12.44140625" bestFit="1" customWidth="1"/>
    <col min="2" max="2" width="20.44140625" bestFit="1" customWidth="1"/>
    <col min="3" max="9" width="8.109375" bestFit="1" customWidth="1"/>
    <col min="10" max="10" width="10.5546875" bestFit="1" customWidth="1"/>
  </cols>
  <sheetData>
    <row r="3" spans="1:2" x14ac:dyDescent="0.3">
      <c r="A3" s="3" t="s">
        <v>40</v>
      </c>
      <c r="B3" t="s">
        <v>39</v>
      </c>
    </row>
    <row r="4" spans="1:2" x14ac:dyDescent="0.3">
      <c r="A4" s="4" t="s">
        <v>16</v>
      </c>
      <c r="B4" s="2">
        <v>166482.57</v>
      </c>
    </row>
    <row r="5" spans="1:2" x14ac:dyDescent="0.3">
      <c r="A5" s="4" t="s">
        <v>29</v>
      </c>
      <c r="B5" s="2">
        <v>159471.25999999998</v>
      </c>
    </row>
    <row r="6" spans="1:2" x14ac:dyDescent="0.3">
      <c r="A6" s="4" t="s">
        <v>12</v>
      </c>
      <c r="B6" s="2">
        <v>152265.29000000007</v>
      </c>
    </row>
    <row r="7" spans="1:2" x14ac:dyDescent="0.3">
      <c r="A7" s="4" t="s">
        <v>25</v>
      </c>
      <c r="B7" s="2">
        <v>110915.63</v>
      </c>
    </row>
    <row r="8" spans="1:2" x14ac:dyDescent="0.3">
      <c r="A8" s="4" t="s">
        <v>35</v>
      </c>
      <c r="B8" s="2">
        <v>35098.65</v>
      </c>
    </row>
    <row r="9" spans="1:2" x14ac:dyDescent="0.3">
      <c r="A9" s="4" t="s">
        <v>41</v>
      </c>
      <c r="B9" s="2">
        <v>624233.40000000014</v>
      </c>
    </row>
    <row r="18" spans="1:2" x14ac:dyDescent="0.3">
      <c r="A18" s="3" t="s">
        <v>40</v>
      </c>
      <c r="B18" t="s">
        <v>42</v>
      </c>
    </row>
    <row r="19" spans="1:2" x14ac:dyDescent="0.3">
      <c r="A19" s="4" t="s">
        <v>35</v>
      </c>
      <c r="B19" s="5">
        <v>1.1212237398447049</v>
      </c>
    </row>
    <row r="20" spans="1:2" x14ac:dyDescent="0.3">
      <c r="A20" s="4" t="s">
        <v>16</v>
      </c>
      <c r="B20" s="5">
        <v>1.1135049739909231</v>
      </c>
    </row>
    <row r="21" spans="1:2" x14ac:dyDescent="0.3">
      <c r="A21" s="4" t="s">
        <v>12</v>
      </c>
      <c r="B21" s="5">
        <v>1.0213786145528265</v>
      </c>
    </row>
    <row r="22" spans="1:2" x14ac:dyDescent="0.3">
      <c r="A22" s="4" t="s">
        <v>25</v>
      </c>
      <c r="B22" s="5">
        <v>0.92667648436788774</v>
      </c>
    </row>
    <row r="23" spans="1:2" x14ac:dyDescent="0.3">
      <c r="A23" s="4" t="s">
        <v>29</v>
      </c>
      <c r="B23" s="5">
        <v>0.89305246960453188</v>
      </c>
    </row>
    <row r="24" spans="1:2" x14ac:dyDescent="0.3">
      <c r="A24" s="4" t="s">
        <v>41</v>
      </c>
      <c r="B24" s="5">
        <v>1</v>
      </c>
    </row>
    <row r="36" spans="1:2" x14ac:dyDescent="0.3">
      <c r="A36" s="3" t="s">
        <v>40</v>
      </c>
      <c r="B36" t="s">
        <v>39</v>
      </c>
    </row>
    <row r="37" spans="1:2" x14ac:dyDescent="0.3">
      <c r="A37" s="4" t="s">
        <v>20</v>
      </c>
      <c r="B37" s="2">
        <v>152705.94</v>
      </c>
    </row>
    <row r="38" spans="1:2" x14ac:dyDescent="0.3">
      <c r="A38" s="4" t="s">
        <v>10</v>
      </c>
      <c r="B38" s="2">
        <v>135948.11000000002</v>
      </c>
    </row>
    <row r="39" spans="1:2" x14ac:dyDescent="0.3">
      <c r="A39" s="4" t="s">
        <v>30</v>
      </c>
      <c r="B39" s="2">
        <v>130812.6</v>
      </c>
    </row>
    <row r="40" spans="1:2" x14ac:dyDescent="0.3">
      <c r="A40" s="4" t="s">
        <v>15</v>
      </c>
      <c r="B40" s="2">
        <v>107329.59000000001</v>
      </c>
    </row>
    <row r="41" spans="1:2" x14ac:dyDescent="0.3">
      <c r="A41" s="4" t="s">
        <v>23</v>
      </c>
      <c r="B41" s="2">
        <v>97437.16</v>
      </c>
    </row>
    <row r="42" spans="1:2" x14ac:dyDescent="0.3">
      <c r="A42" s="4" t="s">
        <v>41</v>
      </c>
      <c r="B42" s="2">
        <v>624233.4</v>
      </c>
    </row>
    <row r="51" spans="1:2" x14ac:dyDescent="0.3">
      <c r="A51" s="3" t="s">
        <v>40</v>
      </c>
      <c r="B51" t="s">
        <v>39</v>
      </c>
    </row>
    <row r="52" spans="1:2" x14ac:dyDescent="0.3">
      <c r="A52" s="4" t="s">
        <v>43</v>
      </c>
      <c r="B52" s="2">
        <v>41800.200000000004</v>
      </c>
    </row>
    <row r="53" spans="1:2" x14ac:dyDescent="0.3">
      <c r="A53" s="4" t="s">
        <v>44</v>
      </c>
      <c r="B53" s="2">
        <v>26516.93</v>
      </c>
    </row>
    <row r="54" spans="1:2" x14ac:dyDescent="0.3">
      <c r="A54" s="4" t="s">
        <v>45</v>
      </c>
      <c r="B54" s="2">
        <v>47469.770000000004</v>
      </c>
    </row>
    <row r="55" spans="1:2" x14ac:dyDescent="0.3">
      <c r="A55" s="4" t="s">
        <v>46</v>
      </c>
      <c r="B55" s="2">
        <v>70190.63</v>
      </c>
    </row>
    <row r="56" spans="1:2" x14ac:dyDescent="0.3">
      <c r="A56" s="4" t="s">
        <v>47</v>
      </c>
      <c r="B56" s="2">
        <v>52735.260000000009</v>
      </c>
    </row>
    <row r="57" spans="1:2" x14ac:dyDescent="0.3">
      <c r="A57" s="4" t="s">
        <v>48</v>
      </c>
      <c r="B57" s="2">
        <v>17469.46</v>
      </c>
    </row>
    <row r="58" spans="1:2" x14ac:dyDescent="0.3">
      <c r="A58" s="4" t="s">
        <v>49</v>
      </c>
      <c r="B58" s="2">
        <v>64423.759999999987</v>
      </c>
    </row>
    <row r="59" spans="1:2" x14ac:dyDescent="0.3">
      <c r="A59" s="4" t="s">
        <v>50</v>
      </c>
      <c r="B59" s="2">
        <v>47972.92</v>
      </c>
    </row>
    <row r="60" spans="1:2" x14ac:dyDescent="0.3">
      <c r="A60" s="4" t="s">
        <v>51</v>
      </c>
      <c r="B60" s="2">
        <v>73249.850000000006</v>
      </c>
    </row>
    <row r="61" spans="1:2" x14ac:dyDescent="0.3">
      <c r="A61" s="4" t="s">
        <v>52</v>
      </c>
      <c r="B61" s="2">
        <v>57571.8</v>
      </c>
    </row>
    <row r="62" spans="1:2" x14ac:dyDescent="0.3">
      <c r="A62" s="4" t="s">
        <v>53</v>
      </c>
      <c r="B62" s="2">
        <v>76285.09</v>
      </c>
    </row>
    <row r="63" spans="1:2" x14ac:dyDescent="0.3">
      <c r="A63" s="4" t="s">
        <v>54</v>
      </c>
      <c r="B63" s="2">
        <v>48547.73</v>
      </c>
    </row>
    <row r="64" spans="1:2" x14ac:dyDescent="0.3">
      <c r="A64" s="4" t="s">
        <v>41</v>
      </c>
      <c r="B64" s="2">
        <v>624233.4</v>
      </c>
    </row>
    <row r="70" spans="1:10" x14ac:dyDescent="0.3">
      <c r="A70" s="3" t="s">
        <v>42</v>
      </c>
      <c r="B70" s="3" t="s">
        <v>55</v>
      </c>
    </row>
    <row r="71" spans="1:10" x14ac:dyDescent="0.3">
      <c r="A71" s="3" t="s">
        <v>40</v>
      </c>
      <c r="B71" t="s">
        <v>32</v>
      </c>
      <c r="C71" t="s">
        <v>31</v>
      </c>
      <c r="D71" t="s">
        <v>34</v>
      </c>
      <c r="E71" t="s">
        <v>27</v>
      </c>
      <c r="F71" t="s">
        <v>13</v>
      </c>
      <c r="G71" t="s">
        <v>24</v>
      </c>
      <c r="H71" t="s">
        <v>21</v>
      </c>
      <c r="I71" t="s">
        <v>33</v>
      </c>
      <c r="J71" t="s">
        <v>41</v>
      </c>
    </row>
    <row r="72" spans="1:10" x14ac:dyDescent="0.3">
      <c r="A72" s="4" t="s">
        <v>28</v>
      </c>
      <c r="B72" s="5">
        <v>1.5224195266782592</v>
      </c>
      <c r="C72" s="5">
        <v>1.0707866931678933</v>
      </c>
      <c r="D72" s="5">
        <v>1.1374905453826845</v>
      </c>
      <c r="E72" s="5">
        <v>0.8147373392846583</v>
      </c>
      <c r="F72" s="5">
        <v>0.84179273984504333</v>
      </c>
      <c r="G72" s="5">
        <v>0.83830075514867819</v>
      </c>
      <c r="H72" s="5">
        <v>1.3790521360791017</v>
      </c>
      <c r="I72" s="5">
        <v>0</v>
      </c>
      <c r="J72" s="5">
        <v>1.0401426055217193</v>
      </c>
    </row>
    <row r="73" spans="1:10" x14ac:dyDescent="0.3">
      <c r="A73" s="4" t="s">
        <v>18</v>
      </c>
      <c r="B73" s="5">
        <v>0</v>
      </c>
      <c r="C73" s="5">
        <v>1.1665412199157452</v>
      </c>
      <c r="D73" s="5">
        <v>0</v>
      </c>
      <c r="E73" s="5">
        <v>0.87305005052752749</v>
      </c>
      <c r="F73" s="5">
        <v>1.0114178452343734</v>
      </c>
      <c r="G73" s="5">
        <v>0.58088082121642115</v>
      </c>
      <c r="H73" s="5">
        <v>1.2110259165519148</v>
      </c>
      <c r="I73" s="5">
        <v>0.89737305075088492</v>
      </c>
      <c r="J73" s="5">
        <v>0.93955714886690922</v>
      </c>
    </row>
    <row r="74" spans="1:10" x14ac:dyDescent="0.3">
      <c r="A74" s="4" t="s">
        <v>26</v>
      </c>
      <c r="B74" s="5">
        <v>0.91933182247623491</v>
      </c>
      <c r="C74" s="5">
        <v>1.117247322975055</v>
      </c>
      <c r="D74" s="5">
        <v>0</v>
      </c>
      <c r="E74" s="5">
        <v>0.59926706423989518</v>
      </c>
      <c r="F74" s="5">
        <v>0.83552450182840232</v>
      </c>
      <c r="G74" s="5">
        <v>1.2254184174327829</v>
      </c>
      <c r="H74" s="5">
        <v>0.91759605005494571</v>
      </c>
      <c r="I74" s="5">
        <v>1.1914994602049902</v>
      </c>
      <c r="J74" s="5">
        <v>1.0087346454087305</v>
      </c>
    </row>
    <row r="75" spans="1:10" x14ac:dyDescent="0.3">
      <c r="A75" s="4" t="s">
        <v>35</v>
      </c>
      <c r="B75" s="5">
        <v>1.1239365006214797</v>
      </c>
      <c r="C75" s="5">
        <v>0.83885777647744841</v>
      </c>
      <c r="D75" s="5">
        <v>0</v>
      </c>
      <c r="E75" s="5">
        <v>0</v>
      </c>
      <c r="F75" s="5">
        <v>0.63910901722786395</v>
      </c>
      <c r="G75" s="5">
        <v>0.60069971358502317</v>
      </c>
      <c r="H75" s="5">
        <v>0</v>
      </c>
      <c r="I75" s="5">
        <v>1.3853137362902119</v>
      </c>
      <c r="J75" s="5">
        <v>0.91758334884040549</v>
      </c>
    </row>
    <row r="76" spans="1:10" x14ac:dyDescent="0.3">
      <c r="A76" s="4" t="s">
        <v>11</v>
      </c>
      <c r="B76" s="5">
        <v>0</v>
      </c>
      <c r="C76" s="5">
        <v>1.0898685132067936</v>
      </c>
      <c r="D76" s="5">
        <v>0.88124964348842982</v>
      </c>
      <c r="E76" s="5">
        <v>1.1596315980320511</v>
      </c>
      <c r="F76" s="5">
        <v>1.0136175643785323</v>
      </c>
      <c r="G76" s="5">
        <v>1.0695557409428154</v>
      </c>
      <c r="H76" s="5">
        <v>1.0818485572320031</v>
      </c>
      <c r="I76" s="5">
        <v>0.79861565705547155</v>
      </c>
      <c r="J76" s="5">
        <v>1.0182084722798845</v>
      </c>
    </row>
    <row r="77" spans="1:10" x14ac:dyDescent="0.3">
      <c r="A77" s="4" t="s">
        <v>41</v>
      </c>
      <c r="B77" s="5">
        <v>1.0956793332948964</v>
      </c>
      <c r="C77" s="5">
        <v>1.0800640440930591</v>
      </c>
      <c r="D77" s="5">
        <v>0.96666327745318159</v>
      </c>
      <c r="E77" s="5">
        <v>0.89082761847776093</v>
      </c>
      <c r="F77" s="5">
        <v>0.93557382785282028</v>
      </c>
      <c r="G77" s="5">
        <v>0.82396243533128066</v>
      </c>
      <c r="H77" s="5">
        <v>1.1494817063603451</v>
      </c>
      <c r="I77" s="5">
        <v>1.0300637341424781</v>
      </c>
      <c r="J77" s="5">
        <v>1</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9F755-EE30-47F5-952D-9E76CC6A069C}">
  <dimension ref="A1"/>
  <sheetViews>
    <sheetView showGridLines="0" topLeftCell="B1" zoomScale="80" zoomScaleNormal="80" workbookViewId="0">
      <selection activeCell="AA22" sqref="AA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40562-141A-4209-9176-C4C3D4817DAC}">
  <dimension ref="A1:L101"/>
  <sheetViews>
    <sheetView tabSelected="1" workbookViewId="0">
      <selection activeCell="C4" sqref="C4"/>
    </sheetView>
  </sheetViews>
  <sheetFormatPr defaultRowHeight="14.4" x14ac:dyDescent="0.3"/>
  <cols>
    <col min="1" max="1" width="11.6640625" bestFit="1" customWidth="1"/>
    <col min="2" max="2" width="20.77734375" customWidth="1"/>
    <col min="3" max="3" width="8.44140625" customWidth="1"/>
    <col min="4" max="4" width="12.88671875" customWidth="1"/>
    <col min="5" max="5" width="9.44140625" customWidth="1"/>
    <col min="6" max="6" width="10" customWidth="1"/>
    <col min="7" max="7" width="11" customWidth="1"/>
    <col min="8" max="8" width="11.33203125" customWidth="1"/>
    <col min="9" max="9" width="10.33203125" bestFit="1" customWidth="1"/>
    <col min="10" max="10" width="10.21875" bestFit="1" customWidth="1"/>
    <col min="12" max="12" width="13.6640625" bestFit="1" customWidth="1"/>
  </cols>
  <sheetData>
    <row r="1" spans="1:12" x14ac:dyDescent="0.3">
      <c r="A1" t="s">
        <v>0</v>
      </c>
      <c r="B1" t="s">
        <v>1</v>
      </c>
      <c r="C1" t="s">
        <v>2</v>
      </c>
      <c r="D1" t="s">
        <v>3</v>
      </c>
      <c r="E1" t="s">
        <v>4</v>
      </c>
      <c r="F1" t="s">
        <v>5</v>
      </c>
      <c r="G1" t="s">
        <v>6</v>
      </c>
      <c r="H1" t="s">
        <v>7</v>
      </c>
      <c r="I1" t="s">
        <v>8</v>
      </c>
      <c r="J1" t="s">
        <v>36</v>
      </c>
      <c r="K1" t="s">
        <v>37</v>
      </c>
      <c r="L1" t="s">
        <v>38</v>
      </c>
    </row>
    <row r="2" spans="1:12" x14ac:dyDescent="0.3">
      <c r="A2" t="s">
        <v>9</v>
      </c>
      <c r="B2" t="s">
        <v>10</v>
      </c>
      <c r="C2" t="s">
        <v>11</v>
      </c>
      <c r="D2" t="s">
        <v>12</v>
      </c>
      <c r="E2" t="s">
        <v>13</v>
      </c>
      <c r="F2">
        <v>17</v>
      </c>
      <c r="G2">
        <v>444</v>
      </c>
      <c r="H2">
        <v>333.47</v>
      </c>
      <c r="I2" s="1">
        <v>45605</v>
      </c>
      <c r="J2">
        <f>Table2[[#This Row],[Quantity]]*Table2[[#This Row],[Unit Price]]</f>
        <v>7548</v>
      </c>
      <c r="K2">
        <f>Table2[[#This Row],[Revenue]]-Table2[[#This Row],[Quantity]]*Table2[[#This Row],[Cost Price]]</f>
        <v>1879.0099999999993</v>
      </c>
      <c r="L2">
        <f>Table2[[#This Row],[Profit]]/Table2[[#This Row],[Revenue]]* 100</f>
        <v>24.894144144144136</v>
      </c>
    </row>
    <row r="3" spans="1:12" x14ac:dyDescent="0.3">
      <c r="A3" t="s">
        <v>14</v>
      </c>
      <c r="B3" t="s">
        <v>15</v>
      </c>
      <c r="C3" t="s">
        <v>11</v>
      </c>
      <c r="D3" t="s">
        <v>16</v>
      </c>
      <c r="E3" t="s">
        <v>13</v>
      </c>
      <c r="F3">
        <v>20</v>
      </c>
      <c r="G3">
        <v>959.42</v>
      </c>
      <c r="H3">
        <v>714.76</v>
      </c>
      <c r="I3" s="1">
        <v>45541</v>
      </c>
      <c r="J3">
        <f>Table2[[#This Row],[Quantity]]*Table2[[#This Row],[Unit Price]]</f>
        <v>19188.399999999998</v>
      </c>
      <c r="K3">
        <f>Table2[[#This Row],[Revenue]]-Table2[[#This Row],[Quantity]]*Table2[[#This Row],[Cost Price]]</f>
        <v>4893.1999999999971</v>
      </c>
      <c r="L3">
        <f>Table2[[#This Row],[Profit]]/Table2[[#This Row],[Revenue]]* 100</f>
        <v>25.500823414146033</v>
      </c>
    </row>
    <row r="4" spans="1:12" x14ac:dyDescent="0.3">
      <c r="A4" t="s">
        <v>17</v>
      </c>
      <c r="B4" t="s">
        <v>15</v>
      </c>
      <c r="C4" t="s">
        <v>18</v>
      </c>
      <c r="D4" t="s">
        <v>16</v>
      </c>
      <c r="E4" t="s">
        <v>13</v>
      </c>
      <c r="F4">
        <v>19</v>
      </c>
      <c r="G4">
        <v>304.08999999999997</v>
      </c>
      <c r="H4">
        <v>218.42</v>
      </c>
      <c r="I4" s="1">
        <v>45632</v>
      </c>
      <c r="J4">
        <f>Table2[[#This Row],[Quantity]]*Table2[[#This Row],[Unit Price]]</f>
        <v>5777.7099999999991</v>
      </c>
      <c r="K4">
        <f>Table2[[#This Row],[Revenue]]-Table2[[#This Row],[Quantity]]*Table2[[#This Row],[Cost Price]]</f>
        <v>1627.7299999999996</v>
      </c>
      <c r="L4">
        <f>Table2[[#This Row],[Profit]]/Table2[[#This Row],[Revenue]]* 100</f>
        <v>28.172580486040317</v>
      </c>
    </row>
    <row r="5" spans="1:12" x14ac:dyDescent="0.3">
      <c r="A5" t="s">
        <v>19</v>
      </c>
      <c r="B5" t="s">
        <v>20</v>
      </c>
      <c r="C5" t="s">
        <v>18</v>
      </c>
      <c r="D5" t="s">
        <v>12</v>
      </c>
      <c r="E5" t="s">
        <v>21</v>
      </c>
      <c r="F5">
        <v>8</v>
      </c>
      <c r="G5">
        <v>811.75</v>
      </c>
      <c r="H5">
        <v>592.98</v>
      </c>
      <c r="I5" s="1">
        <v>45551</v>
      </c>
      <c r="J5">
        <f>Table2[[#This Row],[Quantity]]*Table2[[#This Row],[Unit Price]]</f>
        <v>6494</v>
      </c>
      <c r="K5">
        <f>Table2[[#This Row],[Revenue]]-Table2[[#This Row],[Quantity]]*Table2[[#This Row],[Cost Price]]</f>
        <v>1750.1599999999999</v>
      </c>
      <c r="L5">
        <f>Table2[[#This Row],[Profit]]/Table2[[#This Row],[Revenue]]* 100</f>
        <v>26.950415768401598</v>
      </c>
    </row>
    <row r="6" spans="1:12" x14ac:dyDescent="0.3">
      <c r="A6" t="s">
        <v>22</v>
      </c>
      <c r="B6" t="s">
        <v>23</v>
      </c>
      <c r="C6" t="s">
        <v>18</v>
      </c>
      <c r="D6" t="s">
        <v>16</v>
      </c>
      <c r="E6" t="s">
        <v>24</v>
      </c>
      <c r="F6">
        <v>5</v>
      </c>
      <c r="G6">
        <v>612.12</v>
      </c>
      <c r="H6">
        <v>539.4</v>
      </c>
      <c r="I6" s="1">
        <v>45614</v>
      </c>
      <c r="J6">
        <f>Table2[[#This Row],[Quantity]]*Table2[[#This Row],[Unit Price]]</f>
        <v>3060.6</v>
      </c>
      <c r="K6">
        <f>Table2[[#This Row],[Revenue]]-Table2[[#This Row],[Quantity]]*Table2[[#This Row],[Cost Price]]</f>
        <v>363.59999999999991</v>
      </c>
      <c r="L6">
        <f>Table2[[#This Row],[Profit]]/Table2[[#This Row],[Revenue]]* 100</f>
        <v>11.880023524799057</v>
      </c>
    </row>
    <row r="7" spans="1:12" x14ac:dyDescent="0.3">
      <c r="A7" t="s">
        <v>19</v>
      </c>
      <c r="B7" t="s">
        <v>20</v>
      </c>
      <c r="C7" t="s">
        <v>18</v>
      </c>
      <c r="D7" t="s">
        <v>25</v>
      </c>
      <c r="E7" t="s">
        <v>21</v>
      </c>
      <c r="F7">
        <v>20</v>
      </c>
      <c r="G7">
        <v>487.02</v>
      </c>
      <c r="H7">
        <v>308.54000000000002</v>
      </c>
      <c r="I7" s="1">
        <v>45372</v>
      </c>
      <c r="J7">
        <f>Table2[[#This Row],[Quantity]]*Table2[[#This Row],[Unit Price]]</f>
        <v>9740.4</v>
      </c>
      <c r="K7">
        <f>Table2[[#This Row],[Revenue]]-Table2[[#This Row],[Quantity]]*Table2[[#This Row],[Cost Price]]</f>
        <v>3569.5999999999995</v>
      </c>
      <c r="L7">
        <f>Table2[[#This Row],[Profit]]/Table2[[#This Row],[Revenue]]* 100</f>
        <v>36.647365611268526</v>
      </c>
    </row>
    <row r="8" spans="1:12" x14ac:dyDescent="0.3">
      <c r="A8" t="s">
        <v>22</v>
      </c>
      <c r="B8" t="s">
        <v>15</v>
      </c>
      <c r="C8" t="s">
        <v>26</v>
      </c>
      <c r="D8" t="s">
        <v>12</v>
      </c>
      <c r="E8" t="s">
        <v>27</v>
      </c>
      <c r="F8">
        <v>15</v>
      </c>
      <c r="G8">
        <v>662.12</v>
      </c>
      <c r="H8">
        <v>585.33000000000004</v>
      </c>
      <c r="I8" s="1">
        <v>45476</v>
      </c>
      <c r="J8">
        <f>Table2[[#This Row],[Quantity]]*Table2[[#This Row],[Unit Price]]</f>
        <v>9931.7999999999993</v>
      </c>
      <c r="K8">
        <f>Table2[[#This Row],[Revenue]]-Table2[[#This Row],[Quantity]]*Table2[[#This Row],[Cost Price]]</f>
        <v>1151.8499999999985</v>
      </c>
      <c r="L8">
        <f>Table2[[#This Row],[Profit]]/Table2[[#This Row],[Revenue]]* 100</f>
        <v>11.597595602005665</v>
      </c>
    </row>
    <row r="9" spans="1:12" x14ac:dyDescent="0.3">
      <c r="A9" t="s">
        <v>17</v>
      </c>
      <c r="B9" t="s">
        <v>10</v>
      </c>
      <c r="C9" t="s">
        <v>18</v>
      </c>
      <c r="D9" t="s">
        <v>16</v>
      </c>
      <c r="E9" t="s">
        <v>27</v>
      </c>
      <c r="F9">
        <v>10</v>
      </c>
      <c r="G9">
        <v>876.45</v>
      </c>
      <c r="H9">
        <v>724.51</v>
      </c>
      <c r="I9" s="1">
        <v>45618</v>
      </c>
      <c r="J9">
        <f>Table2[[#This Row],[Quantity]]*Table2[[#This Row],[Unit Price]]</f>
        <v>8764.5</v>
      </c>
      <c r="K9">
        <f>Table2[[#This Row],[Revenue]]-Table2[[#This Row],[Quantity]]*Table2[[#This Row],[Cost Price]]</f>
        <v>1519.3999999999996</v>
      </c>
      <c r="L9">
        <f>Table2[[#This Row],[Profit]]/Table2[[#This Row],[Revenue]]* 100</f>
        <v>17.335843459410118</v>
      </c>
    </row>
    <row r="10" spans="1:12" x14ac:dyDescent="0.3">
      <c r="A10" t="s">
        <v>14</v>
      </c>
      <c r="B10" t="s">
        <v>23</v>
      </c>
      <c r="C10" t="s">
        <v>11</v>
      </c>
      <c r="D10" t="s">
        <v>25</v>
      </c>
      <c r="E10" t="s">
        <v>21</v>
      </c>
      <c r="F10">
        <v>3</v>
      </c>
      <c r="G10">
        <v>640.04999999999995</v>
      </c>
      <c r="H10">
        <v>472.53</v>
      </c>
      <c r="I10" s="1">
        <v>45480</v>
      </c>
      <c r="J10">
        <f>Table2[[#This Row],[Quantity]]*Table2[[#This Row],[Unit Price]]</f>
        <v>1920.1499999999999</v>
      </c>
      <c r="K10">
        <f>Table2[[#This Row],[Revenue]]-Table2[[#This Row],[Quantity]]*Table2[[#This Row],[Cost Price]]</f>
        <v>502.55999999999995</v>
      </c>
      <c r="L10">
        <f>Table2[[#This Row],[Profit]]/Table2[[#This Row],[Revenue]]* 100</f>
        <v>26.172955237872042</v>
      </c>
    </row>
    <row r="11" spans="1:12" x14ac:dyDescent="0.3">
      <c r="A11" t="s">
        <v>19</v>
      </c>
      <c r="B11" t="s">
        <v>15</v>
      </c>
      <c r="C11" t="s">
        <v>28</v>
      </c>
      <c r="D11" t="s">
        <v>29</v>
      </c>
      <c r="E11" t="s">
        <v>13</v>
      </c>
      <c r="F11">
        <v>19</v>
      </c>
      <c r="G11">
        <v>626.08000000000004</v>
      </c>
      <c r="H11">
        <v>473.48</v>
      </c>
      <c r="I11" s="1">
        <v>45625</v>
      </c>
      <c r="J11">
        <f>Table2[[#This Row],[Quantity]]*Table2[[#This Row],[Unit Price]]</f>
        <v>11895.52</v>
      </c>
      <c r="K11">
        <f>Table2[[#This Row],[Revenue]]-Table2[[#This Row],[Quantity]]*Table2[[#This Row],[Cost Price]]</f>
        <v>2899.3999999999996</v>
      </c>
      <c r="L11">
        <f>Table2[[#This Row],[Profit]]/Table2[[#This Row],[Revenue]]* 100</f>
        <v>24.373881932021462</v>
      </c>
    </row>
    <row r="12" spans="1:12" x14ac:dyDescent="0.3">
      <c r="A12" t="s">
        <v>22</v>
      </c>
      <c r="B12" t="s">
        <v>30</v>
      </c>
      <c r="C12" t="s">
        <v>28</v>
      </c>
      <c r="D12" t="s">
        <v>12</v>
      </c>
      <c r="E12" t="s">
        <v>21</v>
      </c>
      <c r="F12">
        <v>16</v>
      </c>
      <c r="G12">
        <v>548.62</v>
      </c>
      <c r="H12">
        <v>391</v>
      </c>
      <c r="I12" s="1">
        <v>45302</v>
      </c>
      <c r="J12">
        <f>Table2[[#This Row],[Quantity]]*Table2[[#This Row],[Unit Price]]</f>
        <v>8777.92</v>
      </c>
      <c r="K12">
        <f>Table2[[#This Row],[Revenue]]-Table2[[#This Row],[Quantity]]*Table2[[#This Row],[Cost Price]]</f>
        <v>2521.92</v>
      </c>
      <c r="L12">
        <f>Table2[[#This Row],[Profit]]/Table2[[#This Row],[Revenue]]* 100</f>
        <v>28.730268674127814</v>
      </c>
    </row>
    <row r="13" spans="1:12" x14ac:dyDescent="0.3">
      <c r="A13" t="s">
        <v>19</v>
      </c>
      <c r="B13" t="s">
        <v>23</v>
      </c>
      <c r="C13" t="s">
        <v>28</v>
      </c>
      <c r="D13" t="s">
        <v>12</v>
      </c>
      <c r="E13" t="s">
        <v>13</v>
      </c>
      <c r="F13">
        <v>10</v>
      </c>
      <c r="G13">
        <v>501.72</v>
      </c>
      <c r="H13">
        <v>421.35</v>
      </c>
      <c r="I13" s="1">
        <v>45295</v>
      </c>
      <c r="J13">
        <f>Table2[[#This Row],[Quantity]]*Table2[[#This Row],[Unit Price]]</f>
        <v>5017.2000000000007</v>
      </c>
      <c r="K13">
        <f>Table2[[#This Row],[Revenue]]-Table2[[#This Row],[Quantity]]*Table2[[#This Row],[Cost Price]]</f>
        <v>803.70000000000073</v>
      </c>
      <c r="L13">
        <f>Table2[[#This Row],[Profit]]/Table2[[#This Row],[Revenue]]* 100</f>
        <v>16.018895001195897</v>
      </c>
    </row>
    <row r="14" spans="1:12" x14ac:dyDescent="0.3">
      <c r="A14" t="s">
        <v>14</v>
      </c>
      <c r="B14" t="s">
        <v>20</v>
      </c>
      <c r="C14" t="s">
        <v>11</v>
      </c>
      <c r="D14" t="s">
        <v>25</v>
      </c>
      <c r="E14" t="s">
        <v>27</v>
      </c>
      <c r="F14">
        <v>14</v>
      </c>
      <c r="G14">
        <v>193.17</v>
      </c>
      <c r="H14">
        <v>126.61</v>
      </c>
      <c r="I14" s="1">
        <v>45546</v>
      </c>
      <c r="J14">
        <f>Table2[[#This Row],[Quantity]]*Table2[[#This Row],[Unit Price]]</f>
        <v>2704.3799999999997</v>
      </c>
      <c r="K14">
        <f>Table2[[#This Row],[Revenue]]-Table2[[#This Row],[Quantity]]*Table2[[#This Row],[Cost Price]]</f>
        <v>931.83999999999969</v>
      </c>
      <c r="L14">
        <f>Table2[[#This Row],[Profit]]/Table2[[#This Row],[Revenue]]* 100</f>
        <v>34.456696174354192</v>
      </c>
    </row>
    <row r="15" spans="1:12" x14ac:dyDescent="0.3">
      <c r="A15" t="s">
        <v>19</v>
      </c>
      <c r="B15" t="s">
        <v>15</v>
      </c>
      <c r="C15" t="s">
        <v>11</v>
      </c>
      <c r="D15" t="s">
        <v>25</v>
      </c>
      <c r="E15" t="s">
        <v>31</v>
      </c>
      <c r="F15">
        <v>6</v>
      </c>
      <c r="G15">
        <v>150.38</v>
      </c>
      <c r="H15">
        <v>106.31</v>
      </c>
      <c r="I15" s="1">
        <v>45624</v>
      </c>
      <c r="J15">
        <f>Table2[[#This Row],[Quantity]]*Table2[[#This Row],[Unit Price]]</f>
        <v>902.28</v>
      </c>
      <c r="K15">
        <f>Table2[[#This Row],[Revenue]]-Table2[[#This Row],[Quantity]]*Table2[[#This Row],[Cost Price]]</f>
        <v>264.41999999999996</v>
      </c>
      <c r="L15">
        <f>Table2[[#This Row],[Profit]]/Table2[[#This Row],[Revenue]]* 100</f>
        <v>29.305758744513895</v>
      </c>
    </row>
    <row r="16" spans="1:12" x14ac:dyDescent="0.3">
      <c r="A16" t="s">
        <v>17</v>
      </c>
      <c r="B16" t="s">
        <v>10</v>
      </c>
      <c r="C16" t="s">
        <v>26</v>
      </c>
      <c r="D16" t="s">
        <v>35</v>
      </c>
      <c r="E16" t="s">
        <v>32</v>
      </c>
      <c r="F16">
        <v>15</v>
      </c>
      <c r="G16">
        <v>632.45000000000005</v>
      </c>
      <c r="H16">
        <v>468.12</v>
      </c>
      <c r="I16" s="1">
        <v>45405</v>
      </c>
      <c r="J16">
        <f>Table2[[#This Row],[Quantity]]*Table2[[#This Row],[Unit Price]]</f>
        <v>9486.75</v>
      </c>
      <c r="K16">
        <f>Table2[[#This Row],[Revenue]]-Table2[[#This Row],[Quantity]]*Table2[[#This Row],[Cost Price]]</f>
        <v>2464.9499999999998</v>
      </c>
      <c r="L16">
        <f>Table2[[#This Row],[Profit]]/Table2[[#This Row],[Revenue]]* 100</f>
        <v>25.9830816665349</v>
      </c>
    </row>
    <row r="17" spans="1:12" x14ac:dyDescent="0.3">
      <c r="A17" t="s">
        <v>22</v>
      </c>
      <c r="B17" t="s">
        <v>20</v>
      </c>
      <c r="C17" t="s">
        <v>35</v>
      </c>
      <c r="D17" t="s">
        <v>12</v>
      </c>
      <c r="E17" t="s">
        <v>33</v>
      </c>
      <c r="F17">
        <v>17</v>
      </c>
      <c r="G17">
        <v>697.88</v>
      </c>
      <c r="H17">
        <v>460.35</v>
      </c>
      <c r="I17" s="1">
        <v>45378</v>
      </c>
      <c r="J17">
        <f>Table2[[#This Row],[Quantity]]*Table2[[#This Row],[Unit Price]]</f>
        <v>11863.96</v>
      </c>
      <c r="K17">
        <f>Table2[[#This Row],[Revenue]]-Table2[[#This Row],[Quantity]]*Table2[[#This Row],[Cost Price]]</f>
        <v>4038.0099999999984</v>
      </c>
      <c r="L17">
        <f>Table2[[#This Row],[Profit]]/Table2[[#This Row],[Revenue]]* 100</f>
        <v>34.035937410443047</v>
      </c>
    </row>
    <row r="18" spans="1:12" x14ac:dyDescent="0.3">
      <c r="A18" t="s">
        <v>14</v>
      </c>
      <c r="B18" t="s">
        <v>23</v>
      </c>
      <c r="C18" t="s">
        <v>26</v>
      </c>
      <c r="D18" t="s">
        <v>29</v>
      </c>
      <c r="E18" t="s">
        <v>27</v>
      </c>
      <c r="F18">
        <v>5</v>
      </c>
      <c r="G18">
        <v>525.79</v>
      </c>
      <c r="H18">
        <v>431.94</v>
      </c>
      <c r="I18" s="1">
        <v>45495</v>
      </c>
      <c r="J18">
        <f>Table2[[#This Row],[Quantity]]*Table2[[#This Row],[Unit Price]]</f>
        <v>2628.95</v>
      </c>
      <c r="K18">
        <f>Table2[[#This Row],[Revenue]]-Table2[[#This Row],[Quantity]]*Table2[[#This Row],[Cost Price]]</f>
        <v>469.25</v>
      </c>
      <c r="L18">
        <f>Table2[[#This Row],[Profit]]/Table2[[#This Row],[Revenue]]* 100</f>
        <v>17.849331482150671</v>
      </c>
    </row>
    <row r="19" spans="1:12" x14ac:dyDescent="0.3">
      <c r="A19" t="s">
        <v>14</v>
      </c>
      <c r="B19" t="s">
        <v>20</v>
      </c>
      <c r="C19" t="s">
        <v>18</v>
      </c>
      <c r="D19" t="s">
        <v>25</v>
      </c>
      <c r="E19" t="s">
        <v>24</v>
      </c>
      <c r="F19">
        <v>18</v>
      </c>
      <c r="G19">
        <v>292.52999999999997</v>
      </c>
      <c r="H19">
        <v>256.11</v>
      </c>
      <c r="I19" s="1">
        <v>45529</v>
      </c>
      <c r="J19">
        <f>Table2[[#This Row],[Quantity]]*Table2[[#This Row],[Unit Price]]</f>
        <v>5265.5399999999991</v>
      </c>
      <c r="K19">
        <f>Table2[[#This Row],[Revenue]]-Table2[[#This Row],[Quantity]]*Table2[[#This Row],[Cost Price]]</f>
        <v>655.55999999999858</v>
      </c>
      <c r="L19">
        <f>Table2[[#This Row],[Profit]]/Table2[[#This Row],[Revenue]]* 100</f>
        <v>12.450005127679189</v>
      </c>
    </row>
    <row r="20" spans="1:12" x14ac:dyDescent="0.3">
      <c r="A20" t="s">
        <v>19</v>
      </c>
      <c r="B20" t="s">
        <v>30</v>
      </c>
      <c r="C20" t="s">
        <v>26</v>
      </c>
      <c r="D20" t="s">
        <v>25</v>
      </c>
      <c r="E20" t="s">
        <v>31</v>
      </c>
      <c r="F20">
        <v>13</v>
      </c>
      <c r="G20">
        <v>240.9</v>
      </c>
      <c r="H20">
        <v>199.91</v>
      </c>
      <c r="I20" s="1">
        <v>45352</v>
      </c>
      <c r="J20">
        <f>Table2[[#This Row],[Quantity]]*Table2[[#This Row],[Unit Price]]</f>
        <v>3131.7000000000003</v>
      </c>
      <c r="K20">
        <f>Table2[[#This Row],[Revenue]]-Table2[[#This Row],[Quantity]]*Table2[[#This Row],[Cost Price]]</f>
        <v>532.87000000000035</v>
      </c>
      <c r="L20">
        <f>Table2[[#This Row],[Profit]]/Table2[[#This Row],[Revenue]]* 100</f>
        <v>17.0153590701536</v>
      </c>
    </row>
    <row r="21" spans="1:12" x14ac:dyDescent="0.3">
      <c r="A21" t="s">
        <v>19</v>
      </c>
      <c r="B21" t="s">
        <v>30</v>
      </c>
      <c r="C21" t="s">
        <v>11</v>
      </c>
      <c r="D21" t="s">
        <v>25</v>
      </c>
      <c r="E21" t="s">
        <v>24</v>
      </c>
      <c r="F21">
        <v>16</v>
      </c>
      <c r="G21">
        <v>988.71</v>
      </c>
      <c r="H21">
        <v>683.75</v>
      </c>
      <c r="I21" s="1">
        <v>45436</v>
      </c>
      <c r="J21">
        <f>Table2[[#This Row],[Quantity]]*Table2[[#This Row],[Unit Price]]</f>
        <v>15819.36</v>
      </c>
      <c r="K21">
        <f>Table2[[#This Row],[Revenue]]-Table2[[#This Row],[Quantity]]*Table2[[#This Row],[Cost Price]]</f>
        <v>4879.3600000000006</v>
      </c>
      <c r="L21">
        <f>Table2[[#This Row],[Profit]]/Table2[[#This Row],[Revenue]]* 100</f>
        <v>30.844231372192048</v>
      </c>
    </row>
    <row r="22" spans="1:12" x14ac:dyDescent="0.3">
      <c r="A22" t="s">
        <v>22</v>
      </c>
      <c r="B22" t="s">
        <v>10</v>
      </c>
      <c r="C22" t="s">
        <v>11</v>
      </c>
      <c r="D22" t="s">
        <v>16</v>
      </c>
      <c r="E22" t="s">
        <v>21</v>
      </c>
      <c r="F22">
        <v>11</v>
      </c>
      <c r="G22">
        <v>861.09</v>
      </c>
      <c r="H22">
        <v>529.08000000000004</v>
      </c>
      <c r="I22" s="1">
        <v>45411</v>
      </c>
      <c r="J22">
        <f>Table2[[#This Row],[Quantity]]*Table2[[#This Row],[Unit Price]]</f>
        <v>9471.99</v>
      </c>
      <c r="K22">
        <f>Table2[[#This Row],[Revenue]]-Table2[[#This Row],[Quantity]]*Table2[[#This Row],[Cost Price]]</f>
        <v>3652.1099999999997</v>
      </c>
      <c r="L22">
        <f>Table2[[#This Row],[Profit]]/Table2[[#This Row],[Revenue]]* 100</f>
        <v>38.556945267045258</v>
      </c>
    </row>
    <row r="23" spans="1:12" x14ac:dyDescent="0.3">
      <c r="A23" t="s">
        <v>22</v>
      </c>
      <c r="B23" t="s">
        <v>23</v>
      </c>
      <c r="C23" t="s">
        <v>28</v>
      </c>
      <c r="D23" t="s">
        <v>12</v>
      </c>
      <c r="E23" t="s">
        <v>31</v>
      </c>
      <c r="F23">
        <v>18</v>
      </c>
      <c r="G23">
        <v>962.59</v>
      </c>
      <c r="H23">
        <v>722.69</v>
      </c>
      <c r="I23" s="1">
        <v>45489</v>
      </c>
      <c r="J23">
        <f>Table2[[#This Row],[Quantity]]*Table2[[#This Row],[Unit Price]]</f>
        <v>17326.62</v>
      </c>
      <c r="K23">
        <f>Table2[[#This Row],[Revenue]]-Table2[[#This Row],[Quantity]]*Table2[[#This Row],[Cost Price]]</f>
        <v>4318.1999999999971</v>
      </c>
      <c r="L23">
        <f>Table2[[#This Row],[Profit]]/Table2[[#This Row],[Revenue]]* 100</f>
        <v>24.922344923591545</v>
      </c>
    </row>
    <row r="24" spans="1:12" x14ac:dyDescent="0.3">
      <c r="A24" t="s">
        <v>9</v>
      </c>
      <c r="B24" t="s">
        <v>30</v>
      </c>
      <c r="C24" t="s">
        <v>18</v>
      </c>
      <c r="D24" t="s">
        <v>12</v>
      </c>
      <c r="E24" t="s">
        <v>27</v>
      </c>
      <c r="F24">
        <v>14</v>
      </c>
      <c r="G24">
        <v>810.27</v>
      </c>
      <c r="H24">
        <v>602.29</v>
      </c>
      <c r="I24" s="1">
        <v>45597</v>
      </c>
      <c r="J24">
        <f>Table2[[#This Row],[Quantity]]*Table2[[#This Row],[Unit Price]]</f>
        <v>11343.779999999999</v>
      </c>
      <c r="K24">
        <f>Table2[[#This Row],[Revenue]]-Table2[[#This Row],[Quantity]]*Table2[[#This Row],[Cost Price]]</f>
        <v>2911.7199999999993</v>
      </c>
      <c r="L24">
        <f>Table2[[#This Row],[Profit]]/Table2[[#This Row],[Revenue]]* 100</f>
        <v>25.667987214138492</v>
      </c>
    </row>
    <row r="25" spans="1:12" x14ac:dyDescent="0.3">
      <c r="A25" t="s">
        <v>17</v>
      </c>
      <c r="B25" t="s">
        <v>15</v>
      </c>
      <c r="C25" t="s">
        <v>26</v>
      </c>
      <c r="D25" t="s">
        <v>29</v>
      </c>
      <c r="E25" t="s">
        <v>33</v>
      </c>
      <c r="F25">
        <v>12</v>
      </c>
      <c r="G25">
        <v>253.28</v>
      </c>
      <c r="H25">
        <v>166.3</v>
      </c>
      <c r="I25" s="1">
        <v>45514</v>
      </c>
      <c r="J25">
        <f>Table2[[#This Row],[Quantity]]*Table2[[#This Row],[Unit Price]]</f>
        <v>3039.36</v>
      </c>
      <c r="K25">
        <f>Table2[[#This Row],[Revenue]]-Table2[[#This Row],[Quantity]]*Table2[[#This Row],[Cost Price]]</f>
        <v>1043.76</v>
      </c>
      <c r="L25">
        <f>Table2[[#This Row],[Profit]]/Table2[[#This Row],[Revenue]]* 100</f>
        <v>34.341440303221731</v>
      </c>
    </row>
    <row r="26" spans="1:12" x14ac:dyDescent="0.3">
      <c r="A26" t="s">
        <v>9</v>
      </c>
      <c r="B26" t="s">
        <v>10</v>
      </c>
      <c r="C26" t="s">
        <v>11</v>
      </c>
      <c r="D26" t="s">
        <v>16</v>
      </c>
      <c r="E26" t="s">
        <v>31</v>
      </c>
      <c r="F26">
        <v>11</v>
      </c>
      <c r="G26">
        <v>713.78</v>
      </c>
      <c r="H26">
        <v>439.58</v>
      </c>
      <c r="I26" s="1">
        <v>45522</v>
      </c>
      <c r="J26">
        <f>Table2[[#This Row],[Quantity]]*Table2[[#This Row],[Unit Price]]</f>
        <v>7851.58</v>
      </c>
      <c r="K26">
        <f>Table2[[#This Row],[Revenue]]-Table2[[#This Row],[Quantity]]*Table2[[#This Row],[Cost Price]]</f>
        <v>3016.2</v>
      </c>
      <c r="L26">
        <f>Table2[[#This Row],[Profit]]/Table2[[#This Row],[Revenue]]* 100</f>
        <v>38.415197960155787</v>
      </c>
    </row>
    <row r="27" spans="1:12" x14ac:dyDescent="0.3">
      <c r="A27" t="s">
        <v>17</v>
      </c>
      <c r="B27" t="s">
        <v>20</v>
      </c>
      <c r="C27" t="s">
        <v>28</v>
      </c>
      <c r="D27" t="s">
        <v>12</v>
      </c>
      <c r="E27" t="s">
        <v>31</v>
      </c>
      <c r="F27">
        <v>13</v>
      </c>
      <c r="G27">
        <v>726.72</v>
      </c>
      <c r="H27">
        <v>545.23</v>
      </c>
      <c r="I27" s="1">
        <v>45340</v>
      </c>
      <c r="J27">
        <f>Table2[[#This Row],[Quantity]]*Table2[[#This Row],[Unit Price]]</f>
        <v>9447.36</v>
      </c>
      <c r="K27">
        <f>Table2[[#This Row],[Revenue]]-Table2[[#This Row],[Quantity]]*Table2[[#This Row],[Cost Price]]</f>
        <v>2359.3700000000008</v>
      </c>
      <c r="L27">
        <f>Table2[[#This Row],[Profit]]/Table2[[#This Row],[Revenue]]* 100</f>
        <v>24.97385512989873</v>
      </c>
    </row>
    <row r="28" spans="1:12" x14ac:dyDescent="0.3">
      <c r="A28" t="s">
        <v>19</v>
      </c>
      <c r="B28" t="s">
        <v>15</v>
      </c>
      <c r="C28" t="s">
        <v>18</v>
      </c>
      <c r="D28" t="s">
        <v>16</v>
      </c>
      <c r="E28" t="s">
        <v>24</v>
      </c>
      <c r="F28">
        <v>1</v>
      </c>
      <c r="G28">
        <v>466.34</v>
      </c>
      <c r="H28">
        <v>384.36</v>
      </c>
      <c r="I28" s="1">
        <v>45398</v>
      </c>
      <c r="J28">
        <f>Table2[[#This Row],[Quantity]]*Table2[[#This Row],[Unit Price]]</f>
        <v>466.34</v>
      </c>
      <c r="K28">
        <f>Table2[[#This Row],[Revenue]]-Table2[[#This Row],[Quantity]]*Table2[[#This Row],[Cost Price]]</f>
        <v>81.979999999999961</v>
      </c>
      <c r="L28">
        <f>Table2[[#This Row],[Profit]]/Table2[[#This Row],[Revenue]]* 100</f>
        <v>17.579448471072602</v>
      </c>
    </row>
    <row r="29" spans="1:12" x14ac:dyDescent="0.3">
      <c r="A29" t="s">
        <v>14</v>
      </c>
      <c r="B29" t="s">
        <v>10</v>
      </c>
      <c r="C29" t="s">
        <v>11</v>
      </c>
      <c r="D29" t="s">
        <v>29</v>
      </c>
      <c r="E29" t="s">
        <v>31</v>
      </c>
      <c r="F29">
        <v>7</v>
      </c>
      <c r="G29">
        <v>550.36</v>
      </c>
      <c r="H29">
        <v>423.01</v>
      </c>
      <c r="I29" s="1">
        <v>45307</v>
      </c>
      <c r="J29">
        <f>Table2[[#This Row],[Quantity]]*Table2[[#This Row],[Unit Price]]</f>
        <v>3852.52</v>
      </c>
      <c r="K29">
        <f>Table2[[#This Row],[Revenue]]-Table2[[#This Row],[Quantity]]*Table2[[#This Row],[Cost Price]]</f>
        <v>891.45000000000027</v>
      </c>
      <c r="L29">
        <f>Table2[[#This Row],[Profit]]/Table2[[#This Row],[Revenue]]* 100</f>
        <v>23.139399665673384</v>
      </c>
    </row>
    <row r="30" spans="1:12" x14ac:dyDescent="0.3">
      <c r="A30" t="s">
        <v>17</v>
      </c>
      <c r="B30" t="s">
        <v>15</v>
      </c>
      <c r="C30" t="s">
        <v>28</v>
      </c>
      <c r="D30" t="s">
        <v>35</v>
      </c>
      <c r="E30" t="s">
        <v>32</v>
      </c>
      <c r="F30">
        <v>14</v>
      </c>
      <c r="G30">
        <v>485.25</v>
      </c>
      <c r="H30">
        <v>292.72000000000003</v>
      </c>
      <c r="I30" s="1">
        <v>45580</v>
      </c>
      <c r="J30">
        <f>Table2[[#This Row],[Quantity]]*Table2[[#This Row],[Unit Price]]</f>
        <v>6793.5</v>
      </c>
      <c r="K30">
        <f>Table2[[#This Row],[Revenue]]-Table2[[#This Row],[Quantity]]*Table2[[#This Row],[Cost Price]]</f>
        <v>2695.42</v>
      </c>
      <c r="L30">
        <f>Table2[[#This Row],[Profit]]/Table2[[#This Row],[Revenue]]* 100</f>
        <v>39.676455435342604</v>
      </c>
    </row>
    <row r="31" spans="1:12" x14ac:dyDescent="0.3">
      <c r="A31" t="s">
        <v>19</v>
      </c>
      <c r="B31" t="s">
        <v>20</v>
      </c>
      <c r="C31" t="s">
        <v>18</v>
      </c>
      <c r="D31" t="s">
        <v>25</v>
      </c>
      <c r="E31" t="s">
        <v>33</v>
      </c>
      <c r="F31">
        <v>12</v>
      </c>
      <c r="G31">
        <v>899.48</v>
      </c>
      <c r="H31">
        <v>648.79999999999995</v>
      </c>
      <c r="I31" s="1">
        <v>45484</v>
      </c>
      <c r="J31">
        <f>Table2[[#This Row],[Quantity]]*Table2[[#This Row],[Unit Price]]</f>
        <v>10793.76</v>
      </c>
      <c r="K31">
        <f>Table2[[#This Row],[Revenue]]-Table2[[#This Row],[Quantity]]*Table2[[#This Row],[Cost Price]]</f>
        <v>3008.1600000000008</v>
      </c>
      <c r="L31">
        <f>Table2[[#This Row],[Profit]]/Table2[[#This Row],[Revenue]]* 100</f>
        <v>27.869435673944952</v>
      </c>
    </row>
    <row r="32" spans="1:12" x14ac:dyDescent="0.3">
      <c r="A32" t="s">
        <v>14</v>
      </c>
      <c r="B32" t="s">
        <v>30</v>
      </c>
      <c r="C32" t="s">
        <v>18</v>
      </c>
      <c r="D32" t="s">
        <v>25</v>
      </c>
      <c r="E32" t="s">
        <v>27</v>
      </c>
      <c r="F32">
        <v>8</v>
      </c>
      <c r="G32">
        <v>142.22999999999999</v>
      </c>
      <c r="H32">
        <v>99.82</v>
      </c>
      <c r="I32" s="1">
        <v>45508</v>
      </c>
      <c r="J32">
        <f>Table2[[#This Row],[Quantity]]*Table2[[#This Row],[Unit Price]]</f>
        <v>1137.8399999999999</v>
      </c>
      <c r="K32">
        <f>Table2[[#This Row],[Revenue]]-Table2[[#This Row],[Quantity]]*Table2[[#This Row],[Cost Price]]</f>
        <v>339.28</v>
      </c>
      <c r="L32">
        <f>Table2[[#This Row],[Profit]]/Table2[[#This Row],[Revenue]]* 100</f>
        <v>29.817900583561833</v>
      </c>
    </row>
    <row r="33" spans="1:12" x14ac:dyDescent="0.3">
      <c r="A33" t="s">
        <v>22</v>
      </c>
      <c r="B33" t="s">
        <v>10</v>
      </c>
      <c r="C33" t="s">
        <v>18</v>
      </c>
      <c r="D33" t="s">
        <v>25</v>
      </c>
      <c r="E33" t="s">
        <v>13</v>
      </c>
      <c r="F33">
        <v>17</v>
      </c>
      <c r="G33">
        <v>632.91999999999996</v>
      </c>
      <c r="H33">
        <v>563.62</v>
      </c>
      <c r="I33" s="1">
        <v>45375</v>
      </c>
      <c r="J33">
        <f>Table2[[#This Row],[Quantity]]*Table2[[#This Row],[Unit Price]]</f>
        <v>10759.64</v>
      </c>
      <c r="K33">
        <f>Table2[[#This Row],[Revenue]]-Table2[[#This Row],[Quantity]]*Table2[[#This Row],[Cost Price]]</f>
        <v>1178.0999999999985</v>
      </c>
      <c r="L33">
        <f>Table2[[#This Row],[Profit]]/Table2[[#This Row],[Revenue]]* 100</f>
        <v>10.949251090185161</v>
      </c>
    </row>
    <row r="34" spans="1:12" x14ac:dyDescent="0.3">
      <c r="A34" t="s">
        <v>14</v>
      </c>
      <c r="B34" t="s">
        <v>30</v>
      </c>
      <c r="C34" t="s">
        <v>11</v>
      </c>
      <c r="D34" t="s">
        <v>29</v>
      </c>
      <c r="E34" t="s">
        <v>21</v>
      </c>
      <c r="F34">
        <v>17</v>
      </c>
      <c r="G34">
        <v>546.94000000000005</v>
      </c>
      <c r="H34">
        <v>466.27</v>
      </c>
      <c r="I34" s="1">
        <v>45586</v>
      </c>
      <c r="J34">
        <f>Table2[[#This Row],[Quantity]]*Table2[[#This Row],[Unit Price]]</f>
        <v>9297.9800000000014</v>
      </c>
      <c r="K34">
        <f>Table2[[#This Row],[Revenue]]-Table2[[#This Row],[Quantity]]*Table2[[#This Row],[Cost Price]]</f>
        <v>1371.3900000000012</v>
      </c>
      <c r="L34">
        <f>Table2[[#This Row],[Profit]]/Table2[[#This Row],[Revenue]]* 100</f>
        <v>14.749332650747807</v>
      </c>
    </row>
    <row r="35" spans="1:12" x14ac:dyDescent="0.3">
      <c r="A35" t="s">
        <v>22</v>
      </c>
      <c r="B35" t="s">
        <v>10</v>
      </c>
      <c r="C35" t="s">
        <v>28</v>
      </c>
      <c r="D35" t="s">
        <v>25</v>
      </c>
      <c r="E35" t="s">
        <v>13</v>
      </c>
      <c r="F35">
        <v>4</v>
      </c>
      <c r="G35">
        <v>382.21</v>
      </c>
      <c r="H35">
        <v>305.45999999999998</v>
      </c>
      <c r="I35" s="1">
        <v>45558</v>
      </c>
      <c r="J35">
        <f>Table2[[#This Row],[Quantity]]*Table2[[#This Row],[Unit Price]]</f>
        <v>1528.84</v>
      </c>
      <c r="K35">
        <f>Table2[[#This Row],[Revenue]]-Table2[[#This Row],[Quantity]]*Table2[[#This Row],[Cost Price]]</f>
        <v>307</v>
      </c>
      <c r="L35">
        <f>Table2[[#This Row],[Profit]]/Table2[[#This Row],[Revenue]]* 100</f>
        <v>20.080583972161904</v>
      </c>
    </row>
    <row r="36" spans="1:12" x14ac:dyDescent="0.3">
      <c r="A36" t="s">
        <v>14</v>
      </c>
      <c r="B36" t="s">
        <v>30</v>
      </c>
      <c r="C36" t="s">
        <v>28</v>
      </c>
      <c r="D36" t="s">
        <v>29</v>
      </c>
      <c r="E36" t="s">
        <v>34</v>
      </c>
      <c r="F36">
        <v>15</v>
      </c>
      <c r="G36">
        <v>988.01</v>
      </c>
      <c r="H36">
        <v>813.2</v>
      </c>
      <c r="I36" s="1">
        <v>45564</v>
      </c>
      <c r="J36">
        <f>Table2[[#This Row],[Quantity]]*Table2[[#This Row],[Unit Price]]</f>
        <v>14820.15</v>
      </c>
      <c r="K36">
        <f>Table2[[#This Row],[Revenue]]-Table2[[#This Row],[Quantity]]*Table2[[#This Row],[Cost Price]]</f>
        <v>2622.1499999999996</v>
      </c>
      <c r="L36">
        <f>Table2[[#This Row],[Profit]]/Table2[[#This Row],[Revenue]]* 100</f>
        <v>17.693140757684635</v>
      </c>
    </row>
    <row r="37" spans="1:12" x14ac:dyDescent="0.3">
      <c r="A37" t="s">
        <v>17</v>
      </c>
      <c r="B37" t="s">
        <v>15</v>
      </c>
      <c r="C37" t="s">
        <v>26</v>
      </c>
      <c r="D37" t="s">
        <v>25</v>
      </c>
      <c r="E37" t="s">
        <v>13</v>
      </c>
      <c r="F37">
        <v>4</v>
      </c>
      <c r="G37">
        <v>401.06</v>
      </c>
      <c r="H37">
        <v>318.73</v>
      </c>
      <c r="I37" s="1">
        <v>45477</v>
      </c>
      <c r="J37">
        <f>Table2[[#This Row],[Quantity]]*Table2[[#This Row],[Unit Price]]</f>
        <v>1604.24</v>
      </c>
      <c r="K37">
        <f>Table2[[#This Row],[Revenue]]-Table2[[#This Row],[Quantity]]*Table2[[#This Row],[Cost Price]]</f>
        <v>329.31999999999994</v>
      </c>
      <c r="L37">
        <f>Table2[[#This Row],[Profit]]/Table2[[#This Row],[Revenue]]* 100</f>
        <v>20.528100533585995</v>
      </c>
    </row>
    <row r="38" spans="1:12" x14ac:dyDescent="0.3">
      <c r="A38" t="s">
        <v>19</v>
      </c>
      <c r="B38" t="s">
        <v>23</v>
      </c>
      <c r="C38" t="s">
        <v>11</v>
      </c>
      <c r="D38" t="s">
        <v>25</v>
      </c>
      <c r="E38" t="s">
        <v>13</v>
      </c>
      <c r="F38">
        <v>8</v>
      </c>
      <c r="G38">
        <v>718.16</v>
      </c>
      <c r="H38">
        <v>528.44000000000005</v>
      </c>
      <c r="I38" s="1">
        <v>45517</v>
      </c>
      <c r="J38">
        <f>Table2[[#This Row],[Quantity]]*Table2[[#This Row],[Unit Price]]</f>
        <v>5745.28</v>
      </c>
      <c r="K38">
        <f>Table2[[#This Row],[Revenue]]-Table2[[#This Row],[Quantity]]*Table2[[#This Row],[Cost Price]]</f>
        <v>1517.7599999999993</v>
      </c>
      <c r="L38">
        <f>Table2[[#This Row],[Profit]]/Table2[[#This Row],[Revenue]]* 100</f>
        <v>26.417511418068386</v>
      </c>
    </row>
    <row r="39" spans="1:12" x14ac:dyDescent="0.3">
      <c r="A39" t="s">
        <v>22</v>
      </c>
      <c r="B39" t="s">
        <v>10</v>
      </c>
      <c r="C39" t="s">
        <v>35</v>
      </c>
      <c r="D39" t="s">
        <v>25</v>
      </c>
      <c r="E39" t="s">
        <v>13</v>
      </c>
      <c r="F39">
        <v>14</v>
      </c>
      <c r="G39">
        <v>123.23</v>
      </c>
      <c r="H39">
        <v>103.88</v>
      </c>
      <c r="I39" s="1">
        <v>45387</v>
      </c>
      <c r="J39">
        <f>Table2[[#This Row],[Quantity]]*Table2[[#This Row],[Unit Price]]</f>
        <v>1725.22</v>
      </c>
      <c r="K39">
        <f>Table2[[#This Row],[Revenue]]-Table2[[#This Row],[Quantity]]*Table2[[#This Row],[Cost Price]]</f>
        <v>270.90000000000009</v>
      </c>
      <c r="L39">
        <f>Table2[[#This Row],[Profit]]/Table2[[#This Row],[Revenue]]* 100</f>
        <v>15.702345208147372</v>
      </c>
    </row>
    <row r="40" spans="1:12" x14ac:dyDescent="0.3">
      <c r="A40" t="s">
        <v>14</v>
      </c>
      <c r="B40" t="s">
        <v>30</v>
      </c>
      <c r="C40" t="s">
        <v>11</v>
      </c>
      <c r="D40" t="s">
        <v>16</v>
      </c>
      <c r="E40" t="s">
        <v>21</v>
      </c>
      <c r="F40">
        <v>7</v>
      </c>
      <c r="G40">
        <v>204.27</v>
      </c>
      <c r="H40">
        <v>152.32</v>
      </c>
      <c r="I40" s="1">
        <v>45630</v>
      </c>
      <c r="J40">
        <f>Table2[[#This Row],[Quantity]]*Table2[[#This Row],[Unit Price]]</f>
        <v>1429.89</v>
      </c>
      <c r="K40">
        <f>Table2[[#This Row],[Revenue]]-Table2[[#This Row],[Quantity]]*Table2[[#This Row],[Cost Price]]</f>
        <v>363.65000000000009</v>
      </c>
      <c r="L40">
        <f>Table2[[#This Row],[Profit]]/Table2[[#This Row],[Revenue]]* 100</f>
        <v>25.432026239780686</v>
      </c>
    </row>
    <row r="41" spans="1:12" x14ac:dyDescent="0.3">
      <c r="A41" t="s">
        <v>9</v>
      </c>
      <c r="B41" t="s">
        <v>20</v>
      </c>
      <c r="C41" t="s">
        <v>28</v>
      </c>
      <c r="D41" t="s">
        <v>16</v>
      </c>
      <c r="E41" t="s">
        <v>31</v>
      </c>
      <c r="F41">
        <v>14</v>
      </c>
      <c r="G41">
        <v>816.64</v>
      </c>
      <c r="H41">
        <v>594.11</v>
      </c>
      <c r="I41" s="1">
        <v>45453</v>
      </c>
      <c r="J41">
        <f>Table2[[#This Row],[Quantity]]*Table2[[#This Row],[Unit Price]]</f>
        <v>11432.96</v>
      </c>
      <c r="K41">
        <f>Table2[[#This Row],[Revenue]]-Table2[[#This Row],[Quantity]]*Table2[[#This Row],[Cost Price]]</f>
        <v>3115.4199999999983</v>
      </c>
      <c r="L41">
        <f>Table2[[#This Row],[Profit]]/Table2[[#This Row],[Revenue]]* 100</f>
        <v>27.249461206896537</v>
      </c>
    </row>
    <row r="42" spans="1:12" x14ac:dyDescent="0.3">
      <c r="A42" t="s">
        <v>22</v>
      </c>
      <c r="B42" t="s">
        <v>20</v>
      </c>
      <c r="C42" t="s">
        <v>11</v>
      </c>
      <c r="D42" t="s">
        <v>25</v>
      </c>
      <c r="E42" t="s">
        <v>34</v>
      </c>
      <c r="F42">
        <v>3</v>
      </c>
      <c r="G42">
        <v>513.97</v>
      </c>
      <c r="H42">
        <v>452.91</v>
      </c>
      <c r="I42" s="1">
        <v>45608</v>
      </c>
      <c r="J42">
        <f>Table2[[#This Row],[Quantity]]*Table2[[#This Row],[Unit Price]]</f>
        <v>1541.91</v>
      </c>
      <c r="K42">
        <f>Table2[[#This Row],[Revenue]]-Table2[[#This Row],[Quantity]]*Table2[[#This Row],[Cost Price]]</f>
        <v>183.18000000000006</v>
      </c>
      <c r="L42">
        <f>Table2[[#This Row],[Profit]]/Table2[[#This Row],[Revenue]]* 100</f>
        <v>11.880070821254163</v>
      </c>
    </row>
    <row r="43" spans="1:12" x14ac:dyDescent="0.3">
      <c r="A43" t="s">
        <v>17</v>
      </c>
      <c r="B43" t="s">
        <v>23</v>
      </c>
      <c r="C43" t="s">
        <v>18</v>
      </c>
      <c r="D43" t="s">
        <v>29</v>
      </c>
      <c r="E43" t="s">
        <v>31</v>
      </c>
      <c r="F43">
        <v>9</v>
      </c>
      <c r="G43">
        <v>528.65</v>
      </c>
      <c r="H43">
        <v>424.71</v>
      </c>
      <c r="I43" s="1">
        <v>45585</v>
      </c>
      <c r="J43">
        <f>Table2[[#This Row],[Quantity]]*Table2[[#This Row],[Unit Price]]</f>
        <v>4757.8499999999995</v>
      </c>
      <c r="K43">
        <f>Table2[[#This Row],[Revenue]]-Table2[[#This Row],[Quantity]]*Table2[[#This Row],[Cost Price]]</f>
        <v>935.45999999999958</v>
      </c>
      <c r="L43">
        <f>Table2[[#This Row],[Profit]]/Table2[[#This Row],[Revenue]]* 100</f>
        <v>19.661401683533523</v>
      </c>
    </row>
    <row r="44" spans="1:12" x14ac:dyDescent="0.3">
      <c r="A44" t="s">
        <v>17</v>
      </c>
      <c r="B44" t="s">
        <v>30</v>
      </c>
      <c r="C44" t="s">
        <v>26</v>
      </c>
      <c r="D44" t="s">
        <v>12</v>
      </c>
      <c r="E44" t="s">
        <v>24</v>
      </c>
      <c r="F44">
        <v>2</v>
      </c>
      <c r="G44">
        <v>843.18</v>
      </c>
      <c r="H44">
        <v>589.32000000000005</v>
      </c>
      <c r="I44" s="1">
        <v>45621</v>
      </c>
      <c r="J44">
        <f>Table2[[#This Row],[Quantity]]*Table2[[#This Row],[Unit Price]]</f>
        <v>1686.36</v>
      </c>
      <c r="K44">
        <f>Table2[[#This Row],[Revenue]]-Table2[[#This Row],[Quantity]]*Table2[[#This Row],[Cost Price]]</f>
        <v>507.7199999999998</v>
      </c>
      <c r="L44">
        <f>Table2[[#This Row],[Profit]]/Table2[[#This Row],[Revenue]]* 100</f>
        <v>30.107450366469784</v>
      </c>
    </row>
    <row r="45" spans="1:12" x14ac:dyDescent="0.3">
      <c r="A45" t="s">
        <v>22</v>
      </c>
      <c r="B45" t="s">
        <v>20</v>
      </c>
      <c r="C45" t="s">
        <v>18</v>
      </c>
      <c r="D45" t="s">
        <v>12</v>
      </c>
      <c r="E45" t="s">
        <v>13</v>
      </c>
      <c r="F45">
        <v>14</v>
      </c>
      <c r="G45">
        <v>474.13</v>
      </c>
      <c r="H45">
        <v>313.08999999999997</v>
      </c>
      <c r="I45" s="1">
        <v>45637</v>
      </c>
      <c r="J45">
        <f>Table2[[#This Row],[Quantity]]*Table2[[#This Row],[Unit Price]]</f>
        <v>6637.82</v>
      </c>
      <c r="K45">
        <f>Table2[[#This Row],[Revenue]]-Table2[[#This Row],[Quantity]]*Table2[[#This Row],[Cost Price]]</f>
        <v>2254.5600000000004</v>
      </c>
      <c r="L45">
        <f>Table2[[#This Row],[Profit]]/Table2[[#This Row],[Revenue]]* 100</f>
        <v>33.965368147976299</v>
      </c>
    </row>
    <row r="46" spans="1:12" x14ac:dyDescent="0.3">
      <c r="A46" t="s">
        <v>35</v>
      </c>
      <c r="B46" t="s">
        <v>10</v>
      </c>
      <c r="C46" t="s">
        <v>11</v>
      </c>
      <c r="D46" t="s">
        <v>12</v>
      </c>
      <c r="E46" t="s">
        <v>21</v>
      </c>
      <c r="F46">
        <v>14</v>
      </c>
      <c r="G46">
        <v>391.34</v>
      </c>
      <c r="H46">
        <v>268.7</v>
      </c>
      <c r="I46" s="1">
        <v>45634</v>
      </c>
      <c r="J46">
        <f>Table2[[#This Row],[Quantity]]*Table2[[#This Row],[Unit Price]]</f>
        <v>5478.7599999999993</v>
      </c>
      <c r="K46">
        <f>Table2[[#This Row],[Revenue]]-Table2[[#This Row],[Quantity]]*Table2[[#This Row],[Cost Price]]</f>
        <v>1716.9599999999996</v>
      </c>
      <c r="L46">
        <f>Table2[[#This Row],[Profit]]/Table2[[#This Row],[Revenue]]* 100</f>
        <v>31.338478049777684</v>
      </c>
    </row>
    <row r="47" spans="1:12" x14ac:dyDescent="0.3">
      <c r="A47" t="s">
        <v>35</v>
      </c>
      <c r="B47" t="s">
        <v>15</v>
      </c>
      <c r="C47" t="s">
        <v>11</v>
      </c>
      <c r="D47" t="s">
        <v>16</v>
      </c>
      <c r="E47" t="s">
        <v>13</v>
      </c>
      <c r="F47">
        <v>14</v>
      </c>
      <c r="G47">
        <v>648.67999999999995</v>
      </c>
      <c r="H47">
        <v>472.07</v>
      </c>
      <c r="I47" s="1">
        <v>45632</v>
      </c>
      <c r="J47">
        <f>Table2[[#This Row],[Quantity]]*Table2[[#This Row],[Unit Price]]</f>
        <v>9081.5199999999986</v>
      </c>
      <c r="K47">
        <f>Table2[[#This Row],[Revenue]]-Table2[[#This Row],[Quantity]]*Table2[[#This Row],[Cost Price]]</f>
        <v>2472.5399999999991</v>
      </c>
      <c r="L47">
        <f>Table2[[#This Row],[Profit]]/Table2[[#This Row],[Revenue]]* 100</f>
        <v>27.226059073811427</v>
      </c>
    </row>
    <row r="48" spans="1:12" x14ac:dyDescent="0.3">
      <c r="A48" t="s">
        <v>9</v>
      </c>
      <c r="B48" t="s">
        <v>23</v>
      </c>
      <c r="C48" t="s">
        <v>28</v>
      </c>
      <c r="D48" t="s">
        <v>29</v>
      </c>
      <c r="E48" t="s">
        <v>27</v>
      </c>
      <c r="F48">
        <v>11</v>
      </c>
      <c r="G48">
        <v>763.93</v>
      </c>
      <c r="H48">
        <v>647.08000000000004</v>
      </c>
      <c r="I48" s="1">
        <v>45329</v>
      </c>
      <c r="J48">
        <f>Table2[[#This Row],[Quantity]]*Table2[[#This Row],[Unit Price]]</f>
        <v>8403.23</v>
      </c>
      <c r="K48">
        <f>Table2[[#This Row],[Revenue]]-Table2[[#This Row],[Quantity]]*Table2[[#This Row],[Cost Price]]</f>
        <v>1285.3499999999995</v>
      </c>
      <c r="L48">
        <f>Table2[[#This Row],[Profit]]/Table2[[#This Row],[Revenue]]* 100</f>
        <v>15.295904074980687</v>
      </c>
    </row>
    <row r="49" spans="1:12" x14ac:dyDescent="0.3">
      <c r="A49" t="s">
        <v>22</v>
      </c>
      <c r="B49" t="s">
        <v>20</v>
      </c>
      <c r="C49" t="s">
        <v>28</v>
      </c>
      <c r="D49" t="s">
        <v>12</v>
      </c>
      <c r="E49" t="s">
        <v>24</v>
      </c>
      <c r="F49">
        <v>5</v>
      </c>
      <c r="G49">
        <v>912.58</v>
      </c>
      <c r="H49">
        <v>645.54</v>
      </c>
      <c r="I49" s="1">
        <v>45464</v>
      </c>
      <c r="J49">
        <f>Table2[[#This Row],[Quantity]]*Table2[[#This Row],[Unit Price]]</f>
        <v>4562.9000000000005</v>
      </c>
      <c r="K49">
        <f>Table2[[#This Row],[Revenue]]-Table2[[#This Row],[Quantity]]*Table2[[#This Row],[Cost Price]]</f>
        <v>1335.2000000000007</v>
      </c>
      <c r="L49">
        <f>Table2[[#This Row],[Profit]]/Table2[[#This Row],[Revenue]]* 100</f>
        <v>29.262092090556457</v>
      </c>
    </row>
    <row r="50" spans="1:12" x14ac:dyDescent="0.3">
      <c r="A50" t="s">
        <v>22</v>
      </c>
      <c r="B50" t="s">
        <v>20</v>
      </c>
      <c r="C50" t="s">
        <v>18</v>
      </c>
      <c r="D50" t="s">
        <v>35</v>
      </c>
      <c r="E50" t="s">
        <v>13</v>
      </c>
      <c r="F50">
        <v>3</v>
      </c>
      <c r="G50">
        <v>214.85</v>
      </c>
      <c r="H50">
        <v>158.32</v>
      </c>
      <c r="I50" s="1">
        <v>45399</v>
      </c>
      <c r="J50">
        <f>Table2[[#This Row],[Quantity]]*Table2[[#This Row],[Unit Price]]</f>
        <v>644.54999999999995</v>
      </c>
      <c r="K50">
        <f>Table2[[#This Row],[Revenue]]-Table2[[#This Row],[Quantity]]*Table2[[#This Row],[Cost Price]]</f>
        <v>169.58999999999997</v>
      </c>
      <c r="L50">
        <f>Table2[[#This Row],[Profit]]/Table2[[#This Row],[Revenue]]* 100</f>
        <v>26.311380032580868</v>
      </c>
    </row>
    <row r="51" spans="1:12" x14ac:dyDescent="0.3">
      <c r="A51" t="s">
        <v>9</v>
      </c>
      <c r="B51" t="s">
        <v>30</v>
      </c>
      <c r="C51" t="s">
        <v>11</v>
      </c>
      <c r="D51" t="s">
        <v>12</v>
      </c>
      <c r="E51" t="s">
        <v>33</v>
      </c>
      <c r="F51">
        <v>3</v>
      </c>
      <c r="G51">
        <v>866.59</v>
      </c>
      <c r="H51">
        <v>677.59</v>
      </c>
      <c r="I51" s="1">
        <v>45349</v>
      </c>
      <c r="J51">
        <f>Table2[[#This Row],[Quantity]]*Table2[[#This Row],[Unit Price]]</f>
        <v>2599.77</v>
      </c>
      <c r="K51">
        <f>Table2[[#This Row],[Revenue]]-Table2[[#This Row],[Quantity]]*Table2[[#This Row],[Cost Price]]</f>
        <v>567</v>
      </c>
      <c r="L51">
        <f>Table2[[#This Row],[Profit]]/Table2[[#This Row],[Revenue]]* 100</f>
        <v>21.809621620374109</v>
      </c>
    </row>
    <row r="52" spans="1:12" x14ac:dyDescent="0.3">
      <c r="A52" t="s">
        <v>9</v>
      </c>
      <c r="B52" t="s">
        <v>15</v>
      </c>
      <c r="C52" t="s">
        <v>26</v>
      </c>
      <c r="D52" t="s">
        <v>16</v>
      </c>
      <c r="E52" t="s">
        <v>33</v>
      </c>
      <c r="F52">
        <v>18</v>
      </c>
      <c r="G52">
        <v>313.64</v>
      </c>
      <c r="H52">
        <v>198.31</v>
      </c>
      <c r="I52" s="1">
        <v>45492</v>
      </c>
      <c r="J52">
        <f>Table2[[#This Row],[Quantity]]*Table2[[#This Row],[Unit Price]]</f>
        <v>5645.5199999999995</v>
      </c>
      <c r="K52">
        <f>Table2[[#This Row],[Revenue]]-Table2[[#This Row],[Quantity]]*Table2[[#This Row],[Cost Price]]</f>
        <v>2075.9399999999996</v>
      </c>
      <c r="L52">
        <f>Table2[[#This Row],[Profit]]/Table2[[#This Row],[Revenue]]* 100</f>
        <v>36.771457722229307</v>
      </c>
    </row>
    <row r="53" spans="1:12" x14ac:dyDescent="0.3">
      <c r="A53" t="s">
        <v>9</v>
      </c>
      <c r="B53" t="s">
        <v>20</v>
      </c>
      <c r="C53" t="s">
        <v>11</v>
      </c>
      <c r="D53" t="s">
        <v>12</v>
      </c>
      <c r="E53" t="s">
        <v>24</v>
      </c>
      <c r="F53">
        <v>15</v>
      </c>
      <c r="G53">
        <v>224.21</v>
      </c>
      <c r="H53">
        <v>179.95</v>
      </c>
      <c r="I53" s="1">
        <v>45346</v>
      </c>
      <c r="J53">
        <f>Table2[[#This Row],[Quantity]]*Table2[[#This Row],[Unit Price]]</f>
        <v>3363.15</v>
      </c>
      <c r="K53">
        <f>Table2[[#This Row],[Revenue]]-Table2[[#This Row],[Quantity]]*Table2[[#This Row],[Cost Price]]</f>
        <v>663.90000000000009</v>
      </c>
      <c r="L53">
        <f>Table2[[#This Row],[Profit]]/Table2[[#This Row],[Revenue]]* 100</f>
        <v>19.740421925873068</v>
      </c>
    </row>
    <row r="54" spans="1:12" x14ac:dyDescent="0.3">
      <c r="A54" t="s">
        <v>19</v>
      </c>
      <c r="B54" t="s">
        <v>10</v>
      </c>
      <c r="C54" t="s">
        <v>11</v>
      </c>
      <c r="D54" t="s">
        <v>25</v>
      </c>
      <c r="E54" t="s">
        <v>21</v>
      </c>
      <c r="F54">
        <v>7</v>
      </c>
      <c r="G54">
        <v>450.13</v>
      </c>
      <c r="H54">
        <v>354.22</v>
      </c>
      <c r="I54" s="1">
        <v>45353</v>
      </c>
      <c r="J54">
        <f>Table2[[#This Row],[Quantity]]*Table2[[#This Row],[Unit Price]]</f>
        <v>3150.91</v>
      </c>
      <c r="K54">
        <f>Table2[[#This Row],[Revenue]]-Table2[[#This Row],[Quantity]]*Table2[[#This Row],[Cost Price]]</f>
        <v>671.36999999999989</v>
      </c>
      <c r="L54">
        <f>Table2[[#This Row],[Profit]]/Table2[[#This Row],[Revenue]]* 100</f>
        <v>21.307177926376824</v>
      </c>
    </row>
    <row r="55" spans="1:12" x14ac:dyDescent="0.3">
      <c r="A55" t="s">
        <v>35</v>
      </c>
      <c r="B55" t="s">
        <v>23</v>
      </c>
      <c r="C55" t="s">
        <v>28</v>
      </c>
      <c r="D55" t="s">
        <v>16</v>
      </c>
      <c r="E55" t="s">
        <v>24</v>
      </c>
      <c r="F55">
        <v>4</v>
      </c>
      <c r="G55">
        <v>953.12</v>
      </c>
      <c r="H55">
        <v>726.75</v>
      </c>
      <c r="I55" s="1">
        <v>45357</v>
      </c>
      <c r="J55">
        <f>Table2[[#This Row],[Quantity]]*Table2[[#This Row],[Unit Price]]</f>
        <v>3812.48</v>
      </c>
      <c r="K55">
        <f>Table2[[#This Row],[Revenue]]-Table2[[#This Row],[Quantity]]*Table2[[#This Row],[Cost Price]]</f>
        <v>905.48</v>
      </c>
      <c r="L55">
        <f>Table2[[#This Row],[Profit]]/Table2[[#This Row],[Revenue]]* 100</f>
        <v>23.750419674332719</v>
      </c>
    </row>
    <row r="56" spans="1:12" x14ac:dyDescent="0.3">
      <c r="A56" t="s">
        <v>19</v>
      </c>
      <c r="B56" t="s">
        <v>20</v>
      </c>
      <c r="C56" t="s">
        <v>35</v>
      </c>
      <c r="D56" t="s">
        <v>16</v>
      </c>
      <c r="E56" t="s">
        <v>31</v>
      </c>
      <c r="F56">
        <v>8</v>
      </c>
      <c r="G56">
        <v>441.97</v>
      </c>
      <c r="H56">
        <v>350.88</v>
      </c>
      <c r="I56" s="1">
        <v>45427</v>
      </c>
      <c r="J56">
        <f>Table2[[#This Row],[Quantity]]*Table2[[#This Row],[Unit Price]]</f>
        <v>3535.76</v>
      </c>
      <c r="K56">
        <f>Table2[[#This Row],[Revenue]]-Table2[[#This Row],[Quantity]]*Table2[[#This Row],[Cost Price]]</f>
        <v>728.72000000000025</v>
      </c>
      <c r="L56">
        <f>Table2[[#This Row],[Profit]]/Table2[[#This Row],[Revenue]]* 100</f>
        <v>20.60999615358509</v>
      </c>
    </row>
    <row r="57" spans="1:12" x14ac:dyDescent="0.3">
      <c r="A57" t="s">
        <v>14</v>
      </c>
      <c r="B57" t="s">
        <v>10</v>
      </c>
      <c r="C57" t="s">
        <v>18</v>
      </c>
      <c r="D57" t="s">
        <v>29</v>
      </c>
      <c r="E57" t="s">
        <v>33</v>
      </c>
      <c r="F57">
        <v>18</v>
      </c>
      <c r="G57">
        <v>816.19</v>
      </c>
      <c r="H57">
        <v>587.07000000000005</v>
      </c>
      <c r="I57" s="1">
        <v>45427</v>
      </c>
      <c r="J57">
        <f>Table2[[#This Row],[Quantity]]*Table2[[#This Row],[Unit Price]]</f>
        <v>14691.420000000002</v>
      </c>
      <c r="K57">
        <f>Table2[[#This Row],[Revenue]]-Table2[[#This Row],[Quantity]]*Table2[[#This Row],[Cost Price]]</f>
        <v>4124.1600000000017</v>
      </c>
      <c r="L57">
        <f>Table2[[#This Row],[Profit]]/Table2[[#This Row],[Revenue]]* 100</f>
        <v>28.071895024442846</v>
      </c>
    </row>
    <row r="58" spans="1:12" x14ac:dyDescent="0.3">
      <c r="A58" t="s">
        <v>19</v>
      </c>
      <c r="B58" t="s">
        <v>15</v>
      </c>
      <c r="C58" t="s">
        <v>26</v>
      </c>
      <c r="D58" t="s">
        <v>29</v>
      </c>
      <c r="E58" t="s">
        <v>32</v>
      </c>
      <c r="F58">
        <v>1</v>
      </c>
      <c r="G58">
        <v>296.10000000000002</v>
      </c>
      <c r="H58">
        <v>224.09</v>
      </c>
      <c r="I58" s="1">
        <v>45487</v>
      </c>
      <c r="J58">
        <f>Table2[[#This Row],[Quantity]]*Table2[[#This Row],[Unit Price]]</f>
        <v>296.10000000000002</v>
      </c>
      <c r="K58">
        <f>Table2[[#This Row],[Revenue]]-Table2[[#This Row],[Quantity]]*Table2[[#This Row],[Cost Price]]</f>
        <v>72.010000000000019</v>
      </c>
      <c r="L58">
        <f>Table2[[#This Row],[Profit]]/Table2[[#This Row],[Revenue]]* 100</f>
        <v>24.319486659912197</v>
      </c>
    </row>
    <row r="59" spans="1:12" x14ac:dyDescent="0.3">
      <c r="A59" t="s">
        <v>22</v>
      </c>
      <c r="B59" t="s">
        <v>10</v>
      </c>
      <c r="C59" t="s">
        <v>18</v>
      </c>
      <c r="D59" t="s">
        <v>29</v>
      </c>
      <c r="E59" t="s">
        <v>27</v>
      </c>
      <c r="F59">
        <v>15</v>
      </c>
      <c r="G59">
        <v>905.34</v>
      </c>
      <c r="H59">
        <v>787.84</v>
      </c>
      <c r="I59" s="1">
        <v>45602</v>
      </c>
      <c r="J59">
        <f>Table2[[#This Row],[Quantity]]*Table2[[#This Row],[Unit Price]]</f>
        <v>13580.1</v>
      </c>
      <c r="K59">
        <f>Table2[[#This Row],[Revenue]]-Table2[[#This Row],[Quantity]]*Table2[[#This Row],[Cost Price]]</f>
        <v>1762.5</v>
      </c>
      <c r="L59">
        <f>Table2[[#This Row],[Profit]]/Table2[[#This Row],[Revenue]]* 100</f>
        <v>12.978549495217266</v>
      </c>
    </row>
    <row r="60" spans="1:12" x14ac:dyDescent="0.3">
      <c r="A60" t="s">
        <v>14</v>
      </c>
      <c r="B60" t="s">
        <v>20</v>
      </c>
      <c r="C60" t="s">
        <v>11</v>
      </c>
      <c r="D60" t="s">
        <v>16</v>
      </c>
      <c r="E60" t="s">
        <v>27</v>
      </c>
      <c r="F60">
        <v>1</v>
      </c>
      <c r="G60">
        <v>719.16</v>
      </c>
      <c r="H60">
        <v>464.19</v>
      </c>
      <c r="I60" s="1">
        <v>45585</v>
      </c>
      <c r="J60">
        <f>Table2[[#This Row],[Quantity]]*Table2[[#This Row],[Unit Price]]</f>
        <v>719.16</v>
      </c>
      <c r="K60">
        <f>Table2[[#This Row],[Revenue]]-Table2[[#This Row],[Quantity]]*Table2[[#This Row],[Cost Price]]</f>
        <v>254.96999999999997</v>
      </c>
      <c r="L60">
        <f>Table2[[#This Row],[Profit]]/Table2[[#This Row],[Revenue]]* 100</f>
        <v>35.453862839979969</v>
      </c>
    </row>
    <row r="61" spans="1:12" x14ac:dyDescent="0.3">
      <c r="A61" t="s">
        <v>22</v>
      </c>
      <c r="B61" t="s">
        <v>30</v>
      </c>
      <c r="C61" t="s">
        <v>26</v>
      </c>
      <c r="D61" t="s">
        <v>16</v>
      </c>
      <c r="E61" t="s">
        <v>31</v>
      </c>
      <c r="F61">
        <v>6</v>
      </c>
      <c r="G61">
        <v>402.78</v>
      </c>
      <c r="H61">
        <v>250.19</v>
      </c>
      <c r="I61" s="1">
        <v>45641</v>
      </c>
      <c r="J61">
        <f>Table2[[#This Row],[Quantity]]*Table2[[#This Row],[Unit Price]]</f>
        <v>2416.6799999999998</v>
      </c>
      <c r="K61">
        <f>Table2[[#This Row],[Revenue]]-Table2[[#This Row],[Quantity]]*Table2[[#This Row],[Cost Price]]</f>
        <v>915.54</v>
      </c>
      <c r="L61">
        <f>Table2[[#This Row],[Profit]]/Table2[[#This Row],[Revenue]]* 100</f>
        <v>37.884204776801234</v>
      </c>
    </row>
    <row r="62" spans="1:12" x14ac:dyDescent="0.3">
      <c r="A62" t="s">
        <v>19</v>
      </c>
      <c r="B62" t="s">
        <v>10</v>
      </c>
      <c r="C62" t="s">
        <v>28</v>
      </c>
      <c r="D62" t="s">
        <v>16</v>
      </c>
      <c r="E62" t="s">
        <v>24</v>
      </c>
      <c r="F62">
        <v>19</v>
      </c>
      <c r="G62">
        <v>263.72000000000003</v>
      </c>
      <c r="H62">
        <v>213.14</v>
      </c>
      <c r="I62" s="1">
        <v>45380</v>
      </c>
      <c r="J62">
        <f>Table2[[#This Row],[Quantity]]*Table2[[#This Row],[Unit Price]]</f>
        <v>5010.68</v>
      </c>
      <c r="K62">
        <f>Table2[[#This Row],[Revenue]]-Table2[[#This Row],[Quantity]]*Table2[[#This Row],[Cost Price]]</f>
        <v>961.02000000000044</v>
      </c>
      <c r="L62">
        <f>Table2[[#This Row],[Profit]]/Table2[[#This Row],[Revenue]]* 100</f>
        <v>19.179432731685129</v>
      </c>
    </row>
    <row r="63" spans="1:12" x14ac:dyDescent="0.3">
      <c r="A63" t="s">
        <v>22</v>
      </c>
      <c r="B63" t="s">
        <v>23</v>
      </c>
      <c r="C63" t="s">
        <v>11</v>
      </c>
      <c r="D63" t="s">
        <v>29</v>
      </c>
      <c r="E63" t="s">
        <v>31</v>
      </c>
      <c r="F63">
        <v>14</v>
      </c>
      <c r="G63">
        <v>730.38</v>
      </c>
      <c r="H63">
        <v>505.62</v>
      </c>
      <c r="I63" s="1">
        <v>45535</v>
      </c>
      <c r="J63">
        <f>Table2[[#This Row],[Quantity]]*Table2[[#This Row],[Unit Price]]</f>
        <v>10225.32</v>
      </c>
      <c r="K63">
        <f>Table2[[#This Row],[Revenue]]-Table2[[#This Row],[Quantity]]*Table2[[#This Row],[Cost Price]]</f>
        <v>3146.6399999999994</v>
      </c>
      <c r="L63">
        <f>Table2[[#This Row],[Profit]]/Table2[[#This Row],[Revenue]]* 100</f>
        <v>30.773022262383957</v>
      </c>
    </row>
    <row r="64" spans="1:12" x14ac:dyDescent="0.3">
      <c r="A64" t="s">
        <v>9</v>
      </c>
      <c r="B64" t="s">
        <v>30</v>
      </c>
      <c r="C64" t="s">
        <v>26</v>
      </c>
      <c r="D64" t="s">
        <v>29</v>
      </c>
      <c r="E64" t="s">
        <v>33</v>
      </c>
      <c r="F64">
        <v>9</v>
      </c>
      <c r="G64">
        <v>330.91</v>
      </c>
      <c r="H64">
        <v>216.64</v>
      </c>
      <c r="I64" s="1">
        <v>45632</v>
      </c>
      <c r="J64">
        <f>Table2[[#This Row],[Quantity]]*Table2[[#This Row],[Unit Price]]</f>
        <v>2978.19</v>
      </c>
      <c r="K64">
        <f>Table2[[#This Row],[Revenue]]-Table2[[#This Row],[Quantity]]*Table2[[#This Row],[Cost Price]]</f>
        <v>1028.4300000000003</v>
      </c>
      <c r="L64">
        <f>Table2[[#This Row],[Profit]]/Table2[[#This Row],[Revenue]]* 100</f>
        <v>34.532047988879164</v>
      </c>
    </row>
    <row r="65" spans="1:12" x14ac:dyDescent="0.3">
      <c r="A65" t="s">
        <v>17</v>
      </c>
      <c r="B65" t="s">
        <v>15</v>
      </c>
      <c r="C65" t="s">
        <v>11</v>
      </c>
      <c r="D65" t="s">
        <v>25</v>
      </c>
      <c r="E65" t="s">
        <v>31</v>
      </c>
      <c r="F65">
        <v>19</v>
      </c>
      <c r="G65">
        <v>583.47</v>
      </c>
      <c r="H65">
        <v>416.08</v>
      </c>
      <c r="I65" s="1">
        <v>45412</v>
      </c>
      <c r="J65">
        <f>Table2[[#This Row],[Quantity]]*Table2[[#This Row],[Unit Price]]</f>
        <v>11085.93</v>
      </c>
      <c r="K65">
        <f>Table2[[#This Row],[Revenue]]-Table2[[#This Row],[Quantity]]*Table2[[#This Row],[Cost Price]]</f>
        <v>3180.4100000000008</v>
      </c>
      <c r="L65">
        <f>Table2[[#This Row],[Profit]]/Table2[[#This Row],[Revenue]]* 100</f>
        <v>28.688707217166272</v>
      </c>
    </row>
    <row r="66" spans="1:12" x14ac:dyDescent="0.3">
      <c r="A66" t="s">
        <v>17</v>
      </c>
      <c r="B66" t="s">
        <v>30</v>
      </c>
      <c r="C66" t="s">
        <v>28</v>
      </c>
      <c r="D66" t="s">
        <v>16</v>
      </c>
      <c r="E66" t="s">
        <v>31</v>
      </c>
      <c r="F66">
        <v>12</v>
      </c>
      <c r="G66">
        <v>232.59</v>
      </c>
      <c r="H66">
        <v>161.72999999999999</v>
      </c>
      <c r="I66" s="1">
        <v>45307</v>
      </c>
      <c r="J66">
        <f>Table2[[#This Row],[Quantity]]*Table2[[#This Row],[Unit Price]]</f>
        <v>2791.08</v>
      </c>
      <c r="K66">
        <f>Table2[[#This Row],[Revenue]]-Table2[[#This Row],[Quantity]]*Table2[[#This Row],[Cost Price]]</f>
        <v>850.32000000000016</v>
      </c>
      <c r="L66">
        <f>Table2[[#This Row],[Profit]]/Table2[[#This Row],[Revenue]]* 100</f>
        <v>30.465626209209347</v>
      </c>
    </row>
    <row r="67" spans="1:12" x14ac:dyDescent="0.3">
      <c r="A67" t="s">
        <v>9</v>
      </c>
      <c r="B67" t="s">
        <v>23</v>
      </c>
      <c r="C67" t="s">
        <v>35</v>
      </c>
      <c r="D67" t="s">
        <v>16</v>
      </c>
      <c r="E67" t="s">
        <v>32</v>
      </c>
      <c r="F67">
        <v>19</v>
      </c>
      <c r="G67">
        <v>869.41</v>
      </c>
      <c r="H67">
        <v>629.33000000000004</v>
      </c>
      <c r="I67" s="1">
        <v>45401</v>
      </c>
      <c r="J67">
        <f>Table2[[#This Row],[Quantity]]*Table2[[#This Row],[Unit Price]]</f>
        <v>16518.79</v>
      </c>
      <c r="K67">
        <f>Table2[[#This Row],[Revenue]]-Table2[[#This Row],[Quantity]]*Table2[[#This Row],[Cost Price]]</f>
        <v>4561.5200000000004</v>
      </c>
      <c r="L67">
        <f>Table2[[#This Row],[Profit]]/Table2[[#This Row],[Revenue]]* 100</f>
        <v>27.614129122048286</v>
      </c>
    </row>
    <row r="68" spans="1:12" x14ac:dyDescent="0.3">
      <c r="A68" t="s">
        <v>17</v>
      </c>
      <c r="B68" t="s">
        <v>30</v>
      </c>
      <c r="C68" t="s">
        <v>26</v>
      </c>
      <c r="D68" t="s">
        <v>29</v>
      </c>
      <c r="E68" t="s">
        <v>32</v>
      </c>
      <c r="F68">
        <v>20</v>
      </c>
      <c r="G68">
        <v>750.64</v>
      </c>
      <c r="H68">
        <v>538.15</v>
      </c>
      <c r="I68" s="1">
        <v>45397</v>
      </c>
      <c r="J68">
        <f>Table2[[#This Row],[Quantity]]*Table2[[#This Row],[Unit Price]]</f>
        <v>15012.8</v>
      </c>
      <c r="K68">
        <f>Table2[[#This Row],[Revenue]]-Table2[[#This Row],[Quantity]]*Table2[[#This Row],[Cost Price]]</f>
        <v>4249.7999999999993</v>
      </c>
      <c r="L68">
        <f>Table2[[#This Row],[Profit]]/Table2[[#This Row],[Revenue]]* 100</f>
        <v>28.307843973142916</v>
      </c>
    </row>
    <row r="69" spans="1:12" x14ac:dyDescent="0.3">
      <c r="A69" t="s">
        <v>19</v>
      </c>
      <c r="B69" t="s">
        <v>30</v>
      </c>
      <c r="C69" t="s">
        <v>11</v>
      </c>
      <c r="D69" t="s">
        <v>29</v>
      </c>
      <c r="E69" t="s">
        <v>21</v>
      </c>
      <c r="F69">
        <v>5</v>
      </c>
      <c r="G69">
        <v>235.69</v>
      </c>
      <c r="H69">
        <v>168.51</v>
      </c>
      <c r="I69" s="1">
        <v>45496</v>
      </c>
      <c r="J69">
        <f>Table2[[#This Row],[Quantity]]*Table2[[#This Row],[Unit Price]]</f>
        <v>1178.45</v>
      </c>
      <c r="K69">
        <f>Table2[[#This Row],[Revenue]]-Table2[[#This Row],[Quantity]]*Table2[[#This Row],[Cost Price]]</f>
        <v>335.90000000000009</v>
      </c>
      <c r="L69">
        <f>Table2[[#This Row],[Profit]]/Table2[[#This Row],[Revenue]]* 100</f>
        <v>28.503542789257079</v>
      </c>
    </row>
    <row r="70" spans="1:12" x14ac:dyDescent="0.3">
      <c r="A70" t="s">
        <v>9</v>
      </c>
      <c r="B70" t="s">
        <v>23</v>
      </c>
      <c r="C70" t="s">
        <v>26</v>
      </c>
      <c r="D70" t="s">
        <v>12</v>
      </c>
      <c r="E70" t="s">
        <v>32</v>
      </c>
      <c r="F70">
        <v>18</v>
      </c>
      <c r="G70">
        <v>171.91</v>
      </c>
      <c r="H70">
        <v>153.61000000000001</v>
      </c>
      <c r="I70" s="1">
        <v>45633</v>
      </c>
      <c r="J70">
        <f>Table2[[#This Row],[Quantity]]*Table2[[#This Row],[Unit Price]]</f>
        <v>3094.38</v>
      </c>
      <c r="K70">
        <f>Table2[[#This Row],[Revenue]]-Table2[[#This Row],[Quantity]]*Table2[[#This Row],[Cost Price]]</f>
        <v>329.39999999999964</v>
      </c>
      <c r="L70">
        <f>Table2[[#This Row],[Profit]]/Table2[[#This Row],[Revenue]]* 100</f>
        <v>10.645104996800638</v>
      </c>
    </row>
    <row r="71" spans="1:12" x14ac:dyDescent="0.3">
      <c r="A71" t="s">
        <v>9</v>
      </c>
      <c r="B71" t="s">
        <v>30</v>
      </c>
      <c r="C71" t="s">
        <v>26</v>
      </c>
      <c r="D71" t="s">
        <v>12</v>
      </c>
      <c r="E71" t="s">
        <v>33</v>
      </c>
      <c r="F71">
        <v>12</v>
      </c>
      <c r="G71">
        <v>632.42999999999995</v>
      </c>
      <c r="H71">
        <v>543.01</v>
      </c>
      <c r="I71" s="1">
        <v>45638</v>
      </c>
      <c r="J71">
        <f>Table2[[#This Row],[Quantity]]*Table2[[#This Row],[Unit Price]]</f>
        <v>7589.16</v>
      </c>
      <c r="K71">
        <f>Table2[[#This Row],[Revenue]]-Table2[[#This Row],[Quantity]]*Table2[[#This Row],[Cost Price]]</f>
        <v>1073.04</v>
      </c>
      <c r="L71">
        <f>Table2[[#This Row],[Profit]]/Table2[[#This Row],[Revenue]]* 100</f>
        <v>14.13911421026833</v>
      </c>
    </row>
    <row r="72" spans="1:12" x14ac:dyDescent="0.3">
      <c r="A72" t="s">
        <v>35</v>
      </c>
      <c r="B72" t="s">
        <v>15</v>
      </c>
      <c r="C72" t="s">
        <v>18</v>
      </c>
      <c r="D72" t="s">
        <v>12</v>
      </c>
      <c r="E72" t="s">
        <v>21</v>
      </c>
      <c r="F72">
        <v>11</v>
      </c>
      <c r="G72">
        <v>176.87</v>
      </c>
      <c r="H72">
        <v>136.33000000000001</v>
      </c>
      <c r="I72" s="1">
        <v>45487</v>
      </c>
      <c r="J72">
        <f>Table2[[#This Row],[Quantity]]*Table2[[#This Row],[Unit Price]]</f>
        <v>1945.5700000000002</v>
      </c>
      <c r="K72">
        <f>Table2[[#This Row],[Revenue]]-Table2[[#This Row],[Quantity]]*Table2[[#This Row],[Cost Price]]</f>
        <v>445.94000000000005</v>
      </c>
      <c r="L72">
        <f>Table2[[#This Row],[Profit]]/Table2[[#This Row],[Revenue]]* 100</f>
        <v>22.920789280262341</v>
      </c>
    </row>
    <row r="73" spans="1:12" x14ac:dyDescent="0.3">
      <c r="A73" t="s">
        <v>22</v>
      </c>
      <c r="B73" t="s">
        <v>15</v>
      </c>
      <c r="C73" t="s">
        <v>28</v>
      </c>
      <c r="D73" t="s">
        <v>12</v>
      </c>
      <c r="E73" t="s">
        <v>31</v>
      </c>
      <c r="F73">
        <v>5</v>
      </c>
      <c r="G73">
        <v>407.56</v>
      </c>
      <c r="H73">
        <v>252.71</v>
      </c>
      <c r="I73" s="1">
        <v>45574</v>
      </c>
      <c r="J73">
        <f>Table2[[#This Row],[Quantity]]*Table2[[#This Row],[Unit Price]]</f>
        <v>2037.8</v>
      </c>
      <c r="K73">
        <f>Table2[[#This Row],[Revenue]]-Table2[[#This Row],[Quantity]]*Table2[[#This Row],[Cost Price]]</f>
        <v>774.25</v>
      </c>
      <c r="L73">
        <f>Table2[[#This Row],[Profit]]/Table2[[#This Row],[Revenue]]* 100</f>
        <v>37.994405731671407</v>
      </c>
    </row>
    <row r="74" spans="1:12" x14ac:dyDescent="0.3">
      <c r="A74" t="s">
        <v>9</v>
      </c>
      <c r="B74" t="s">
        <v>20</v>
      </c>
      <c r="C74" t="s">
        <v>11</v>
      </c>
      <c r="D74" t="s">
        <v>12</v>
      </c>
      <c r="E74" t="s">
        <v>34</v>
      </c>
      <c r="F74">
        <v>5</v>
      </c>
      <c r="G74">
        <v>294.72000000000003</v>
      </c>
      <c r="H74">
        <v>211.15</v>
      </c>
      <c r="I74" s="1">
        <v>45463</v>
      </c>
      <c r="J74">
        <f>Table2[[#This Row],[Quantity]]*Table2[[#This Row],[Unit Price]]</f>
        <v>1473.6000000000001</v>
      </c>
      <c r="K74">
        <f>Table2[[#This Row],[Revenue]]-Table2[[#This Row],[Quantity]]*Table2[[#This Row],[Cost Price]]</f>
        <v>417.85000000000014</v>
      </c>
      <c r="L74">
        <f>Table2[[#This Row],[Profit]]/Table2[[#This Row],[Revenue]]* 100</f>
        <v>28.355727470141158</v>
      </c>
    </row>
    <row r="75" spans="1:12" x14ac:dyDescent="0.3">
      <c r="A75" t="s">
        <v>9</v>
      </c>
      <c r="B75" t="s">
        <v>23</v>
      </c>
      <c r="C75" t="s">
        <v>28</v>
      </c>
      <c r="D75" t="s">
        <v>16</v>
      </c>
      <c r="E75" t="s">
        <v>21</v>
      </c>
      <c r="F75">
        <v>9</v>
      </c>
      <c r="G75">
        <v>319.85000000000002</v>
      </c>
      <c r="H75">
        <v>195</v>
      </c>
      <c r="I75" s="1">
        <v>45540</v>
      </c>
      <c r="J75">
        <f>Table2[[#This Row],[Quantity]]*Table2[[#This Row],[Unit Price]]</f>
        <v>2878.65</v>
      </c>
      <c r="K75">
        <f>Table2[[#This Row],[Revenue]]-Table2[[#This Row],[Quantity]]*Table2[[#This Row],[Cost Price]]</f>
        <v>1123.6500000000001</v>
      </c>
      <c r="L75">
        <f>Table2[[#This Row],[Profit]]/Table2[[#This Row],[Revenue]]* 100</f>
        <v>39.033922151008291</v>
      </c>
    </row>
    <row r="76" spans="1:12" x14ac:dyDescent="0.3">
      <c r="A76" t="s">
        <v>9</v>
      </c>
      <c r="B76" t="s">
        <v>10</v>
      </c>
      <c r="C76" t="s">
        <v>11</v>
      </c>
      <c r="D76" t="s">
        <v>12</v>
      </c>
      <c r="E76" t="s">
        <v>13</v>
      </c>
      <c r="F76">
        <v>14</v>
      </c>
      <c r="G76">
        <v>155.13999999999999</v>
      </c>
      <c r="H76">
        <v>123.17</v>
      </c>
      <c r="I76" s="1">
        <v>45656</v>
      </c>
      <c r="J76">
        <f>Table2[[#This Row],[Quantity]]*Table2[[#This Row],[Unit Price]]</f>
        <v>2171.96</v>
      </c>
      <c r="K76">
        <f>Table2[[#This Row],[Revenue]]-Table2[[#This Row],[Quantity]]*Table2[[#This Row],[Cost Price]]</f>
        <v>447.57999999999993</v>
      </c>
      <c r="L76">
        <f>Table2[[#This Row],[Profit]]/Table2[[#This Row],[Revenue]]* 100</f>
        <v>20.607193502642769</v>
      </c>
    </row>
    <row r="77" spans="1:12" x14ac:dyDescent="0.3">
      <c r="A77" t="s">
        <v>22</v>
      </c>
      <c r="B77" t="s">
        <v>20</v>
      </c>
      <c r="C77" t="s">
        <v>26</v>
      </c>
      <c r="D77" t="s">
        <v>12</v>
      </c>
      <c r="E77" t="s">
        <v>21</v>
      </c>
      <c r="F77">
        <v>13</v>
      </c>
      <c r="G77">
        <v>325.08999999999997</v>
      </c>
      <c r="H77">
        <v>251.8</v>
      </c>
      <c r="I77" s="1">
        <v>45434</v>
      </c>
      <c r="J77">
        <f>Table2[[#This Row],[Quantity]]*Table2[[#This Row],[Unit Price]]</f>
        <v>4226.17</v>
      </c>
      <c r="K77">
        <f>Table2[[#This Row],[Revenue]]-Table2[[#This Row],[Quantity]]*Table2[[#This Row],[Cost Price]]</f>
        <v>952.77</v>
      </c>
      <c r="L77">
        <f>Table2[[#This Row],[Profit]]/Table2[[#This Row],[Revenue]]* 100</f>
        <v>22.544526131225197</v>
      </c>
    </row>
    <row r="78" spans="1:12" x14ac:dyDescent="0.3">
      <c r="A78" t="s">
        <v>22</v>
      </c>
      <c r="B78" t="s">
        <v>15</v>
      </c>
      <c r="C78" t="s">
        <v>11</v>
      </c>
      <c r="D78" t="s">
        <v>16</v>
      </c>
      <c r="E78" t="s">
        <v>34</v>
      </c>
      <c r="F78">
        <v>20</v>
      </c>
      <c r="G78">
        <v>881.9</v>
      </c>
      <c r="H78">
        <v>688.28</v>
      </c>
      <c r="I78" s="1">
        <v>45317</v>
      </c>
      <c r="J78">
        <f>Table2[[#This Row],[Quantity]]*Table2[[#This Row],[Unit Price]]</f>
        <v>17638</v>
      </c>
      <c r="K78">
        <f>Table2[[#This Row],[Revenue]]-Table2[[#This Row],[Quantity]]*Table2[[#This Row],[Cost Price]]</f>
        <v>3872.4000000000015</v>
      </c>
      <c r="L78">
        <f>Table2[[#This Row],[Profit]]/Table2[[#This Row],[Revenue]]* 100</f>
        <v>21.954870166685573</v>
      </c>
    </row>
    <row r="79" spans="1:12" x14ac:dyDescent="0.3">
      <c r="A79" t="s">
        <v>22</v>
      </c>
      <c r="B79" t="s">
        <v>23</v>
      </c>
      <c r="C79" t="s">
        <v>11</v>
      </c>
      <c r="D79" t="s">
        <v>16</v>
      </c>
      <c r="E79" t="s">
        <v>33</v>
      </c>
      <c r="F79">
        <v>4</v>
      </c>
      <c r="G79">
        <v>529.02</v>
      </c>
      <c r="H79">
        <v>448.24</v>
      </c>
      <c r="I79" s="1">
        <v>45299</v>
      </c>
      <c r="J79">
        <f>Table2[[#This Row],[Quantity]]*Table2[[#This Row],[Unit Price]]</f>
        <v>2116.08</v>
      </c>
      <c r="K79">
        <f>Table2[[#This Row],[Revenue]]-Table2[[#This Row],[Quantity]]*Table2[[#This Row],[Cost Price]]</f>
        <v>323.11999999999989</v>
      </c>
      <c r="L79">
        <f>Table2[[#This Row],[Profit]]/Table2[[#This Row],[Revenue]]* 100</f>
        <v>15.269744055045173</v>
      </c>
    </row>
    <row r="80" spans="1:12" x14ac:dyDescent="0.3">
      <c r="A80" t="s">
        <v>19</v>
      </c>
      <c r="B80" t="s">
        <v>30</v>
      </c>
      <c r="C80" t="s">
        <v>18</v>
      </c>
      <c r="D80" t="s">
        <v>29</v>
      </c>
      <c r="E80" t="s">
        <v>24</v>
      </c>
      <c r="F80">
        <v>3</v>
      </c>
      <c r="G80">
        <v>901.14</v>
      </c>
      <c r="H80">
        <v>764.37</v>
      </c>
      <c r="I80" s="1">
        <v>45327</v>
      </c>
      <c r="J80">
        <f>Table2[[#This Row],[Quantity]]*Table2[[#This Row],[Unit Price]]</f>
        <v>2703.42</v>
      </c>
      <c r="K80">
        <f>Table2[[#This Row],[Revenue]]-Table2[[#This Row],[Quantity]]*Table2[[#This Row],[Cost Price]]</f>
        <v>410.30999999999995</v>
      </c>
      <c r="L80">
        <f>Table2[[#This Row],[Profit]]/Table2[[#This Row],[Revenue]]* 100</f>
        <v>15.177441906917903</v>
      </c>
    </row>
    <row r="81" spans="1:12" x14ac:dyDescent="0.3">
      <c r="A81" t="s">
        <v>9</v>
      </c>
      <c r="B81" t="s">
        <v>30</v>
      </c>
      <c r="C81" t="s">
        <v>35</v>
      </c>
      <c r="D81" t="s">
        <v>12</v>
      </c>
      <c r="E81" t="s">
        <v>24</v>
      </c>
      <c r="F81">
        <v>10</v>
      </c>
      <c r="G81">
        <v>693.22</v>
      </c>
      <c r="H81">
        <v>590.91</v>
      </c>
      <c r="I81" s="1">
        <v>45480</v>
      </c>
      <c r="J81">
        <f>Table2[[#This Row],[Quantity]]*Table2[[#This Row],[Unit Price]]</f>
        <v>6932.2000000000007</v>
      </c>
      <c r="K81">
        <f>Table2[[#This Row],[Revenue]]-Table2[[#This Row],[Quantity]]*Table2[[#This Row],[Cost Price]]</f>
        <v>1023.1000000000013</v>
      </c>
      <c r="L81">
        <f>Table2[[#This Row],[Profit]]/Table2[[#This Row],[Revenue]]* 100</f>
        <v>14.758662473673597</v>
      </c>
    </row>
    <row r="82" spans="1:12" x14ac:dyDescent="0.3">
      <c r="A82" t="s">
        <v>14</v>
      </c>
      <c r="B82" t="s">
        <v>20</v>
      </c>
      <c r="C82" t="s">
        <v>11</v>
      </c>
      <c r="D82" t="s">
        <v>29</v>
      </c>
      <c r="E82" t="s">
        <v>13</v>
      </c>
      <c r="F82">
        <v>4</v>
      </c>
      <c r="G82">
        <v>237.04</v>
      </c>
      <c r="H82">
        <v>178.31</v>
      </c>
      <c r="I82" s="1">
        <v>45555</v>
      </c>
      <c r="J82">
        <f>Table2[[#This Row],[Quantity]]*Table2[[#This Row],[Unit Price]]</f>
        <v>948.16</v>
      </c>
      <c r="K82">
        <f>Table2[[#This Row],[Revenue]]-Table2[[#This Row],[Quantity]]*Table2[[#This Row],[Cost Price]]</f>
        <v>234.91999999999996</v>
      </c>
      <c r="L82">
        <f>Table2[[#This Row],[Profit]]/Table2[[#This Row],[Revenue]]* 100</f>
        <v>24.776409044886936</v>
      </c>
    </row>
    <row r="83" spans="1:12" x14ac:dyDescent="0.3">
      <c r="A83" t="s">
        <v>14</v>
      </c>
      <c r="B83" t="s">
        <v>20</v>
      </c>
      <c r="C83" t="s">
        <v>18</v>
      </c>
      <c r="D83" t="s">
        <v>16</v>
      </c>
      <c r="E83" t="s">
        <v>21</v>
      </c>
      <c r="F83">
        <v>14</v>
      </c>
      <c r="G83">
        <v>474.57</v>
      </c>
      <c r="H83">
        <v>320.35000000000002</v>
      </c>
      <c r="I83" s="1">
        <v>45558</v>
      </c>
      <c r="J83">
        <f>Table2[[#This Row],[Quantity]]*Table2[[#This Row],[Unit Price]]</f>
        <v>6643.98</v>
      </c>
      <c r="K83">
        <f>Table2[[#This Row],[Revenue]]-Table2[[#This Row],[Quantity]]*Table2[[#This Row],[Cost Price]]</f>
        <v>2159.079999999999</v>
      </c>
      <c r="L83">
        <f>Table2[[#This Row],[Profit]]/Table2[[#This Row],[Revenue]]* 100</f>
        <v>32.496786564679589</v>
      </c>
    </row>
    <row r="84" spans="1:12" x14ac:dyDescent="0.3">
      <c r="A84" t="s">
        <v>22</v>
      </c>
      <c r="B84" t="s">
        <v>20</v>
      </c>
      <c r="C84" t="s">
        <v>28</v>
      </c>
      <c r="D84" t="s">
        <v>16</v>
      </c>
      <c r="E84" t="s">
        <v>34</v>
      </c>
      <c r="F84">
        <v>18</v>
      </c>
      <c r="G84">
        <v>456.4</v>
      </c>
      <c r="H84">
        <v>282.05</v>
      </c>
      <c r="I84" s="1">
        <v>45545</v>
      </c>
      <c r="J84">
        <f>Table2[[#This Row],[Quantity]]*Table2[[#This Row],[Unit Price]]</f>
        <v>8215.1999999999989</v>
      </c>
      <c r="K84">
        <f>Table2[[#This Row],[Revenue]]-Table2[[#This Row],[Quantity]]*Table2[[#This Row],[Cost Price]]</f>
        <v>3138.2999999999984</v>
      </c>
      <c r="L84">
        <f>Table2[[#This Row],[Profit]]/Table2[[#This Row],[Revenue]]* 100</f>
        <v>38.201139351446081</v>
      </c>
    </row>
    <row r="85" spans="1:12" x14ac:dyDescent="0.3">
      <c r="A85" t="s">
        <v>35</v>
      </c>
      <c r="B85" t="s">
        <v>20</v>
      </c>
      <c r="C85" t="s">
        <v>11</v>
      </c>
      <c r="D85" t="s">
        <v>35</v>
      </c>
      <c r="E85" t="s">
        <v>27</v>
      </c>
      <c r="F85">
        <v>3</v>
      </c>
      <c r="G85">
        <v>737.27</v>
      </c>
      <c r="H85">
        <v>622.53</v>
      </c>
      <c r="I85" s="1">
        <v>45553</v>
      </c>
      <c r="J85">
        <f>Table2[[#This Row],[Quantity]]*Table2[[#This Row],[Unit Price]]</f>
        <v>2211.81</v>
      </c>
      <c r="K85">
        <f>Table2[[#This Row],[Revenue]]-Table2[[#This Row],[Quantity]]*Table2[[#This Row],[Cost Price]]</f>
        <v>344.22</v>
      </c>
      <c r="L85">
        <f>Table2[[#This Row],[Profit]]/Table2[[#This Row],[Revenue]]* 100</f>
        <v>15.562819591194543</v>
      </c>
    </row>
    <row r="86" spans="1:12" x14ac:dyDescent="0.3">
      <c r="A86" t="s">
        <v>22</v>
      </c>
      <c r="B86" t="s">
        <v>23</v>
      </c>
      <c r="C86" t="s">
        <v>28</v>
      </c>
      <c r="D86" t="s">
        <v>29</v>
      </c>
      <c r="E86" t="s">
        <v>31</v>
      </c>
      <c r="F86">
        <v>6</v>
      </c>
      <c r="G86">
        <v>703.4</v>
      </c>
      <c r="H86">
        <v>515.52</v>
      </c>
      <c r="I86" s="1">
        <v>45504</v>
      </c>
      <c r="J86">
        <f>Table2[[#This Row],[Quantity]]*Table2[[#This Row],[Unit Price]]</f>
        <v>4220.3999999999996</v>
      </c>
      <c r="K86">
        <f>Table2[[#This Row],[Revenue]]-Table2[[#This Row],[Quantity]]*Table2[[#This Row],[Cost Price]]</f>
        <v>1127.2799999999997</v>
      </c>
      <c r="L86">
        <f>Table2[[#This Row],[Profit]]/Table2[[#This Row],[Revenue]]* 100</f>
        <v>26.710264429911852</v>
      </c>
    </row>
    <row r="87" spans="1:12" x14ac:dyDescent="0.3">
      <c r="A87" t="s">
        <v>9</v>
      </c>
      <c r="B87" t="s">
        <v>10</v>
      </c>
      <c r="C87" t="s">
        <v>26</v>
      </c>
      <c r="D87" t="s">
        <v>35</v>
      </c>
      <c r="E87" t="s">
        <v>33</v>
      </c>
      <c r="F87">
        <v>18</v>
      </c>
      <c r="G87">
        <v>886.78</v>
      </c>
      <c r="H87">
        <v>618.94000000000005</v>
      </c>
      <c r="I87" s="1">
        <v>45598</v>
      </c>
      <c r="J87">
        <f>Table2[[#This Row],[Quantity]]*Table2[[#This Row],[Unit Price]]</f>
        <v>15962.039999999999</v>
      </c>
      <c r="K87">
        <f>Table2[[#This Row],[Revenue]]-Table2[[#This Row],[Quantity]]*Table2[[#This Row],[Cost Price]]</f>
        <v>4821.1199999999972</v>
      </c>
      <c r="L87">
        <f>Table2[[#This Row],[Profit]]/Table2[[#This Row],[Revenue]]* 100</f>
        <v>30.20365817902973</v>
      </c>
    </row>
    <row r="88" spans="1:12" x14ac:dyDescent="0.3">
      <c r="A88" t="s">
        <v>14</v>
      </c>
      <c r="B88" t="s">
        <v>23</v>
      </c>
      <c r="C88" t="s">
        <v>26</v>
      </c>
      <c r="D88" t="s">
        <v>16</v>
      </c>
      <c r="E88" t="s">
        <v>33</v>
      </c>
      <c r="F88">
        <v>2</v>
      </c>
      <c r="G88">
        <v>945.83</v>
      </c>
      <c r="H88">
        <v>703.16</v>
      </c>
      <c r="I88" s="1">
        <v>45628</v>
      </c>
      <c r="J88">
        <f>Table2[[#This Row],[Quantity]]*Table2[[#This Row],[Unit Price]]</f>
        <v>1891.66</v>
      </c>
      <c r="K88">
        <f>Table2[[#This Row],[Revenue]]-Table2[[#This Row],[Quantity]]*Table2[[#This Row],[Cost Price]]</f>
        <v>485.34000000000015</v>
      </c>
      <c r="L88">
        <f>Table2[[#This Row],[Profit]]/Table2[[#This Row],[Revenue]]* 100</f>
        <v>25.656830508653783</v>
      </c>
    </row>
    <row r="89" spans="1:12" x14ac:dyDescent="0.3">
      <c r="A89" t="s">
        <v>14</v>
      </c>
      <c r="B89" t="s">
        <v>10</v>
      </c>
      <c r="C89" t="s">
        <v>11</v>
      </c>
      <c r="D89" t="s">
        <v>29</v>
      </c>
      <c r="E89" t="s">
        <v>34</v>
      </c>
      <c r="F89">
        <v>16</v>
      </c>
      <c r="G89">
        <v>286.54000000000002</v>
      </c>
      <c r="H89">
        <v>216.58</v>
      </c>
      <c r="I89" s="1">
        <v>45521</v>
      </c>
      <c r="J89">
        <f>Table2[[#This Row],[Quantity]]*Table2[[#This Row],[Unit Price]]</f>
        <v>4584.6400000000003</v>
      </c>
      <c r="K89">
        <f>Table2[[#This Row],[Revenue]]-Table2[[#This Row],[Quantity]]*Table2[[#This Row],[Cost Price]]</f>
        <v>1119.3600000000001</v>
      </c>
      <c r="L89">
        <f>Table2[[#This Row],[Profit]]/Table2[[#This Row],[Revenue]]* 100</f>
        <v>24.415439380191248</v>
      </c>
    </row>
    <row r="90" spans="1:12" x14ac:dyDescent="0.3">
      <c r="A90" t="s">
        <v>17</v>
      </c>
      <c r="B90" t="s">
        <v>20</v>
      </c>
      <c r="C90" t="s">
        <v>26</v>
      </c>
      <c r="D90" t="s">
        <v>12</v>
      </c>
      <c r="E90" t="s">
        <v>32</v>
      </c>
      <c r="F90">
        <v>9</v>
      </c>
      <c r="G90">
        <v>782.97</v>
      </c>
      <c r="H90">
        <v>597.55999999999995</v>
      </c>
      <c r="I90" s="1">
        <v>45441</v>
      </c>
      <c r="J90">
        <f>Table2[[#This Row],[Quantity]]*Table2[[#This Row],[Unit Price]]</f>
        <v>7046.7300000000005</v>
      </c>
      <c r="K90">
        <f>Table2[[#This Row],[Revenue]]-Table2[[#This Row],[Quantity]]*Table2[[#This Row],[Cost Price]]</f>
        <v>1668.6900000000014</v>
      </c>
      <c r="L90">
        <f>Table2[[#This Row],[Profit]]/Table2[[#This Row],[Revenue]]* 100</f>
        <v>23.680345351673772</v>
      </c>
    </row>
    <row r="91" spans="1:12" x14ac:dyDescent="0.3">
      <c r="A91" t="s">
        <v>22</v>
      </c>
      <c r="B91" t="s">
        <v>20</v>
      </c>
      <c r="C91" t="s">
        <v>18</v>
      </c>
      <c r="D91" t="s">
        <v>29</v>
      </c>
      <c r="E91" t="s">
        <v>33</v>
      </c>
      <c r="F91">
        <v>8</v>
      </c>
      <c r="G91">
        <v>751.25</v>
      </c>
      <c r="H91">
        <v>674.61</v>
      </c>
      <c r="I91" s="1">
        <v>45589</v>
      </c>
      <c r="J91">
        <f>Table2[[#This Row],[Quantity]]*Table2[[#This Row],[Unit Price]]</f>
        <v>6010</v>
      </c>
      <c r="K91">
        <f>Table2[[#This Row],[Revenue]]-Table2[[#This Row],[Quantity]]*Table2[[#This Row],[Cost Price]]</f>
        <v>613.11999999999989</v>
      </c>
      <c r="L91">
        <f>Table2[[#This Row],[Profit]]/Table2[[#This Row],[Revenue]]* 100</f>
        <v>10.201663893510814</v>
      </c>
    </row>
    <row r="92" spans="1:12" x14ac:dyDescent="0.3">
      <c r="A92" t="s">
        <v>19</v>
      </c>
      <c r="B92" t="s">
        <v>20</v>
      </c>
      <c r="C92" t="s">
        <v>28</v>
      </c>
      <c r="D92" t="s">
        <v>29</v>
      </c>
      <c r="E92" t="s">
        <v>24</v>
      </c>
      <c r="F92">
        <v>16</v>
      </c>
      <c r="G92">
        <v>819.46</v>
      </c>
      <c r="H92">
        <v>735.93</v>
      </c>
      <c r="I92" s="1">
        <v>45567</v>
      </c>
      <c r="J92">
        <f>Table2[[#This Row],[Quantity]]*Table2[[#This Row],[Unit Price]]</f>
        <v>13111.36</v>
      </c>
      <c r="K92">
        <f>Table2[[#This Row],[Revenue]]-Table2[[#This Row],[Quantity]]*Table2[[#This Row],[Cost Price]]</f>
        <v>1336.4800000000014</v>
      </c>
      <c r="L92">
        <f>Table2[[#This Row],[Profit]]/Table2[[#This Row],[Revenue]]* 100</f>
        <v>10.193298025529018</v>
      </c>
    </row>
    <row r="93" spans="1:12" x14ac:dyDescent="0.3">
      <c r="A93" t="s">
        <v>9</v>
      </c>
      <c r="B93" t="s">
        <v>20</v>
      </c>
      <c r="C93" t="s">
        <v>28</v>
      </c>
      <c r="D93" t="s">
        <v>25</v>
      </c>
      <c r="E93" t="s">
        <v>27</v>
      </c>
      <c r="F93">
        <v>4</v>
      </c>
      <c r="G93">
        <v>986.99</v>
      </c>
      <c r="H93">
        <v>742.82</v>
      </c>
      <c r="I93" s="1">
        <v>45553</v>
      </c>
      <c r="J93">
        <f>Table2[[#This Row],[Quantity]]*Table2[[#This Row],[Unit Price]]</f>
        <v>3947.96</v>
      </c>
      <c r="K93">
        <f>Table2[[#This Row],[Revenue]]-Table2[[#This Row],[Quantity]]*Table2[[#This Row],[Cost Price]]</f>
        <v>976.67999999999984</v>
      </c>
      <c r="L93">
        <f>Table2[[#This Row],[Profit]]/Table2[[#This Row],[Revenue]]* 100</f>
        <v>24.73885247064306</v>
      </c>
    </row>
    <row r="94" spans="1:12" x14ac:dyDescent="0.3">
      <c r="A94" t="s">
        <v>17</v>
      </c>
      <c r="B94" t="s">
        <v>30</v>
      </c>
      <c r="C94" t="s">
        <v>28</v>
      </c>
      <c r="D94" t="s">
        <v>25</v>
      </c>
      <c r="E94" t="s">
        <v>31</v>
      </c>
      <c r="F94">
        <v>15</v>
      </c>
      <c r="G94">
        <v>989.61</v>
      </c>
      <c r="H94">
        <v>872.42</v>
      </c>
      <c r="I94" s="1">
        <v>45593</v>
      </c>
      <c r="J94">
        <f>Table2[[#This Row],[Quantity]]*Table2[[#This Row],[Unit Price]]</f>
        <v>14844.15</v>
      </c>
      <c r="K94">
        <f>Table2[[#This Row],[Revenue]]-Table2[[#This Row],[Quantity]]*Table2[[#This Row],[Cost Price]]</f>
        <v>1757.8500000000004</v>
      </c>
      <c r="L94">
        <f>Table2[[#This Row],[Profit]]/Table2[[#This Row],[Revenue]]* 100</f>
        <v>11.842038782954905</v>
      </c>
    </row>
    <row r="95" spans="1:12" x14ac:dyDescent="0.3">
      <c r="A95" t="s">
        <v>9</v>
      </c>
      <c r="B95" t="s">
        <v>20</v>
      </c>
      <c r="C95" t="s">
        <v>28</v>
      </c>
      <c r="D95" t="s">
        <v>16</v>
      </c>
      <c r="E95" t="s">
        <v>13</v>
      </c>
      <c r="F95">
        <v>16</v>
      </c>
      <c r="G95">
        <v>632.71</v>
      </c>
      <c r="H95">
        <v>491.9</v>
      </c>
      <c r="I95" s="1">
        <v>45535</v>
      </c>
      <c r="J95">
        <f>Table2[[#This Row],[Quantity]]*Table2[[#This Row],[Unit Price]]</f>
        <v>10123.36</v>
      </c>
      <c r="K95">
        <f>Table2[[#This Row],[Revenue]]-Table2[[#This Row],[Quantity]]*Table2[[#This Row],[Cost Price]]</f>
        <v>2252.9600000000009</v>
      </c>
      <c r="L95">
        <f>Table2[[#This Row],[Profit]]/Table2[[#This Row],[Revenue]]* 100</f>
        <v>22.255061560588587</v>
      </c>
    </row>
    <row r="96" spans="1:12" x14ac:dyDescent="0.3">
      <c r="A96" t="s">
        <v>9</v>
      </c>
      <c r="B96" t="s">
        <v>10</v>
      </c>
      <c r="C96" t="s">
        <v>11</v>
      </c>
      <c r="D96" t="s">
        <v>25</v>
      </c>
      <c r="E96" t="s">
        <v>33</v>
      </c>
      <c r="F96">
        <v>14</v>
      </c>
      <c r="G96">
        <v>139.91</v>
      </c>
      <c r="H96">
        <v>98.9</v>
      </c>
      <c r="I96" s="1">
        <v>45398</v>
      </c>
      <c r="J96">
        <f>Table2[[#This Row],[Quantity]]*Table2[[#This Row],[Unit Price]]</f>
        <v>1958.74</v>
      </c>
      <c r="K96">
        <f>Table2[[#This Row],[Revenue]]-Table2[[#This Row],[Quantity]]*Table2[[#This Row],[Cost Price]]</f>
        <v>574.13999999999987</v>
      </c>
      <c r="L96">
        <f>Table2[[#This Row],[Profit]]/Table2[[#This Row],[Revenue]]* 100</f>
        <v>29.311700378814947</v>
      </c>
    </row>
    <row r="97" spans="1:12" x14ac:dyDescent="0.3">
      <c r="A97" t="s">
        <v>22</v>
      </c>
      <c r="B97" t="s">
        <v>10</v>
      </c>
      <c r="C97" t="s">
        <v>18</v>
      </c>
      <c r="D97" t="s">
        <v>12</v>
      </c>
      <c r="E97" t="s">
        <v>31</v>
      </c>
      <c r="F97">
        <v>6</v>
      </c>
      <c r="G97">
        <v>159</v>
      </c>
      <c r="H97">
        <v>99.12</v>
      </c>
      <c r="I97" s="1">
        <v>45545</v>
      </c>
      <c r="J97">
        <f>Table2[[#This Row],[Quantity]]*Table2[[#This Row],[Unit Price]]</f>
        <v>954</v>
      </c>
      <c r="K97">
        <f>Table2[[#This Row],[Revenue]]-Table2[[#This Row],[Quantity]]*Table2[[#This Row],[Cost Price]]</f>
        <v>359.28</v>
      </c>
      <c r="L97">
        <f>Table2[[#This Row],[Profit]]/Table2[[#This Row],[Revenue]]* 100</f>
        <v>37.660377358490564</v>
      </c>
    </row>
    <row r="98" spans="1:12" x14ac:dyDescent="0.3">
      <c r="A98" t="s">
        <v>17</v>
      </c>
      <c r="B98" t="s">
        <v>23</v>
      </c>
      <c r="C98" t="s">
        <v>11</v>
      </c>
      <c r="D98" t="s">
        <v>29</v>
      </c>
      <c r="E98" t="s">
        <v>31</v>
      </c>
      <c r="F98">
        <v>8</v>
      </c>
      <c r="G98">
        <v>477.44</v>
      </c>
      <c r="H98">
        <v>428.07</v>
      </c>
      <c r="I98" s="1">
        <v>45395</v>
      </c>
      <c r="J98">
        <f>Table2[[#This Row],[Quantity]]*Table2[[#This Row],[Unit Price]]</f>
        <v>3819.52</v>
      </c>
      <c r="K98">
        <f>Table2[[#This Row],[Revenue]]-Table2[[#This Row],[Quantity]]*Table2[[#This Row],[Cost Price]]</f>
        <v>394.96000000000004</v>
      </c>
      <c r="L98">
        <f>Table2[[#This Row],[Profit]]/Table2[[#This Row],[Revenue]]* 100</f>
        <v>10.3405663538874</v>
      </c>
    </row>
    <row r="99" spans="1:12" x14ac:dyDescent="0.3">
      <c r="A99" t="s">
        <v>9</v>
      </c>
      <c r="B99" t="s">
        <v>30</v>
      </c>
      <c r="C99" t="s">
        <v>11</v>
      </c>
      <c r="D99" t="s">
        <v>25</v>
      </c>
      <c r="E99" t="s">
        <v>33</v>
      </c>
      <c r="F99">
        <v>12</v>
      </c>
      <c r="G99">
        <v>133.94999999999999</v>
      </c>
      <c r="H99">
        <v>117.75</v>
      </c>
      <c r="I99" s="1">
        <v>45305</v>
      </c>
      <c r="J99">
        <f>Table2[[#This Row],[Quantity]]*Table2[[#This Row],[Unit Price]]</f>
        <v>1607.3999999999999</v>
      </c>
      <c r="K99">
        <f>Table2[[#This Row],[Revenue]]-Table2[[#This Row],[Quantity]]*Table2[[#This Row],[Cost Price]]</f>
        <v>194.39999999999986</v>
      </c>
      <c r="L99">
        <f>Table2[[#This Row],[Profit]]/Table2[[#This Row],[Revenue]]* 100</f>
        <v>12.094064949608056</v>
      </c>
    </row>
    <row r="100" spans="1:12" x14ac:dyDescent="0.3">
      <c r="A100" t="s">
        <v>19</v>
      </c>
      <c r="B100" t="s">
        <v>10</v>
      </c>
      <c r="C100" t="s">
        <v>11</v>
      </c>
      <c r="D100" t="s">
        <v>29</v>
      </c>
      <c r="E100" t="s">
        <v>24</v>
      </c>
      <c r="F100">
        <v>9</v>
      </c>
      <c r="G100">
        <v>823.98</v>
      </c>
      <c r="H100">
        <v>591.21</v>
      </c>
      <c r="I100" s="1">
        <v>45418</v>
      </c>
      <c r="J100">
        <f>Table2[[#This Row],[Quantity]]*Table2[[#This Row],[Unit Price]]</f>
        <v>7415.82</v>
      </c>
      <c r="K100">
        <f>Table2[[#This Row],[Revenue]]-Table2[[#This Row],[Quantity]]*Table2[[#This Row],[Cost Price]]</f>
        <v>2094.9299999999994</v>
      </c>
      <c r="L100">
        <f>Table2[[#This Row],[Profit]]/Table2[[#This Row],[Revenue]]* 100</f>
        <v>28.249472074564906</v>
      </c>
    </row>
    <row r="101" spans="1:12" x14ac:dyDescent="0.3">
      <c r="A101" t="s">
        <v>19</v>
      </c>
      <c r="B101" t="s">
        <v>30</v>
      </c>
      <c r="C101" t="s">
        <v>28</v>
      </c>
      <c r="D101" t="s">
        <v>12</v>
      </c>
      <c r="E101" t="s">
        <v>32</v>
      </c>
      <c r="F101">
        <v>7</v>
      </c>
      <c r="G101">
        <v>387.76</v>
      </c>
      <c r="H101">
        <v>251.53</v>
      </c>
      <c r="I101" s="1">
        <v>45537</v>
      </c>
      <c r="J101">
        <f>Table2[[#This Row],[Quantity]]*Table2[[#This Row],[Unit Price]]</f>
        <v>2714.3199999999997</v>
      </c>
      <c r="K101">
        <f>Table2[[#This Row],[Revenue]]-Table2[[#This Row],[Quantity]]*Table2[[#This Row],[Cost Price]]</f>
        <v>953.60999999999967</v>
      </c>
      <c r="L101">
        <f>Table2[[#This Row],[Profit]]/Table2[[#This Row],[Revenue]]* 100</f>
        <v>35.132556220342472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kimta</dc:creator>
  <cp:lastModifiedBy>AKULA RAMYAKRISHNA AKULA</cp:lastModifiedBy>
  <dcterms:created xsi:type="dcterms:W3CDTF">2025-10-23T10:47:45Z</dcterms:created>
  <dcterms:modified xsi:type="dcterms:W3CDTF">2025-10-24T06:53:03Z</dcterms:modified>
</cp:coreProperties>
</file>