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\simple-spectro\hacking_the_simplespectro\experiments\"/>
    </mc:Choice>
  </mc:AlternateContent>
  <xr:revisionPtr revIDLastSave="0" documentId="8_{E7B62786-20AD-4D63-A557-1E3D80B7A225}" xr6:coauthVersionLast="34" xr6:coauthVersionMax="34" xr10:uidLastSave="{00000000-0000-0000-0000-000000000000}"/>
  <bookViews>
    <workbookView xWindow="0" yWindow="0" windowWidth="23040" windowHeight="9072" xr2:uid="{BE783F5F-AD5A-4260-A133-3E0A0A7545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6" i="1" l="1"/>
  <c r="AA16" i="1"/>
  <c r="Z16" i="1"/>
  <c r="P16" i="1"/>
  <c r="O16" i="1"/>
  <c r="C16" i="1"/>
  <c r="AH15" i="1"/>
  <c r="AA15" i="1"/>
  <c r="Z15" i="1"/>
  <c r="P15" i="1"/>
  <c r="O15" i="1"/>
  <c r="C15" i="1"/>
  <c r="AH14" i="1"/>
  <c r="AA14" i="1"/>
  <c r="Z14" i="1"/>
  <c r="P14" i="1"/>
  <c r="O14" i="1"/>
  <c r="C14" i="1"/>
  <c r="AH13" i="1"/>
  <c r="AA13" i="1"/>
  <c r="Z13" i="1"/>
  <c r="P13" i="1"/>
  <c r="O13" i="1"/>
  <c r="C13" i="1"/>
  <c r="AH12" i="1"/>
  <c r="AA12" i="1"/>
  <c r="Z12" i="1"/>
  <c r="P12" i="1"/>
  <c r="O12" i="1"/>
  <c r="C12" i="1"/>
  <c r="AH11" i="1"/>
  <c r="AA11" i="1"/>
  <c r="Z11" i="1"/>
  <c r="P11" i="1"/>
  <c r="O11" i="1"/>
  <c r="C11" i="1"/>
  <c r="AH10" i="1"/>
  <c r="AB10" i="1"/>
  <c r="AA10" i="1"/>
  <c r="Z10" i="1"/>
  <c r="P10" i="1"/>
  <c r="O10" i="1"/>
  <c r="C10" i="1"/>
  <c r="AH9" i="1"/>
  <c r="AA9" i="1"/>
  <c r="Z9" i="1"/>
  <c r="P9" i="1"/>
  <c r="O9" i="1"/>
  <c r="C9" i="1"/>
  <c r="AH8" i="1"/>
  <c r="AA8" i="1"/>
  <c r="Z8" i="1"/>
  <c r="P8" i="1"/>
  <c r="O8" i="1"/>
  <c r="C8" i="1"/>
  <c r="AF7" i="1"/>
  <c r="AC7" i="1"/>
  <c r="AA7" i="1"/>
  <c r="AB14" i="1" s="1"/>
  <c r="Z7" i="1"/>
  <c r="AC15" i="1" s="1"/>
  <c r="P7" i="1"/>
  <c r="Q15" i="1" s="1"/>
  <c r="O7" i="1"/>
  <c r="R15" i="1" s="1"/>
  <c r="AA6" i="1"/>
  <c r="Z6" i="1"/>
  <c r="P6" i="1"/>
  <c r="O6" i="1"/>
  <c r="AB12" i="1" l="1"/>
  <c r="AB15" i="1"/>
  <c r="AF15" i="1" s="1"/>
  <c r="AB8" i="1"/>
  <c r="AE15" i="1"/>
  <c r="Q10" i="1"/>
  <c r="AF10" i="1" s="1"/>
  <c r="Q14" i="1"/>
  <c r="AF14" i="1" s="1"/>
  <c r="Q16" i="1"/>
  <c r="AB16" i="1"/>
  <c r="R7" i="1"/>
  <c r="AE7" i="1" s="1"/>
  <c r="R8" i="1"/>
  <c r="AC8" i="1"/>
  <c r="R10" i="1"/>
  <c r="AC10" i="1"/>
  <c r="R12" i="1"/>
  <c r="AC12" i="1"/>
  <c r="R14" i="1"/>
  <c r="AC14" i="1"/>
  <c r="AE14" i="1" s="1"/>
  <c r="R16" i="1"/>
  <c r="AC16" i="1"/>
  <c r="Q8" i="1"/>
  <c r="AF8" i="1" s="1"/>
  <c r="Q12" i="1"/>
  <c r="AF12" i="1" s="1"/>
  <c r="Q9" i="1"/>
  <c r="AB9" i="1"/>
  <c r="Q11" i="1"/>
  <c r="AB11" i="1"/>
  <c r="AF11" i="1" s="1"/>
  <c r="Q13" i="1"/>
  <c r="AB13" i="1"/>
  <c r="R9" i="1"/>
  <c r="AC9" i="1"/>
  <c r="AE9" i="1" s="1"/>
  <c r="R11" i="1"/>
  <c r="AC11" i="1"/>
  <c r="R13" i="1"/>
  <c r="AC13" i="1"/>
  <c r="AE13" i="1" s="1"/>
  <c r="AF16" i="1" l="1"/>
  <c r="AE11" i="1"/>
  <c r="AF13" i="1"/>
  <c r="AF9" i="1"/>
  <c r="AE16" i="1"/>
  <c r="AE12" i="1"/>
  <c r="AE8" i="1"/>
  <c r="AE10" i="1"/>
</calcChain>
</file>

<file path=xl/sharedStrings.xml><?xml version="1.0" encoding="utf-8"?>
<sst xmlns="http://schemas.openxmlformats.org/spreadsheetml/2006/main" count="50" uniqueCount="35">
  <si>
    <t>Experiment 4</t>
  </si>
  <si>
    <t>Uncertainty</t>
  </si>
  <si>
    <t>numero</t>
  </si>
  <si>
    <t>Volume [mL]</t>
  </si>
  <si>
    <t>concentration [mg/L]</t>
  </si>
  <si>
    <t>Measurements</t>
  </si>
  <si>
    <t xml:space="preserve">quantity </t>
  </si>
  <si>
    <t>abs. uncertainty</t>
  </si>
  <si>
    <t>units</t>
  </si>
  <si>
    <t>notes</t>
  </si>
  <si>
    <t>Spectro 1</t>
  </si>
  <si>
    <t>Spectro 2</t>
  </si>
  <si>
    <t>mass of colorant</t>
  </si>
  <si>
    <t>mg</t>
  </si>
  <si>
    <t>Uncertainty of the reading</t>
  </si>
  <si>
    <t>blue</t>
  </si>
  <si>
    <t>blue 1</t>
  </si>
  <si>
    <t>blue 2 / UV</t>
  </si>
  <si>
    <t>volume of water</t>
  </si>
  <si>
    <t>mL</t>
  </si>
  <si>
    <t>half of the resolution of the graduated cylinder</t>
  </si>
  <si>
    <t>I blank</t>
  </si>
  <si>
    <t>I test</t>
  </si>
  <si>
    <t>Avg</t>
  </si>
  <si>
    <t>Abs. calculated</t>
  </si>
  <si>
    <t>Abs. reading</t>
  </si>
  <si>
    <t>I test 1</t>
  </si>
  <si>
    <t>I test 2</t>
  </si>
  <si>
    <t>I test 3</t>
  </si>
  <si>
    <t>I test 4</t>
  </si>
  <si>
    <t>I test 5</t>
  </si>
  <si>
    <t>std</t>
  </si>
  <si>
    <t>error</t>
  </si>
  <si>
    <t>Abs. diff.</t>
  </si>
  <si>
    <t xml:space="preserve">Concentration uncertainty [mg/L]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</si>
</sst>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2" xfId="0" applyFont="1" applyFill="1" applyBorder="1"/>
    <xf numFmtId="0" fontId="1" fillId="0" borderId="9" xfId="0" applyFont="1" applyFill="1" applyBorder="1"/>
    <xf numFmtId="0" fontId="1" fillId="0" borderId="2" xfId="0" applyFont="1" applyBorder="1" applyAlignment="1">
      <alignment horizontal="left" vertical="top"/>
    </xf>
    <xf numFmtId="0" fontId="0" fillId="0" borderId="2" xfId="0" quotePrefix="1" applyBorder="1"/>
    <xf numFmtId="0" fontId="0" fillId="0" borderId="8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FA36-92E7-4713-8B6D-40B3984C62FD}">
  <dimension ref="A1:AK16"/>
  <sheetViews>
    <sheetView tabSelected="1" topLeftCell="U1" zoomScale="101" workbookViewId="0">
      <selection activeCell="AI4" sqref="AI4"/>
    </sheetView>
  </sheetViews>
  <sheetFormatPr defaultRowHeight="14.4" x14ac:dyDescent="0.3"/>
  <sheetData>
    <row r="1" spans="1:37" ht="25.8" x14ac:dyDescent="0.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H1" s="3" t="s">
        <v>1</v>
      </c>
      <c r="AI1" s="3"/>
      <c r="AJ1" s="3"/>
      <c r="AK1" s="3"/>
    </row>
    <row r="2" spans="1:37" x14ac:dyDescent="0.3">
      <c r="A2" s="4" t="s">
        <v>2</v>
      </c>
      <c r="B2" s="4" t="s">
        <v>3</v>
      </c>
      <c r="C2" s="5" t="s">
        <v>4</v>
      </c>
      <c r="D2" s="6" t="s">
        <v>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H2" s="7" t="s">
        <v>6</v>
      </c>
      <c r="AI2" s="7" t="s">
        <v>7</v>
      </c>
      <c r="AJ2" s="7" t="s">
        <v>8</v>
      </c>
      <c r="AK2" s="7" t="s">
        <v>9</v>
      </c>
    </row>
    <row r="3" spans="1:37" x14ac:dyDescent="0.3">
      <c r="A3" s="4"/>
      <c r="B3" s="4"/>
      <c r="C3" s="8"/>
      <c r="D3" s="9" t="s">
        <v>10</v>
      </c>
      <c r="E3" s="10"/>
      <c r="F3" s="10"/>
      <c r="G3" s="10"/>
      <c r="H3" s="11"/>
      <c r="I3" s="12" t="s">
        <v>11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H3" s="13" t="s">
        <v>12</v>
      </c>
      <c r="AI3" s="13"/>
      <c r="AJ3" s="13" t="s">
        <v>13</v>
      </c>
      <c r="AK3" s="13" t="s">
        <v>14</v>
      </c>
    </row>
    <row r="4" spans="1:37" x14ac:dyDescent="0.3">
      <c r="A4" s="4"/>
      <c r="B4" s="4"/>
      <c r="C4" s="8"/>
      <c r="D4" s="9" t="s">
        <v>15</v>
      </c>
      <c r="E4" s="10"/>
      <c r="F4" s="10"/>
      <c r="G4" s="10"/>
      <c r="H4" s="11"/>
      <c r="I4" s="12" t="s">
        <v>16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 t="s">
        <v>17</v>
      </c>
      <c r="U4" s="12"/>
      <c r="V4" s="12"/>
      <c r="W4" s="12"/>
      <c r="X4" s="12"/>
      <c r="Y4" s="12"/>
      <c r="Z4" s="12"/>
      <c r="AA4" s="12"/>
      <c r="AB4" s="12"/>
      <c r="AC4" s="12"/>
      <c r="AD4" s="12"/>
      <c r="AH4" s="13" t="s">
        <v>18</v>
      </c>
      <c r="AI4" s="14"/>
      <c r="AJ4" s="13" t="s">
        <v>19</v>
      </c>
      <c r="AK4" s="13" t="s">
        <v>20</v>
      </c>
    </row>
    <row r="5" spans="1:37" x14ac:dyDescent="0.3">
      <c r="A5" s="4"/>
      <c r="B5" s="4"/>
      <c r="C5" s="15"/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21</v>
      </c>
      <c r="J5" s="7" t="s">
        <v>26</v>
      </c>
      <c r="K5" s="7" t="s">
        <v>27</v>
      </c>
      <c r="L5" s="7" t="s">
        <v>28</v>
      </c>
      <c r="M5" s="7" t="s">
        <v>29</v>
      </c>
      <c r="N5" s="7" t="s">
        <v>30</v>
      </c>
      <c r="O5" s="7" t="s">
        <v>23</v>
      </c>
      <c r="P5" s="7" t="s">
        <v>31</v>
      </c>
      <c r="Q5" s="7" t="s">
        <v>32</v>
      </c>
      <c r="R5" s="7" t="s">
        <v>24</v>
      </c>
      <c r="S5" s="7" t="s">
        <v>25</v>
      </c>
      <c r="T5" s="7" t="s">
        <v>21</v>
      </c>
      <c r="U5" s="7" t="s">
        <v>26</v>
      </c>
      <c r="V5" s="7" t="s">
        <v>27</v>
      </c>
      <c r="W5" s="7" t="s">
        <v>28</v>
      </c>
      <c r="X5" s="7" t="s">
        <v>29</v>
      </c>
      <c r="Y5" s="7" t="s">
        <v>30</v>
      </c>
      <c r="Z5" s="7" t="s">
        <v>23</v>
      </c>
      <c r="AA5" s="7" t="s">
        <v>31</v>
      </c>
      <c r="AB5" s="7" t="s">
        <v>32</v>
      </c>
      <c r="AC5" s="7" t="s">
        <v>24</v>
      </c>
      <c r="AD5" s="7"/>
      <c r="AE5" s="16" t="s">
        <v>33</v>
      </c>
      <c r="AF5" s="16" t="s">
        <v>32</v>
      </c>
      <c r="AG5" s="17"/>
      <c r="AH5" s="18" t="s">
        <v>34</v>
      </c>
      <c r="AI5" s="18"/>
      <c r="AJ5" s="18"/>
      <c r="AK5" s="18"/>
    </row>
    <row r="6" spans="1:37" x14ac:dyDescent="0.3">
      <c r="A6" s="13">
        <v>0</v>
      </c>
      <c r="B6" s="13">
        <v>0</v>
      </c>
      <c r="C6" s="13">
        <v>0</v>
      </c>
      <c r="D6" s="13"/>
      <c r="E6" s="13"/>
      <c r="F6" s="13"/>
      <c r="G6" s="13"/>
      <c r="H6" s="19"/>
      <c r="I6" s="13"/>
      <c r="J6" s="13"/>
      <c r="K6" s="13"/>
      <c r="L6" s="13"/>
      <c r="M6" s="13"/>
      <c r="N6" s="13"/>
      <c r="O6" s="13" t="e">
        <f>AVERAGE(I6:N6)</f>
        <v>#DIV/0!</v>
      </c>
      <c r="P6" s="13" t="e">
        <f>STDEV(I6:N6)</f>
        <v>#DIV/0!</v>
      </c>
      <c r="Q6" s="13"/>
      <c r="R6" s="13"/>
      <c r="S6" s="19"/>
      <c r="T6" s="13"/>
      <c r="U6" s="13"/>
      <c r="V6" s="13"/>
      <c r="W6" s="13"/>
      <c r="X6" s="13"/>
      <c r="Y6" s="13"/>
      <c r="Z6" s="13" t="e">
        <f>AVERAGE(T6:Y6)</f>
        <v>#DIV/0!</v>
      </c>
      <c r="AA6" s="13" t="e">
        <f>STDEV(T6:Y6)</f>
        <v>#DIV/0!</v>
      </c>
      <c r="AB6" s="13"/>
      <c r="AC6" s="13"/>
      <c r="AD6" s="19"/>
      <c r="AE6" s="13"/>
      <c r="AF6" s="13"/>
      <c r="AH6" s="20">
        <v>0</v>
      </c>
      <c r="AJ6" s="21"/>
      <c r="AK6" s="21"/>
    </row>
    <row r="7" spans="1:37" x14ac:dyDescent="0.3">
      <c r="A7" s="13">
        <v>1</v>
      </c>
      <c r="B7" s="13">
        <v>600</v>
      </c>
      <c r="C7" s="13">
        <v>0</v>
      </c>
      <c r="D7" s="13"/>
      <c r="E7" s="13"/>
      <c r="F7" s="13"/>
      <c r="G7" s="13"/>
      <c r="H7" s="19"/>
      <c r="I7" s="13"/>
      <c r="J7" s="13"/>
      <c r="K7" s="13"/>
      <c r="L7" s="13"/>
      <c r="M7" s="13"/>
      <c r="N7" s="13"/>
      <c r="O7" s="13" t="e">
        <f t="shared" ref="O7:O16" si="0">AVERAGE(I7:N7)</f>
        <v>#DIV/0!</v>
      </c>
      <c r="P7" s="13" t="e">
        <f t="shared" ref="P7:P16" si="1">STDEV(I7:N7)</f>
        <v>#DIV/0!</v>
      </c>
      <c r="Q7" s="13">
        <v>0</v>
      </c>
      <c r="R7" s="13" t="e">
        <f>LOG10(O$7/O7)</f>
        <v>#DIV/0!</v>
      </c>
      <c r="S7" s="19"/>
      <c r="T7" s="13"/>
      <c r="U7" s="13"/>
      <c r="V7" s="13"/>
      <c r="W7" s="13"/>
      <c r="X7" s="13"/>
      <c r="Y7" s="13"/>
      <c r="Z7" s="13" t="e">
        <f t="shared" ref="Z7:Z16" si="2">AVERAGE(T7:Y7)</f>
        <v>#DIV/0!</v>
      </c>
      <c r="AA7" s="13" t="e">
        <f t="shared" ref="AA7:AA16" si="3">STDEV(T7:Y7)</f>
        <v>#DIV/0!</v>
      </c>
      <c r="AB7" s="13">
        <v>0</v>
      </c>
      <c r="AC7" s="13" t="e">
        <f>LOG10(Z$7/Z7)</f>
        <v>#DIV/0!</v>
      </c>
      <c r="AD7" s="19"/>
      <c r="AE7" s="13" t="e">
        <f>AC7-R7</f>
        <v>#DIV/0!</v>
      </c>
      <c r="AF7" s="13">
        <f>SQRT(AB7^2+Q7^2)</f>
        <v>0</v>
      </c>
      <c r="AH7" s="13">
        <v>0</v>
      </c>
    </row>
    <row r="8" spans="1:37" x14ac:dyDescent="0.3">
      <c r="A8" s="13">
        <v>2</v>
      </c>
      <c r="B8" s="13">
        <v>600</v>
      </c>
      <c r="C8" s="13">
        <f>23.8/B8*1000</f>
        <v>39.666666666666671</v>
      </c>
      <c r="D8" s="13"/>
      <c r="E8" s="13"/>
      <c r="F8" s="13"/>
      <c r="G8" s="13"/>
      <c r="H8" s="19"/>
      <c r="I8" s="13"/>
      <c r="J8" s="13"/>
      <c r="K8" s="13"/>
      <c r="L8" s="13"/>
      <c r="M8" s="13"/>
      <c r="N8" s="13"/>
      <c r="O8" s="13" t="e">
        <f t="shared" si="0"/>
        <v>#DIV/0!</v>
      </c>
      <c r="P8" s="13" t="e">
        <f t="shared" si="1"/>
        <v>#DIV/0!</v>
      </c>
      <c r="Q8" s="13" t="e">
        <f>1/LN(10)*SQRT((P$7/O$7)^2 +(P8/O8)^2)</f>
        <v>#DIV/0!</v>
      </c>
      <c r="R8" s="13" t="e">
        <f t="shared" ref="R8:R16" si="4">LOG10(O$7/O8)</f>
        <v>#DIV/0!</v>
      </c>
      <c r="S8" s="19"/>
      <c r="T8" s="13"/>
      <c r="U8" s="13"/>
      <c r="V8" s="13"/>
      <c r="W8" s="13"/>
      <c r="X8" s="13"/>
      <c r="Y8" s="13"/>
      <c r="Z8" s="13" t="e">
        <f t="shared" si="2"/>
        <v>#DIV/0!</v>
      </c>
      <c r="AA8" s="13" t="e">
        <f t="shared" si="3"/>
        <v>#DIV/0!</v>
      </c>
      <c r="AB8" s="13" t="e">
        <f>1/LN(10)*SQRT((AA$7/Z$7)^2 +(AA8/Z8)^2)</f>
        <v>#DIV/0!</v>
      </c>
      <c r="AC8" s="13" t="e">
        <f t="shared" ref="AC8:AC16" si="5">LOG10(Z$7/Z8)</f>
        <v>#DIV/0!</v>
      </c>
      <c r="AD8" s="19"/>
      <c r="AE8" s="13" t="e">
        <f t="shared" ref="AE8:AE16" si="6">AC8-R8</f>
        <v>#DIV/0!</v>
      </c>
      <c r="AF8" s="13" t="e">
        <f t="shared" ref="AF8:AF16" si="7">SQRT(AB8^2+Q8^2)</f>
        <v>#DIV/0!</v>
      </c>
      <c r="AH8" s="13">
        <f>((0.1/B8*1000)^2 + (23.8/(B8/1000)^2*SQRT((A8 - 2)*0.0005^2) + 0.005^2)^2)^(1/2)</f>
        <v>0.16666666854166667</v>
      </c>
    </row>
    <row r="9" spans="1:37" x14ac:dyDescent="0.3">
      <c r="A9" s="13">
        <v>3</v>
      </c>
      <c r="B9" s="13">
        <v>650</v>
      </c>
      <c r="C9" s="13">
        <f t="shared" ref="C9:C16" si="8">23.8/B9*1000</f>
        <v>36.61538461538462</v>
      </c>
      <c r="D9" s="13"/>
      <c r="E9" s="13"/>
      <c r="F9" s="13"/>
      <c r="G9" s="13"/>
      <c r="H9" s="19"/>
      <c r="I9" s="13"/>
      <c r="J9" s="13"/>
      <c r="K9" s="13"/>
      <c r="L9" s="13"/>
      <c r="M9" s="13"/>
      <c r="N9" s="13"/>
      <c r="O9" s="13" t="e">
        <f t="shared" si="0"/>
        <v>#DIV/0!</v>
      </c>
      <c r="P9" s="13" t="e">
        <f t="shared" si="1"/>
        <v>#DIV/0!</v>
      </c>
      <c r="Q9" s="13" t="e">
        <f t="shared" ref="Q9:Q16" si="9">1/LN(10)*SQRT((P$7/O$7)^2 +(P9/O9)^2)</f>
        <v>#DIV/0!</v>
      </c>
      <c r="R9" s="13" t="e">
        <f t="shared" si="4"/>
        <v>#DIV/0!</v>
      </c>
      <c r="S9" s="19"/>
      <c r="T9" s="13"/>
      <c r="U9" s="13"/>
      <c r="V9" s="13"/>
      <c r="W9" s="13"/>
      <c r="X9" s="13"/>
      <c r="Y9" s="13"/>
      <c r="Z9" s="13" t="e">
        <f t="shared" si="2"/>
        <v>#DIV/0!</v>
      </c>
      <c r="AA9" s="13" t="e">
        <f t="shared" si="3"/>
        <v>#DIV/0!</v>
      </c>
      <c r="AB9" s="13" t="e">
        <f t="shared" ref="AB9:AB16" si="10">1/LN(10)*SQRT((AA$7/Z$7)^2 +(AA9/Z9)^2)</f>
        <v>#DIV/0!</v>
      </c>
      <c r="AC9" s="13" t="e">
        <f t="shared" si="5"/>
        <v>#DIV/0!</v>
      </c>
      <c r="AD9" s="19"/>
      <c r="AE9" s="13" t="e">
        <f t="shared" si="6"/>
        <v>#DIV/0!</v>
      </c>
      <c r="AF9" s="13" t="e">
        <f t="shared" si="7"/>
        <v>#DIV/0!</v>
      </c>
      <c r="AH9" s="13">
        <f t="shared" ref="AH9:AH16" si="11">((0.1/B9*1000)^2 + (23.8/(B9/1000)^2*SQRT((A9 - 2)*0.0005^2) + 0.005^2)^2)^(1/2)</f>
        <v>0.15640765172716531</v>
      </c>
    </row>
    <row r="10" spans="1:37" x14ac:dyDescent="0.3">
      <c r="A10" s="13">
        <v>4</v>
      </c>
      <c r="B10" s="13">
        <v>700</v>
      </c>
      <c r="C10" s="13">
        <f t="shared" si="8"/>
        <v>34</v>
      </c>
      <c r="D10" s="13"/>
      <c r="E10" s="13"/>
      <c r="F10" s="13"/>
      <c r="G10" s="13"/>
      <c r="H10" s="19"/>
      <c r="I10" s="13"/>
      <c r="J10" s="13"/>
      <c r="K10" s="13"/>
      <c r="L10" s="13"/>
      <c r="M10" s="13"/>
      <c r="N10" s="13"/>
      <c r="O10" s="13" t="e">
        <f t="shared" si="0"/>
        <v>#DIV/0!</v>
      </c>
      <c r="P10" s="13" t="e">
        <f t="shared" si="1"/>
        <v>#DIV/0!</v>
      </c>
      <c r="Q10" s="13" t="e">
        <f t="shared" si="9"/>
        <v>#DIV/0!</v>
      </c>
      <c r="R10" s="13" t="e">
        <f t="shared" si="4"/>
        <v>#DIV/0!</v>
      </c>
      <c r="S10" s="19"/>
      <c r="T10" s="13"/>
      <c r="U10" s="13"/>
      <c r="V10" s="13"/>
      <c r="W10" s="13"/>
      <c r="X10" s="13"/>
      <c r="Y10" s="13"/>
      <c r="Z10" s="13" t="e">
        <f t="shared" si="2"/>
        <v>#DIV/0!</v>
      </c>
      <c r="AA10" s="13" t="e">
        <f t="shared" si="3"/>
        <v>#DIV/0!</v>
      </c>
      <c r="AB10" s="13" t="e">
        <f t="shared" si="10"/>
        <v>#DIV/0!</v>
      </c>
      <c r="AC10" s="13" t="e">
        <f t="shared" si="5"/>
        <v>#DIV/0!</v>
      </c>
      <c r="AD10" s="19"/>
      <c r="AE10" s="13" t="e">
        <f t="shared" si="6"/>
        <v>#DIV/0!</v>
      </c>
      <c r="AF10" s="13" t="e">
        <f t="shared" si="7"/>
        <v>#DIV/0!</v>
      </c>
      <c r="AH10" s="13">
        <f t="shared" si="11"/>
        <v>0.14693356657471621</v>
      </c>
    </row>
    <row r="11" spans="1:37" x14ac:dyDescent="0.3">
      <c r="A11" s="13">
        <v>5</v>
      </c>
      <c r="B11" s="13">
        <v>750</v>
      </c>
      <c r="C11" s="13">
        <f t="shared" si="8"/>
        <v>31.733333333333334</v>
      </c>
      <c r="D11" s="13"/>
      <c r="E11" s="13"/>
      <c r="F11" s="13"/>
      <c r="G11" s="13"/>
      <c r="H11" s="19"/>
      <c r="I11" s="13"/>
      <c r="J11" s="13"/>
      <c r="K11" s="13"/>
      <c r="L11" s="13"/>
      <c r="M11" s="13"/>
      <c r="N11" s="13"/>
      <c r="O11" s="13" t="e">
        <f t="shared" si="0"/>
        <v>#DIV/0!</v>
      </c>
      <c r="P11" s="13" t="e">
        <f t="shared" si="1"/>
        <v>#DIV/0!</v>
      </c>
      <c r="Q11" s="13" t="e">
        <f t="shared" si="9"/>
        <v>#DIV/0!</v>
      </c>
      <c r="R11" s="13" t="e">
        <f t="shared" si="4"/>
        <v>#DIV/0!</v>
      </c>
      <c r="S11" s="19"/>
      <c r="T11" s="13"/>
      <c r="U11" s="13"/>
      <c r="V11" s="13"/>
      <c r="W11" s="13"/>
      <c r="X11" s="13"/>
      <c r="Y11" s="13"/>
      <c r="Z11" s="13" t="e">
        <f t="shared" si="2"/>
        <v>#DIV/0!</v>
      </c>
      <c r="AA11" s="13" t="e">
        <f t="shared" si="3"/>
        <v>#DIV/0!</v>
      </c>
      <c r="AB11" s="13" t="e">
        <f t="shared" si="10"/>
        <v>#DIV/0!</v>
      </c>
      <c r="AC11" s="13" t="e">
        <f t="shared" si="5"/>
        <v>#DIV/0!</v>
      </c>
      <c r="AD11" s="19"/>
      <c r="AE11" s="13" t="e">
        <f t="shared" si="6"/>
        <v>#DIV/0!</v>
      </c>
      <c r="AF11" s="13" t="e">
        <f t="shared" si="7"/>
        <v>#DIV/0!</v>
      </c>
      <c r="AH11" s="13">
        <f t="shared" si="11"/>
        <v>0.13828334361095193</v>
      </c>
    </row>
    <row r="12" spans="1:37" x14ac:dyDescent="0.3">
      <c r="A12" s="13">
        <v>6</v>
      </c>
      <c r="B12" s="13">
        <v>800</v>
      </c>
      <c r="C12" s="13">
        <f t="shared" si="8"/>
        <v>29.750000000000004</v>
      </c>
      <c r="D12" s="13"/>
      <c r="E12" s="13"/>
      <c r="F12" s="13"/>
      <c r="G12" s="13"/>
      <c r="H12" s="19"/>
      <c r="I12" s="13"/>
      <c r="J12" s="13"/>
      <c r="K12" s="13"/>
      <c r="L12" s="13"/>
      <c r="M12" s="13"/>
      <c r="N12" s="13"/>
      <c r="O12" s="13" t="e">
        <f t="shared" si="0"/>
        <v>#DIV/0!</v>
      </c>
      <c r="P12" s="13" t="e">
        <f t="shared" si="1"/>
        <v>#DIV/0!</v>
      </c>
      <c r="Q12" s="13" t="e">
        <f t="shared" si="9"/>
        <v>#DIV/0!</v>
      </c>
      <c r="R12" s="13" t="e">
        <f t="shared" si="4"/>
        <v>#DIV/0!</v>
      </c>
      <c r="S12" s="19"/>
      <c r="T12" s="13"/>
      <c r="U12" s="13"/>
      <c r="V12" s="13"/>
      <c r="W12" s="13"/>
      <c r="X12" s="13"/>
      <c r="Y12" s="13"/>
      <c r="Z12" s="13" t="e">
        <f t="shared" si="2"/>
        <v>#DIV/0!</v>
      </c>
      <c r="AA12" s="13" t="e">
        <f t="shared" si="3"/>
        <v>#DIV/0!</v>
      </c>
      <c r="AB12" s="13" t="e">
        <f t="shared" si="10"/>
        <v>#DIV/0!</v>
      </c>
      <c r="AC12" s="13" t="e">
        <f t="shared" si="5"/>
        <v>#DIV/0!</v>
      </c>
      <c r="AD12" s="19"/>
      <c r="AE12" s="13" t="e">
        <f t="shared" si="6"/>
        <v>#DIV/0!</v>
      </c>
      <c r="AF12" s="13" t="e">
        <f t="shared" si="7"/>
        <v>#DIV/0!</v>
      </c>
      <c r="AH12" s="13">
        <f t="shared" si="11"/>
        <v>0.13042150956130663</v>
      </c>
    </row>
    <row r="13" spans="1:37" x14ac:dyDescent="0.3">
      <c r="A13" s="13">
        <v>7</v>
      </c>
      <c r="B13" s="13">
        <v>850</v>
      </c>
      <c r="C13" s="13">
        <f t="shared" si="8"/>
        <v>28</v>
      </c>
      <c r="D13" s="13"/>
      <c r="E13" s="13"/>
      <c r="F13" s="13"/>
      <c r="G13" s="13"/>
      <c r="H13" s="19"/>
      <c r="I13" s="13"/>
      <c r="J13" s="13"/>
      <c r="K13" s="13"/>
      <c r="L13" s="13"/>
      <c r="M13" s="13"/>
      <c r="N13" s="13"/>
      <c r="O13" s="13" t="e">
        <f t="shared" si="0"/>
        <v>#DIV/0!</v>
      </c>
      <c r="P13" s="13" t="e">
        <f t="shared" si="1"/>
        <v>#DIV/0!</v>
      </c>
      <c r="Q13" s="13" t="e">
        <f t="shared" si="9"/>
        <v>#DIV/0!</v>
      </c>
      <c r="R13" s="13" t="e">
        <f t="shared" si="4"/>
        <v>#DIV/0!</v>
      </c>
      <c r="S13" s="19"/>
      <c r="T13" s="13"/>
      <c r="U13" s="13"/>
      <c r="V13" s="13"/>
      <c r="W13" s="13"/>
      <c r="X13" s="13"/>
      <c r="Y13" s="13"/>
      <c r="Z13" s="13" t="e">
        <f t="shared" si="2"/>
        <v>#DIV/0!</v>
      </c>
      <c r="AA13" s="13" t="e">
        <f t="shared" si="3"/>
        <v>#DIV/0!</v>
      </c>
      <c r="AB13" s="13" t="e">
        <f t="shared" si="10"/>
        <v>#DIV/0!</v>
      </c>
      <c r="AC13" s="13" t="e">
        <f t="shared" si="5"/>
        <v>#DIV/0!</v>
      </c>
      <c r="AD13" s="19"/>
      <c r="AE13" s="13" t="e">
        <f t="shared" si="6"/>
        <v>#DIV/0!</v>
      </c>
      <c r="AF13" s="13" t="e">
        <f t="shared" si="7"/>
        <v>#DIV/0!</v>
      </c>
      <c r="AH13" s="13">
        <f t="shared" si="11"/>
        <v>0.12328452427882508</v>
      </c>
    </row>
    <row r="14" spans="1:37" x14ac:dyDescent="0.3">
      <c r="A14" s="13">
        <v>8</v>
      </c>
      <c r="B14" s="13">
        <v>900</v>
      </c>
      <c r="C14" s="13">
        <f t="shared" si="8"/>
        <v>26.444444444444443</v>
      </c>
      <c r="D14" s="13"/>
      <c r="E14" s="13"/>
      <c r="F14" s="13"/>
      <c r="G14" s="13"/>
      <c r="H14" s="19"/>
      <c r="I14" s="13"/>
      <c r="J14" s="13"/>
      <c r="K14" s="13"/>
      <c r="L14" s="13"/>
      <c r="M14" s="13"/>
      <c r="N14" s="13"/>
      <c r="O14" s="13" t="e">
        <f t="shared" si="0"/>
        <v>#DIV/0!</v>
      </c>
      <c r="P14" s="13" t="e">
        <f t="shared" si="1"/>
        <v>#DIV/0!</v>
      </c>
      <c r="Q14" s="13" t="e">
        <f t="shared" si="9"/>
        <v>#DIV/0!</v>
      </c>
      <c r="R14" s="13" t="e">
        <f t="shared" si="4"/>
        <v>#DIV/0!</v>
      </c>
      <c r="S14" s="19"/>
      <c r="T14" s="13"/>
      <c r="U14" s="13"/>
      <c r="V14" s="13"/>
      <c r="W14" s="13"/>
      <c r="X14" s="13"/>
      <c r="Y14" s="13"/>
      <c r="Z14" s="13" t="e">
        <f t="shared" si="2"/>
        <v>#DIV/0!</v>
      </c>
      <c r="AA14" s="13" t="e">
        <f t="shared" si="3"/>
        <v>#DIV/0!</v>
      </c>
      <c r="AB14" s="13" t="e">
        <f t="shared" si="10"/>
        <v>#DIV/0!</v>
      </c>
      <c r="AC14" s="13" t="e">
        <f t="shared" si="5"/>
        <v>#DIV/0!</v>
      </c>
      <c r="AD14" s="19"/>
      <c r="AE14" s="13" t="e">
        <f t="shared" si="6"/>
        <v>#DIV/0!</v>
      </c>
      <c r="AF14" s="13" t="e">
        <f t="shared" si="7"/>
        <v>#DIV/0!</v>
      </c>
      <c r="AH14" s="13">
        <f t="shared" si="11"/>
        <v>0.11680109142273933</v>
      </c>
    </row>
    <row r="15" spans="1:37" x14ac:dyDescent="0.3">
      <c r="A15" s="13">
        <v>9</v>
      </c>
      <c r="B15" s="13">
        <v>950</v>
      </c>
      <c r="C15" s="13">
        <f t="shared" si="8"/>
        <v>25.052631578947366</v>
      </c>
      <c r="D15" s="13"/>
      <c r="E15" s="13"/>
      <c r="F15" s="13"/>
      <c r="G15" s="13"/>
      <c r="H15" s="19"/>
      <c r="I15" s="13"/>
      <c r="J15" s="13"/>
      <c r="K15" s="13"/>
      <c r="L15" s="13"/>
      <c r="M15" s="13"/>
      <c r="N15" s="13"/>
      <c r="O15" s="13" t="e">
        <f t="shared" si="0"/>
        <v>#DIV/0!</v>
      </c>
      <c r="P15" s="13" t="e">
        <f t="shared" si="1"/>
        <v>#DIV/0!</v>
      </c>
      <c r="Q15" s="13" t="e">
        <f t="shared" si="9"/>
        <v>#DIV/0!</v>
      </c>
      <c r="R15" s="13" t="e">
        <f t="shared" si="4"/>
        <v>#DIV/0!</v>
      </c>
      <c r="S15" s="19"/>
      <c r="T15" s="13"/>
      <c r="U15" s="13"/>
      <c r="V15" s="13"/>
      <c r="W15" s="13"/>
      <c r="X15" s="13"/>
      <c r="Y15" s="13"/>
      <c r="Z15" s="13" t="e">
        <f t="shared" si="2"/>
        <v>#DIV/0!</v>
      </c>
      <c r="AA15" s="13" t="e">
        <f t="shared" si="3"/>
        <v>#DIV/0!</v>
      </c>
      <c r="AB15" s="13" t="e">
        <f t="shared" si="10"/>
        <v>#DIV/0!</v>
      </c>
      <c r="AC15" s="13" t="e">
        <f t="shared" si="5"/>
        <v>#DIV/0!</v>
      </c>
      <c r="AD15" s="19"/>
      <c r="AE15" s="13" t="e">
        <f t="shared" si="6"/>
        <v>#DIV/0!</v>
      </c>
      <c r="AF15" s="13" t="e">
        <f t="shared" si="7"/>
        <v>#DIV/0!</v>
      </c>
      <c r="AH15" s="13">
        <f t="shared" si="11"/>
        <v>0.11090129322359513</v>
      </c>
    </row>
    <row r="16" spans="1:37" x14ac:dyDescent="0.3">
      <c r="A16" s="13">
        <v>10</v>
      </c>
      <c r="B16" s="13">
        <v>1000</v>
      </c>
      <c r="C16" s="13">
        <f t="shared" si="8"/>
        <v>23.8</v>
      </c>
      <c r="D16" s="13"/>
      <c r="E16" s="13"/>
      <c r="F16" s="13"/>
      <c r="G16" s="13"/>
      <c r="H16" s="19"/>
      <c r="I16" s="13"/>
      <c r="J16" s="13"/>
      <c r="K16" s="13"/>
      <c r="L16" s="13"/>
      <c r="M16" s="13"/>
      <c r="N16" s="13"/>
      <c r="O16" s="13" t="e">
        <f t="shared" si="0"/>
        <v>#DIV/0!</v>
      </c>
      <c r="P16" s="13" t="e">
        <f t="shared" si="1"/>
        <v>#DIV/0!</v>
      </c>
      <c r="Q16" s="13" t="e">
        <f t="shared" si="9"/>
        <v>#DIV/0!</v>
      </c>
      <c r="R16" s="13" t="e">
        <f t="shared" si="4"/>
        <v>#DIV/0!</v>
      </c>
      <c r="S16" s="19"/>
      <c r="T16" s="13"/>
      <c r="U16" s="13"/>
      <c r="V16" s="13"/>
      <c r="W16" s="13"/>
      <c r="X16" s="13"/>
      <c r="Y16" s="13"/>
      <c r="Z16" s="13" t="e">
        <f t="shared" si="2"/>
        <v>#DIV/0!</v>
      </c>
      <c r="AA16" s="13" t="e">
        <f t="shared" si="3"/>
        <v>#DIV/0!</v>
      </c>
      <c r="AB16" s="13" t="e">
        <f t="shared" si="10"/>
        <v>#DIV/0!</v>
      </c>
      <c r="AC16" s="13" t="e">
        <f t="shared" si="5"/>
        <v>#DIV/0!</v>
      </c>
      <c r="AD16" s="19"/>
      <c r="AE16" s="13" t="e">
        <f t="shared" si="6"/>
        <v>#DIV/0!</v>
      </c>
      <c r="AF16" s="13" t="e">
        <f t="shared" si="7"/>
        <v>#DIV/0!</v>
      </c>
      <c r="AH16" s="13">
        <f t="shared" si="11"/>
        <v>0.10552044133313331</v>
      </c>
    </row>
  </sheetData>
  <mergeCells count="12">
    <mergeCell ref="T4:AD4"/>
    <mergeCell ref="AH5:AK5"/>
    <mergeCell ref="B1:AD1"/>
    <mergeCell ref="AH1:AK1"/>
    <mergeCell ref="A2:A5"/>
    <mergeCell ref="B2:B5"/>
    <mergeCell ref="C2:C5"/>
    <mergeCell ref="D2:AD2"/>
    <mergeCell ref="D3:H3"/>
    <mergeCell ref="I3:AD3"/>
    <mergeCell ref="D4:H4"/>
    <mergeCell ref="I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</dc:creator>
  <cp:lastModifiedBy>Yann</cp:lastModifiedBy>
  <dcterms:created xsi:type="dcterms:W3CDTF">2018-07-17T20:31:05Z</dcterms:created>
  <dcterms:modified xsi:type="dcterms:W3CDTF">2018-07-17T22:40:10Z</dcterms:modified>
</cp:coreProperties>
</file>