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adjei\Downloads\"/>
    </mc:Choice>
  </mc:AlternateContent>
  <xr:revisionPtr revIDLastSave="0" documentId="13_ncr:1_{783767D6-8729-4D7F-BB81-26CCC6384315}" xr6:coauthVersionLast="47" xr6:coauthVersionMax="47" xr10:uidLastSave="{00000000-0000-0000-0000-000000000000}"/>
  <bookViews>
    <workbookView xWindow="-96" yWindow="-96" windowWidth="23232" windowHeight="12432" activeTab="2" xr2:uid="{00000000-000D-0000-FFFF-FFFF00000000}"/>
  </bookViews>
  <sheets>
    <sheet name="INTRODUCTION" sheetId="3" r:id="rId1"/>
    <sheet name="task 1 solutions " sheetId="1" r:id="rId2"/>
    <sheet name="Task 2  solution" sheetId="2" r:id="rId3"/>
  </sheets>
  <definedNames>
    <definedName name="_xlchart.v1.0" hidden="1">'Task 2  solution'!$G$4</definedName>
    <definedName name="_xlchart.v1.1" hidden="1">'Task 2  solution'!$G$5:$G$10</definedName>
    <definedName name="_xlchart.v1.10" hidden="1">'Task 2  solution'!$H$4</definedName>
    <definedName name="_xlchart.v1.11" hidden="1">'Task 2  solution'!$H$5:$H$10</definedName>
    <definedName name="_xlchart.v1.12" hidden="1">'Task 2  solution'!$I$4</definedName>
    <definedName name="_xlchart.v1.13" hidden="1">'Task 2  solution'!$I$5:$I$10</definedName>
    <definedName name="_xlchart.v1.14" hidden="1">'Task 2  solution'!$J$4</definedName>
    <definedName name="_xlchart.v1.15" hidden="1">'Task 2  solution'!$J$5:$J$10</definedName>
    <definedName name="_xlchart.v1.2" hidden="1">'Task 2  solution'!$H$4</definedName>
    <definedName name="_xlchart.v1.3" hidden="1">'Task 2  solution'!$H$5:$H$10</definedName>
    <definedName name="_xlchart.v1.4" hidden="1">'Task 2  solution'!$I$4</definedName>
    <definedName name="_xlchart.v1.5" hidden="1">'Task 2  solution'!$I$5:$I$10</definedName>
    <definedName name="_xlchart.v1.6" hidden="1">'Task 2  solution'!$J$4</definedName>
    <definedName name="_xlchart.v1.7" hidden="1">'Task 2  solution'!$J$5:$J$10</definedName>
    <definedName name="_xlchart.v1.8" hidden="1">'Task 2  solution'!$G$4</definedName>
    <definedName name="_xlchart.v1.9" hidden="1">'Task 2  solution'!$G$5:$G$10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1" l="1"/>
  <c r="E21" i="1"/>
  <c r="C20" i="2"/>
  <c r="C21" i="2" s="1"/>
  <c r="C18" i="2"/>
  <c r="C19" i="2" s="1"/>
  <c r="I4" i="1"/>
  <c r="E18" i="1"/>
  <c r="E7" i="1"/>
  <c r="E6" i="1"/>
  <c r="C23" i="2" l="1"/>
  <c r="C22" i="2"/>
  <c r="E8" i="1"/>
  <c r="E20" i="1" s="1"/>
  <c r="C24" i="2" l="1"/>
  <c r="C25" i="2" s="1"/>
  <c r="E9" i="1"/>
  <c r="E22" i="1" l="1"/>
  <c r="I16" i="1" s="1"/>
</calcChain>
</file>

<file path=xl/sharedStrings.xml><?xml version="1.0" encoding="utf-8"?>
<sst xmlns="http://schemas.openxmlformats.org/spreadsheetml/2006/main" count="117" uniqueCount="112">
  <si>
    <t>Profitability Analysis Table</t>
  </si>
  <si>
    <t>Metric</t>
  </si>
  <si>
    <t>Formula</t>
  </si>
  <si>
    <t>Fixed Cost</t>
  </si>
  <si>
    <t xml:space="preserve">Selling Price (SP) </t>
  </si>
  <si>
    <t>SP-COGS</t>
  </si>
  <si>
    <t>Gross Margin (GM)</t>
  </si>
  <si>
    <t>Amazon Fee (%)</t>
  </si>
  <si>
    <t>Campaign Cost (CAC)</t>
  </si>
  <si>
    <t>Net Profit</t>
  </si>
  <si>
    <t>GM-(Amazon  fee + CAC)</t>
  </si>
  <si>
    <t>Company Details</t>
  </si>
  <si>
    <t>Fixed Corporate Cost</t>
  </si>
  <si>
    <t>Monthly</t>
  </si>
  <si>
    <t>Bank Loan Intrest</t>
  </si>
  <si>
    <t>Tax Rate</t>
  </si>
  <si>
    <t>Amount($)</t>
  </si>
  <si>
    <t>Cost of Goods Sold (COGS)</t>
  </si>
  <si>
    <t>15% of SP</t>
  </si>
  <si>
    <t xml:space="preserve">To be calculate </t>
  </si>
  <si>
    <t xml:space="preserve">30 per unit </t>
  </si>
  <si>
    <t>Percentage of Profit (20%)</t>
  </si>
  <si>
    <t xml:space="preserve">Unit Sold </t>
  </si>
  <si>
    <t>Total CAC</t>
  </si>
  <si>
    <t>Total Gross Margin</t>
  </si>
  <si>
    <t xml:space="preserve">Profit Check </t>
  </si>
  <si>
    <t xml:space="preserve">Gm * Units Sold </t>
  </si>
  <si>
    <t>Total Amazon fee</t>
  </si>
  <si>
    <t>Amazon fee * Unit Sold</t>
  </si>
  <si>
    <t>CAC * Unit Sold</t>
  </si>
  <si>
    <t>Total Gm-(Amazon fee + CAC) * Units Sold</t>
  </si>
  <si>
    <t>Total Net Profit Before Fixed Costs (NP)</t>
  </si>
  <si>
    <t>Total NP Fixed - Cost - Interest</t>
  </si>
  <si>
    <t>Maximum CAC</t>
  </si>
  <si>
    <t>(Total Gm - Amazon fees - fixed Costs -interest) /Units</t>
  </si>
  <si>
    <t>Target TACOS</t>
  </si>
  <si>
    <t>Tasks</t>
  </si>
  <si>
    <t>Determine Target TACOS for 5,000 Units:</t>
  </si>
  <si>
    <t>Calculate the maximum TACOS that ensures profitability.</t>
  </si>
  <si>
    <t>Scenario Analysis:</t>
  </si>
  <si>
    <t>Reduce sales to 4,000 units and determine the new maximum TACOS</t>
  </si>
  <si>
    <t>Increase fixed costs by $5,000 and analyze the impact on TACOS</t>
  </si>
  <si>
    <t>Net Profit After Fixed Costs</t>
  </si>
  <si>
    <t xml:space="preserve">Whenunit sold is reduce in company details </t>
  </si>
  <si>
    <t>when sales drop to 4,000 units the maximum TACOS (Total Advertising Cost of sale ) that ensures profitability is $7.625. However, if sales remain at 4,000 units while fixed costs increase by $5,000, the maximum TACOS that keeps the company profitable decreases to $6.38. This highlights the impact of both sales volume and fixed cost on maintaining profitability, emphasizing the need for either cost control or increased margins to sustain financial health</t>
  </si>
  <si>
    <t>Aim</t>
  </si>
  <si>
    <t xml:space="preserve">The maximum TACOS that ensures 0 profitability is 8.2 </t>
  </si>
  <si>
    <t>Actionable Insights:</t>
  </si>
  <si>
    <t>What steps can the company take if the current TACOS is higher than the target?</t>
  </si>
  <si>
    <t xml:space="preserve">if the current TACOS is higher than the target, the company can Increase the selling price or improve product margin.  Reduce fixed and variables cost to increase sales volume. Negotiate with suppliers to reduce the cost of goods sold. </t>
  </si>
  <si>
    <t>Revenue</t>
  </si>
  <si>
    <t>Gross Margin per Unit</t>
  </si>
  <si>
    <t>Monthly Profit Before Tax</t>
  </si>
  <si>
    <t>Category</t>
  </si>
  <si>
    <t>Input Name</t>
  </si>
  <si>
    <t>Default value</t>
  </si>
  <si>
    <t>Editable</t>
  </si>
  <si>
    <t>Product Costs</t>
  </si>
  <si>
    <t>Amazon Fee (% 0f SP</t>
  </si>
  <si>
    <t>Bank Loan Interest (Monthly)</t>
  </si>
  <si>
    <t>Selling Price (SP)</t>
  </si>
  <si>
    <t>Units Sold</t>
  </si>
  <si>
    <t>Taxes</t>
  </si>
  <si>
    <t>Marketing</t>
  </si>
  <si>
    <t>Customer Acquisition Cost (CAC)</t>
  </si>
  <si>
    <t>Formula in Excel</t>
  </si>
  <si>
    <t>Amazon Fess per Unit</t>
  </si>
  <si>
    <t>SP*Amazon FEE$</t>
  </si>
  <si>
    <t>Net Margin per nuit</t>
  </si>
  <si>
    <t>Gross Margin - Amazon fee -CAC</t>
  </si>
  <si>
    <t>Profit After Tax</t>
  </si>
  <si>
    <t xml:space="preserve">Profit Before Tax * (1-Tax Rate </t>
  </si>
  <si>
    <t>Corporate fixed costs</t>
  </si>
  <si>
    <t>Values</t>
  </si>
  <si>
    <t>Tax Rate 20%</t>
  </si>
  <si>
    <t>Net Profit Before Tax</t>
  </si>
  <si>
    <t xml:space="preserve">Total Gross Margin </t>
  </si>
  <si>
    <t>Unit Sold *Gross Margin</t>
  </si>
  <si>
    <t>TotalAmazon fee</t>
  </si>
  <si>
    <t>Amazon fee*Unit sold</t>
  </si>
  <si>
    <t>(Net margin profit before tax ) -Fixed Costs - Interest</t>
  </si>
  <si>
    <t>Output Section</t>
  </si>
  <si>
    <t>Input Section</t>
  </si>
  <si>
    <t>CAC</t>
  </si>
  <si>
    <t>Profit at 4,000 units</t>
  </si>
  <si>
    <t>Profit at 5,000  units</t>
  </si>
  <si>
    <t>Profit at 6,000 units</t>
  </si>
  <si>
    <t>Questions to Explore the Model</t>
  </si>
  <si>
    <t>1. Break-Even Analysis</t>
  </si>
  <si>
    <t>Question: What is the maximum CAC we can afford while selling 5,000 units?</t>
  </si>
  <si>
    <t xml:space="preserve">8.20 CAC is the maximum we can afford whiles selling 5,000 units  </t>
  </si>
  <si>
    <t>The chart shows the impact of customer Acquisition costs (CAC) on profitability at different sales levels (4,000, 5,000 and 6,000 units).
Higher sales volumes of 6,000 units start with strong profitability but drop sharply as CAC increases, even turning negative.
Moderate sales of 5,000 units maintain profits initially but decline steadily with rising CAC 
Lower sale volumes of 4,00 units are relatively stable but have lower profitability, showing less sensitivity to CAC changes.
Managing CAC is crucial, the higher alone won’t guarantee profit if CAC is too high. Business should balance sales growth with efficient customer acquisition to maximize profitability</t>
  </si>
  <si>
    <t>2. Volume Sensitivity</t>
  </si>
  <si>
    <t>Question: If sales drop to 4,000 units, what happens to profitability? How does the target CAC change?</t>
  </si>
  <si>
    <t>the impact of CAC becomes more pronouced, as the cost per unit sold remains high while revenue decrease.</t>
  </si>
  <si>
    <t>Drop in sales to 4,000 unit , decrease profitabilty dcreases significantly because fewer units are being sold cover fixed and acquisition expense.</t>
  </si>
  <si>
    <t>3. Cost Sensitivity</t>
  </si>
  <si>
    <t>Question: If corporate fixed costs increase by $5,000, how much volume is needed to stay profitable?</t>
  </si>
  <si>
    <t>when fixed cost is increase to 5,000, business must sell at least 2,000 units  assuming CAC is $8.20.</t>
  </si>
  <si>
    <t xml:space="preserve">if CAC is higher , even more units will be required </t>
  </si>
  <si>
    <t>4. Price Optimization</t>
  </si>
  <si>
    <t>Question: If the selling price increases to $35, how does that impact the target CAC and profitability?</t>
  </si>
  <si>
    <t>When the selling price increase to $35, the amazon fe also increases since it is a percentage of sell price.</t>
  </si>
  <si>
    <t>but this additional cost does not outwigh the benefit of the higher revenue</t>
  </si>
  <si>
    <t>5. Tax Impact</t>
  </si>
  <si>
    <t>Question: What happens to profit after tax if the tax rate changes to 25%?</t>
  </si>
  <si>
    <t xml:space="preserve">Adjei Anthony JUNIOR </t>
  </si>
  <si>
    <t>Date: 30 January 2025</t>
  </si>
  <si>
    <t>The project contain 3 sheets</t>
  </si>
  <si>
    <t xml:space="preserve">Task 1 solution </t>
  </si>
  <si>
    <t xml:space="preserve">Task 2 soltion </t>
  </si>
  <si>
    <t>introduction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</si>
</sst>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4" x14ac:knownFonts="1">
    <font>
      <sz val="10"/>
      <color rgb="FF000000"/>
      <name val="Arial"/>
      <scheme val="minor"/>
    </font>
    <font>
      <sz val="10"/>
      <color rgb="FF000000"/>
      <name val="Arial"/>
      <scheme val="minor"/>
    </font>
    <font>
      <sz val="11"/>
      <color rgb="FF000000"/>
      <name val="Arial"/>
    </font>
    <font>
      <sz val="10"/>
      <color theme="1"/>
      <name val="Arial"/>
      <scheme val="minor"/>
    </font>
    <font>
      <sz val="11"/>
      <color rgb="FFFF0000"/>
      <name val="Arial"/>
      <family val="2"/>
    </font>
    <font>
      <sz val="10"/>
      <color rgb="FFFF0000"/>
      <name val="Arial"/>
      <family val="2"/>
      <scheme val="minor"/>
    </font>
    <font>
      <b/>
      <sz val="11"/>
      <color rgb="FFFF0000"/>
      <name val="Arial"/>
      <family val="2"/>
    </font>
    <font>
      <b/>
      <sz val="10"/>
      <color rgb="FFFF0000"/>
      <name val="Arial"/>
      <family val="2"/>
      <scheme val="minor"/>
    </font>
    <font>
      <sz val="10"/>
      <color rgb="FF000000"/>
      <name val="Arial"/>
      <family val="2"/>
      <scheme val="minor"/>
    </font>
    <font>
      <b/>
      <sz val="11"/>
      <color rgb="FF000000"/>
      <name val="Arial"/>
      <family val="2"/>
    </font>
    <font>
      <sz val="10"/>
      <color theme="1"/>
      <name val="Arial"/>
      <family val="2"/>
      <scheme val="minor"/>
    </font>
    <font>
      <sz val="8"/>
      <name val="Segoe UI"/>
      <family val="2"/>
    </font>
    <font>
      <sz val="10"/>
      <color rgb="FF000000"/>
      <name val="Arial Black"/>
      <family val="2"/>
    </font>
    <font>
      <sz val="10"/>
      <color theme="2"/>
      <name val="Arial Black"/>
      <family val="2"/>
    </font>
  </fonts>
  <fills count="12">
    <fill>
      <patternFill patternType="none"/>
    </fill>
    <fill>
      <patternFill patternType="gray125"/>
    </fill>
    <fill>
      <patternFill patternType="solid">
        <fgColor rgb="FFF3F3F3"/>
        <bgColor rgb="FFF3F3F3"/>
      </patternFill>
    </fill>
    <fill>
      <patternFill patternType="solid">
        <fgColor rgb="FF0070C0"/>
        <bgColor indexed="64"/>
      </patternFill>
    </fill>
    <fill>
      <patternFill patternType="solid">
        <fgColor rgb="FFFFCCCC"/>
        <bgColor indexed="64"/>
      </patternFill>
    </fill>
    <fill>
      <patternFill patternType="solid">
        <fgColor rgb="FFCCFFCC"/>
        <bgColor indexed="64"/>
      </patternFill>
    </fill>
    <fill>
      <patternFill patternType="solid">
        <fgColor rgb="FFFFF2CC"/>
        <bgColor indexed="64"/>
      </patternFill>
    </fill>
    <fill>
      <patternFill patternType="solid">
        <fgColor rgb="FFEDEDED"/>
        <bgColor indexed="64"/>
      </patternFill>
    </fill>
    <fill>
      <patternFill patternType="solid">
        <fgColor rgb="FFCCE5FF"/>
        <bgColor indexed="64"/>
      </patternFill>
    </fill>
    <fill>
      <patternFill patternType="solid">
        <fgColor rgb="FFFFFF00"/>
        <bgColor indexed="64"/>
      </patternFill>
    </fill>
    <fill>
      <patternFill patternType="solid">
        <fgColor theme="6" tint="0.59996337778862885"/>
        <bgColor indexed="64"/>
      </patternFill>
    </fill>
    <fill>
      <patternFill patternType="solid">
        <fgColor theme="0" tint="-0.34998626667073579"/>
        <bgColor indexed="64"/>
      </patternFill>
    </fill>
  </fills>
  <borders count="1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76">
    <xf numFmtId="0" fontId="0" fillId="0" borderId="0" xfId="0"/>
    <xf numFmtId="0" fontId="0" fillId="0" borderId="0" xfId="0" applyAlignment="1">
      <alignment wrapText="1"/>
    </xf>
    <xf numFmtId="0" fontId="0" fillId="0" borderId="5" xfId="0" applyBorder="1"/>
    <xf numFmtId="0" fontId="0" fillId="0" borderId="6" xfId="0" applyBorder="1"/>
    <xf numFmtId="0" fontId="2" fillId="2" borderId="0" xfId="0" applyFont="1" applyFill="1"/>
    <xf numFmtId="0" fontId="3" fillId="2" borderId="0" xfId="0" applyFont="1" applyFill="1"/>
    <xf numFmtId="0" fontId="4" fillId="2" borderId="0" xfId="0" applyFont="1" applyFill="1"/>
    <xf numFmtId="0" fontId="5" fillId="2" borderId="0" xfId="0" applyFont="1" applyFill="1"/>
    <xf numFmtId="0" fontId="6" fillId="2" borderId="0" xfId="0" applyFont="1" applyFill="1"/>
    <xf numFmtId="0" fontId="7" fillId="2" borderId="0" xfId="0" applyFont="1" applyFill="1"/>
    <xf numFmtId="0" fontId="8" fillId="0" borderId="0" xfId="0" applyFont="1" applyAlignment="1">
      <alignment horizontal="left"/>
    </xf>
    <xf numFmtId="0" fontId="9" fillId="2" borderId="0" xfId="0" applyFont="1" applyFill="1"/>
    <xf numFmtId="0" fontId="10" fillId="2" borderId="0" xfId="0" applyFont="1" applyFill="1"/>
    <xf numFmtId="0" fontId="8" fillId="0" borderId="0" xfId="0" applyFont="1"/>
    <xf numFmtId="0" fontId="8" fillId="0" borderId="0" xfId="0" applyFont="1" applyAlignment="1">
      <alignment vertical="top"/>
    </xf>
    <xf numFmtId="0" fontId="0" fillId="0" borderId="9" xfId="0" applyBorder="1"/>
    <xf numFmtId="0" fontId="0" fillId="0" borderId="0" xfId="0" applyAlignment="1">
      <alignment horizontal="center" vertical="top" wrapText="1"/>
    </xf>
    <xf numFmtId="0" fontId="8" fillId="0" borderId="0" xfId="0" applyFont="1" applyAlignment="1">
      <alignment horizontal="left"/>
    </xf>
    <xf numFmtId="0" fontId="8" fillId="0" borderId="0" xfId="0" applyFont="1" applyAlignment="1">
      <alignment horizontal="center" vertical="center"/>
    </xf>
    <xf numFmtId="0" fontId="8" fillId="0" borderId="10" xfId="0" applyFont="1" applyBorder="1" applyAlignment="1">
      <alignment horizontal="center" vertical="center"/>
    </xf>
    <xf numFmtId="0" fontId="8" fillId="0" borderId="0" xfId="0" applyFont="1" applyAlignment="1">
      <alignment horizontal="center" vertical="top" wrapText="1"/>
    </xf>
    <xf numFmtId="0" fontId="0" fillId="0" borderId="0" xfId="0" applyBorder="1"/>
    <xf numFmtId="44" fontId="0" fillId="0" borderId="0" xfId="0" applyNumberFormat="1"/>
    <xf numFmtId="0" fontId="12" fillId="3" borderId="7" xfId="0" applyFont="1" applyFill="1" applyBorder="1"/>
    <xf numFmtId="0" fontId="12" fillId="3" borderId="8" xfId="0" applyFont="1" applyFill="1" applyBorder="1"/>
    <xf numFmtId="0" fontId="13" fillId="3" borderId="7" xfId="0" applyFont="1" applyFill="1" applyBorder="1"/>
    <xf numFmtId="0" fontId="13" fillId="3" borderId="8" xfId="0" applyFont="1" applyFill="1" applyBorder="1"/>
    <xf numFmtId="0" fontId="13" fillId="3" borderId="12" xfId="0" applyFont="1" applyFill="1" applyBorder="1"/>
    <xf numFmtId="0" fontId="13" fillId="3" borderId="11" xfId="0" applyFont="1" applyFill="1" applyBorder="1"/>
    <xf numFmtId="0" fontId="0" fillId="4" borderId="2" xfId="0" applyFill="1" applyBorder="1"/>
    <xf numFmtId="0" fontId="0" fillId="4" borderId="5" xfId="0" applyFill="1" applyBorder="1"/>
    <xf numFmtId="0" fontId="0" fillId="5" borderId="2" xfId="0" applyFill="1" applyBorder="1"/>
    <xf numFmtId="0" fontId="0" fillId="5" borderId="5" xfId="0" applyFill="1" applyBorder="1"/>
    <xf numFmtId="0" fontId="0" fillId="6" borderId="5" xfId="0" applyFill="1" applyBorder="1"/>
    <xf numFmtId="0" fontId="0" fillId="6" borderId="3" xfId="0" applyFill="1" applyBorder="1"/>
    <xf numFmtId="0" fontId="0" fillId="7" borderId="0" xfId="0" applyFill="1" applyAlignment="1">
      <alignment horizontal="center"/>
    </xf>
    <xf numFmtId="0" fontId="0" fillId="8" borderId="3" xfId="0" applyFill="1" applyBorder="1"/>
    <xf numFmtId="0" fontId="0" fillId="8" borderId="6" xfId="0" applyFill="1" applyBorder="1"/>
    <xf numFmtId="0" fontId="0" fillId="7" borderId="9" xfId="0" applyFill="1" applyBorder="1"/>
    <xf numFmtId="0" fontId="0" fillId="7" borderId="5" xfId="0" applyFill="1" applyBorder="1"/>
    <xf numFmtId="0" fontId="0" fillId="7" borderId="6" xfId="0" applyFill="1" applyBorder="1"/>
    <xf numFmtId="0" fontId="0" fillId="6" borderId="5" xfId="0" applyFill="1" applyBorder="1" applyAlignment="1">
      <alignment wrapText="1"/>
    </xf>
    <xf numFmtId="44" fontId="0" fillId="4" borderId="1" xfId="1" applyFont="1" applyFill="1" applyBorder="1"/>
    <xf numFmtId="44" fontId="0" fillId="4" borderId="2" xfId="1" applyFont="1" applyFill="1" applyBorder="1"/>
    <xf numFmtId="44" fontId="0" fillId="5" borderId="2" xfId="1" applyFont="1" applyFill="1" applyBorder="1"/>
    <xf numFmtId="44" fontId="0" fillId="8" borderId="3" xfId="1" applyFont="1" applyFill="1" applyBorder="1"/>
    <xf numFmtId="0" fontId="0" fillId="5" borderId="2" xfId="1" applyNumberFormat="1" applyFont="1" applyFill="1" applyBorder="1"/>
    <xf numFmtId="0" fontId="0" fillId="4" borderId="2" xfId="1" applyNumberFormat="1" applyFont="1" applyFill="1" applyBorder="1"/>
    <xf numFmtId="0" fontId="0" fillId="0" borderId="6" xfId="1" applyNumberFormat="1" applyFont="1" applyBorder="1"/>
    <xf numFmtId="0" fontId="0" fillId="0" borderId="0" xfId="0" applyNumberFormat="1"/>
    <xf numFmtId="2" fontId="0" fillId="7" borderId="2" xfId="0" applyNumberFormat="1" applyFill="1" applyBorder="1"/>
    <xf numFmtId="44" fontId="0" fillId="7" borderId="5" xfId="1" applyFont="1" applyFill="1" applyBorder="1"/>
    <xf numFmtId="2" fontId="0" fillId="7" borderId="3" xfId="0" applyNumberFormat="1" applyFill="1" applyBorder="1"/>
    <xf numFmtId="44" fontId="0" fillId="7" borderId="6" xfId="1" applyFont="1" applyFill="1" applyBorder="1"/>
    <xf numFmtId="0" fontId="5" fillId="0" borderId="0" xfId="0" applyFont="1"/>
    <xf numFmtId="0" fontId="5" fillId="9" borderId="0" xfId="0" applyFont="1" applyFill="1" applyAlignment="1">
      <alignment horizontal="center"/>
    </xf>
    <xf numFmtId="0" fontId="0" fillId="0" borderId="0" xfId="0" applyAlignment="1">
      <alignment horizontal="center" vertical="center" wrapText="1"/>
    </xf>
    <xf numFmtId="0" fontId="0" fillId="0" borderId="0" xfId="0" applyAlignment="1">
      <alignment vertical="center" wrapText="1"/>
    </xf>
    <xf numFmtId="0" fontId="12" fillId="0" borderId="0" xfId="0" applyFont="1"/>
    <xf numFmtId="0" fontId="0" fillId="10" borderId="5" xfId="0" applyFill="1" applyBorder="1"/>
    <xf numFmtId="0" fontId="0" fillId="10" borderId="6" xfId="0" applyFill="1" applyBorder="1"/>
    <xf numFmtId="0" fontId="0" fillId="10" borderId="4" xfId="0" applyFill="1" applyBorder="1"/>
    <xf numFmtId="0" fontId="12" fillId="3" borderId="7" xfId="0" applyFont="1" applyFill="1" applyBorder="1" applyAlignment="1">
      <alignment wrapText="1"/>
    </xf>
    <xf numFmtId="0" fontId="0" fillId="11" borderId="2" xfId="0" applyFill="1" applyBorder="1" applyAlignment="1">
      <alignment wrapText="1"/>
    </xf>
    <xf numFmtId="44" fontId="0" fillId="11" borderId="2" xfId="1" applyFont="1" applyFill="1" applyBorder="1"/>
    <xf numFmtId="0" fontId="0" fillId="11" borderId="3" xfId="0" applyFill="1" applyBorder="1" applyAlignment="1">
      <alignment wrapText="1"/>
    </xf>
    <xf numFmtId="44" fontId="0" fillId="11" borderId="3" xfId="1" applyFont="1" applyFill="1" applyBorder="1"/>
    <xf numFmtId="0" fontId="0" fillId="11" borderId="0" xfId="0" applyFill="1" applyAlignment="1">
      <alignment wrapText="1"/>
    </xf>
    <xf numFmtId="0" fontId="0" fillId="11" borderId="0" xfId="0" applyFill="1"/>
    <xf numFmtId="0" fontId="12" fillId="11" borderId="0" xfId="0" applyFont="1" applyFill="1"/>
    <xf numFmtId="0" fontId="0" fillId="11" borderId="1" xfId="0" applyFill="1" applyBorder="1" applyAlignment="1">
      <alignment wrapText="1"/>
    </xf>
    <xf numFmtId="44" fontId="0" fillId="11" borderId="4" xfId="1" applyFont="1" applyFill="1" applyBorder="1"/>
    <xf numFmtId="44" fontId="0" fillId="11" borderId="5" xfId="1" applyFont="1" applyFill="1" applyBorder="1"/>
    <xf numFmtId="9" fontId="0" fillId="11" borderId="5" xfId="0" applyNumberFormat="1" applyFill="1" applyBorder="1"/>
    <xf numFmtId="0" fontId="0" fillId="11" borderId="6" xfId="0" applyFill="1" applyBorder="1"/>
    <xf numFmtId="44" fontId="0" fillId="11" borderId="1" xfId="1" applyFont="1" applyFill="1" applyBorder="1"/>
  </cellXfs>
  <cellStyles count="2">
    <cellStyle name="Currency" xfId="1" builtinId="4"/>
    <cellStyle name="Normal" xfId="0" builtinId="0"/>
  </cellStyles>
  <dxfs count="4">
    <dxf>
      <fill>
        <patternFill>
          <bgColor theme="5" tint="-0.24994659260841701"/>
        </patternFill>
      </fill>
    </dxf>
    <dxf>
      <fill>
        <patternFill>
          <bgColor rgb="FF00B050"/>
        </patternFill>
      </fill>
    </dxf>
    <dxf>
      <fill>
        <patternFill>
          <bgColor theme="5" tint="-0.24994659260841701"/>
        </patternFill>
      </fill>
    </dxf>
    <dxf>
      <fill>
        <patternFill>
          <bgColor rgb="FF00B050"/>
        </patternFill>
      </fill>
    </dxf>
  </dxfs>
  <tableStyles count="0" defaultTableStyle="TableStyleMedium2" defaultPivotStyle="PivotStyleLight16"/>
  <colors>
    <mruColors>
      <color rgb="FFEDEDED"/>
      <color rgb="FFCCE5FF"/>
      <color rgb="FFFFF2CC"/>
      <color rgb="FFCCFFC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IMPACT</a:t>
            </a:r>
            <a:r>
              <a:rPr lang="en-US" baseline="0"/>
              <a:t> ON CAC &amp;  SALE ON PROFITABILTY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percentStacked"/>
        <c:varyColors val="0"/>
        <c:ser>
          <c:idx val="0"/>
          <c:order val="0"/>
          <c:tx>
            <c:strRef>
              <c:f>'Task 2  solution'!$G$4</c:f>
              <c:strCache>
                <c:ptCount val="1"/>
                <c:pt idx="0">
                  <c:v>CAC</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'Task 2  solution'!$G$5:$G$10</c:f>
              <c:numCache>
                <c:formatCode>0.00</c:formatCode>
                <c:ptCount val="6"/>
                <c:pt idx="0">
                  <c:v>5</c:v>
                </c:pt>
                <c:pt idx="1">
                  <c:v>6</c:v>
                </c:pt>
                <c:pt idx="2">
                  <c:v>7</c:v>
                </c:pt>
                <c:pt idx="3">
                  <c:v>8</c:v>
                </c:pt>
                <c:pt idx="4">
                  <c:v>9</c:v>
                </c:pt>
                <c:pt idx="5">
                  <c:v>10</c:v>
                </c:pt>
              </c:numCache>
            </c:numRef>
          </c:cat>
          <c:val>
            <c:numRef>
              <c:f>'Task 2  solution'!$G$5:$G$10</c:f>
              <c:numCache>
                <c:formatCode>0.00</c:formatCode>
                <c:ptCount val="6"/>
                <c:pt idx="0">
                  <c:v>5</c:v>
                </c:pt>
                <c:pt idx="1">
                  <c:v>6</c:v>
                </c:pt>
                <c:pt idx="2">
                  <c:v>7</c:v>
                </c:pt>
                <c:pt idx="3">
                  <c:v>8</c:v>
                </c:pt>
                <c:pt idx="4">
                  <c:v>9</c:v>
                </c:pt>
                <c:pt idx="5">
                  <c:v>10</c:v>
                </c:pt>
              </c:numCache>
            </c:numRef>
          </c:val>
          <c:smooth val="0"/>
          <c:extLst>
            <c:ext xmlns:c16="http://schemas.microsoft.com/office/drawing/2014/chart" uri="{C3380CC4-5D6E-409C-BE32-E72D297353CC}">
              <c16:uniqueId val="{00000000-9740-4AA3-819B-3B2C63CAD3DD}"/>
            </c:ext>
          </c:extLst>
        </c:ser>
        <c:ser>
          <c:idx val="1"/>
          <c:order val="1"/>
          <c:tx>
            <c:strRef>
              <c:f>'Task 2  solution'!$H$4</c:f>
              <c:strCache>
                <c:ptCount val="1"/>
                <c:pt idx="0">
                  <c:v>Profit at 4,000 units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'Task 2  solution'!$G$5:$G$10</c:f>
              <c:numCache>
                <c:formatCode>0.00</c:formatCode>
                <c:ptCount val="6"/>
                <c:pt idx="0">
                  <c:v>5</c:v>
                </c:pt>
                <c:pt idx="1">
                  <c:v>6</c:v>
                </c:pt>
                <c:pt idx="2">
                  <c:v>7</c:v>
                </c:pt>
                <c:pt idx="3">
                  <c:v>8</c:v>
                </c:pt>
                <c:pt idx="4">
                  <c:v>9</c:v>
                </c:pt>
                <c:pt idx="5">
                  <c:v>10</c:v>
                </c:pt>
              </c:numCache>
            </c:numRef>
          </c:cat>
          <c:val>
            <c:numRef>
              <c:f>'Task 2  solution'!$H$5:$H$10</c:f>
              <c:numCache>
                <c:formatCode>_("$"* #,##0.00_);_("$"* \(#,##0.00\);_("$"* "-"??_);_(@_)</c:formatCode>
                <c:ptCount val="6"/>
                <c:pt idx="0">
                  <c:v>10500</c:v>
                </c:pt>
                <c:pt idx="1">
                  <c:v>6500</c:v>
                </c:pt>
                <c:pt idx="2">
                  <c:v>2500</c:v>
                </c:pt>
                <c:pt idx="3">
                  <c:v>-1500</c:v>
                </c:pt>
                <c:pt idx="4">
                  <c:v>-5500</c:v>
                </c:pt>
                <c:pt idx="5">
                  <c:v>-9500</c:v>
                </c:pt>
              </c:numCache>
            </c:numRef>
          </c:val>
          <c:smooth val="0"/>
          <c:extLst>
            <c:ext xmlns:c16="http://schemas.microsoft.com/office/drawing/2014/chart" uri="{C3380CC4-5D6E-409C-BE32-E72D297353CC}">
              <c16:uniqueId val="{00000001-9740-4AA3-819B-3B2C63CAD3DD}"/>
            </c:ext>
          </c:extLst>
        </c:ser>
        <c:ser>
          <c:idx val="2"/>
          <c:order val="2"/>
          <c:tx>
            <c:strRef>
              <c:f>'Task 2  solution'!$I$4</c:f>
              <c:strCache>
                <c:ptCount val="1"/>
                <c:pt idx="0">
                  <c:v>Profit at 5,000  units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'Task 2  solution'!$G$5:$G$10</c:f>
              <c:numCache>
                <c:formatCode>0.00</c:formatCode>
                <c:ptCount val="6"/>
                <c:pt idx="0">
                  <c:v>5</c:v>
                </c:pt>
                <c:pt idx="1">
                  <c:v>6</c:v>
                </c:pt>
                <c:pt idx="2">
                  <c:v>7</c:v>
                </c:pt>
                <c:pt idx="3">
                  <c:v>8</c:v>
                </c:pt>
                <c:pt idx="4">
                  <c:v>9</c:v>
                </c:pt>
                <c:pt idx="5">
                  <c:v>10</c:v>
                </c:pt>
              </c:numCache>
            </c:numRef>
          </c:cat>
          <c:val>
            <c:numRef>
              <c:f>'Task 2  solution'!$I$5:$I$10</c:f>
              <c:numCache>
                <c:formatCode>_("$"* #,##0.00_);_("$"* \(#,##0.00\);_("$"* "-"??_);_(@_)</c:formatCode>
                <c:ptCount val="6"/>
                <c:pt idx="0">
                  <c:v>16000</c:v>
                </c:pt>
                <c:pt idx="1">
                  <c:v>11000</c:v>
                </c:pt>
                <c:pt idx="2">
                  <c:v>6000</c:v>
                </c:pt>
                <c:pt idx="3">
                  <c:v>1000</c:v>
                </c:pt>
                <c:pt idx="4">
                  <c:v>-4000</c:v>
                </c:pt>
                <c:pt idx="5">
                  <c:v>-9000</c:v>
                </c:pt>
              </c:numCache>
            </c:numRef>
          </c:val>
          <c:smooth val="0"/>
          <c:extLst>
            <c:ext xmlns:c16="http://schemas.microsoft.com/office/drawing/2014/chart" uri="{C3380CC4-5D6E-409C-BE32-E72D297353CC}">
              <c16:uniqueId val="{00000002-9740-4AA3-819B-3B2C63CAD3DD}"/>
            </c:ext>
          </c:extLst>
        </c:ser>
        <c:ser>
          <c:idx val="3"/>
          <c:order val="3"/>
          <c:tx>
            <c:strRef>
              <c:f>'Task 2  solution'!$J$4</c:f>
              <c:strCache>
                <c:ptCount val="1"/>
                <c:pt idx="0">
                  <c:v>Profit at 6,000 units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'Task 2  solution'!$G$5:$G$10</c:f>
              <c:numCache>
                <c:formatCode>0.00</c:formatCode>
                <c:ptCount val="6"/>
                <c:pt idx="0">
                  <c:v>5</c:v>
                </c:pt>
                <c:pt idx="1">
                  <c:v>6</c:v>
                </c:pt>
                <c:pt idx="2">
                  <c:v>7</c:v>
                </c:pt>
                <c:pt idx="3">
                  <c:v>8</c:v>
                </c:pt>
                <c:pt idx="4">
                  <c:v>9</c:v>
                </c:pt>
                <c:pt idx="5">
                  <c:v>10</c:v>
                </c:pt>
              </c:numCache>
            </c:numRef>
          </c:cat>
          <c:val>
            <c:numRef>
              <c:f>'Task 2  solution'!$J$5:$J$10</c:f>
              <c:numCache>
                <c:formatCode>_("$"* #,##0.00_);_("$"* \(#,##0.00\);_("$"* "-"??_);_(@_)</c:formatCode>
                <c:ptCount val="6"/>
                <c:pt idx="0">
                  <c:v>21500</c:v>
                </c:pt>
                <c:pt idx="1">
                  <c:v>15500</c:v>
                </c:pt>
                <c:pt idx="2">
                  <c:v>9500</c:v>
                </c:pt>
                <c:pt idx="3">
                  <c:v>3500</c:v>
                </c:pt>
                <c:pt idx="4">
                  <c:v>-2500</c:v>
                </c:pt>
                <c:pt idx="5">
                  <c:v>-8500</c:v>
                </c:pt>
              </c:numCache>
            </c:numRef>
          </c:val>
          <c:smooth val="0"/>
          <c:extLst>
            <c:ext xmlns:c16="http://schemas.microsoft.com/office/drawing/2014/chart" uri="{C3380CC4-5D6E-409C-BE32-E72D297353CC}">
              <c16:uniqueId val="{00000003-9740-4AA3-819B-3B2C63CAD3DD}"/>
            </c:ext>
          </c:extLst>
        </c:ser>
        <c:dLbls>
          <c:showLegendKey val="0"/>
          <c:showVal val="0"/>
          <c:showCatName val="0"/>
          <c:showSerName val="0"/>
          <c:showPercent val="0"/>
          <c:showBubbleSize val="0"/>
        </c:dLbls>
        <c:marker val="1"/>
        <c:smooth val="0"/>
        <c:axId val="1940408767"/>
        <c:axId val="1940407327"/>
      </c:lineChart>
      <c:catAx>
        <c:axId val="1940408767"/>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07327"/>
        <c:crosses val="autoZero"/>
        <c:auto val="1"/>
        <c:lblAlgn val="ctr"/>
        <c:lblOffset val="100"/>
        <c:noMultiLvlLbl val="0"/>
      </c:catAx>
      <c:valAx>
        <c:axId val="1940407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Protfit</a:t>
                </a:r>
                <a:r>
                  <a:rPr lang="en-US" baseline="0"/>
                  <a:t>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08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228600</xdr:colOff>
          <xdr:row>3</xdr:row>
          <xdr:rowOff>161925</xdr:rowOff>
        </xdr:from>
        <xdr:to>
          <xdr:col>4</xdr:col>
          <xdr:colOff>512445</xdr:colOff>
          <xdr:row>5</xdr:row>
          <xdr:rowOff>15240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oneCellAnchor>
        <xdr:from>
          <xdr:col>4</xdr:col>
          <xdr:colOff>228600</xdr:colOff>
          <xdr:row>4</xdr:row>
          <xdr:rowOff>161925</xdr:rowOff>
        </xdr:from>
        <xdr:ext cx="293370" cy="228600"/>
        <xdr:sp macro="" textlink="">
          <xdr:nvSpPr>
            <xdr:cNvPr id="2051" name="Check Box 3" hidden="1">
              <a:extLst>
                <a:ext uri="{63B3BB69-23CF-44E3-9099-C40C66FF867C}">
                  <a14:compatExt spid="_x0000_s2051"/>
                </a:ext>
                <a:ext uri="{FF2B5EF4-FFF2-40B4-BE49-F238E27FC236}">
                  <a16:creationId xmlns:a16="http://schemas.microsoft.com/office/drawing/2014/main" id="{C00C8363-4E7A-4A5C-85D6-7E5A022EA1C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Yes</a:t>
              </a:r>
            </a:p>
          </xdr:txBody>
        </xdr:sp>
        <xdr:clientData/>
      </xdr:oneCellAnchor>
    </mc:Choice>
    <mc:Fallback/>
  </mc:AlternateContent>
  <mc:AlternateContent xmlns:mc="http://schemas.openxmlformats.org/markup-compatibility/2006">
    <mc:Choice xmlns:a14="http://schemas.microsoft.com/office/drawing/2010/main" Requires="a14">
      <xdr:oneCellAnchor>
        <xdr:from>
          <xdr:col>4</xdr:col>
          <xdr:colOff>228600</xdr:colOff>
          <xdr:row>5</xdr:row>
          <xdr:rowOff>161925</xdr:rowOff>
        </xdr:from>
        <xdr:ext cx="293370" cy="228600"/>
        <xdr:sp macro="" textlink="">
          <xdr:nvSpPr>
            <xdr:cNvPr id="2052" name="Check Box 4" hidden="1">
              <a:extLst>
                <a:ext uri="{63B3BB69-23CF-44E3-9099-C40C66FF867C}">
                  <a14:compatExt spid="_x0000_s2052"/>
                </a:ext>
                <a:ext uri="{FF2B5EF4-FFF2-40B4-BE49-F238E27FC236}">
                  <a16:creationId xmlns:a16="http://schemas.microsoft.com/office/drawing/2014/main" id="{A6EBC645-BD40-4603-86EB-F5D9BB290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Yes</a:t>
              </a:r>
            </a:p>
          </xdr:txBody>
        </xdr:sp>
        <xdr:clientData/>
      </xdr:oneCellAnchor>
    </mc:Choice>
    <mc:Fallback/>
  </mc:AlternateContent>
  <mc:AlternateContent xmlns:mc="http://schemas.openxmlformats.org/markup-compatibility/2006">
    <mc:Choice xmlns:a14="http://schemas.microsoft.com/office/drawing/2010/main" Requires="a14">
      <xdr:oneCellAnchor>
        <xdr:from>
          <xdr:col>4</xdr:col>
          <xdr:colOff>228600</xdr:colOff>
          <xdr:row>7</xdr:row>
          <xdr:rowOff>161925</xdr:rowOff>
        </xdr:from>
        <xdr:ext cx="293370" cy="228600"/>
        <xdr:sp macro="" textlink="">
          <xdr:nvSpPr>
            <xdr:cNvPr id="2053" name="Check Box 5" hidden="1">
              <a:extLst>
                <a:ext uri="{63B3BB69-23CF-44E3-9099-C40C66FF867C}">
                  <a14:compatExt spid="_x0000_s2053"/>
                </a:ext>
                <a:ext uri="{FF2B5EF4-FFF2-40B4-BE49-F238E27FC236}">
                  <a16:creationId xmlns:a16="http://schemas.microsoft.com/office/drawing/2014/main" id="{ADE37144-5897-435D-8C0E-0B940C88FD4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Yes</a:t>
              </a:r>
            </a:p>
          </xdr:txBody>
        </xdr:sp>
        <xdr:clientData/>
      </xdr:oneCellAnchor>
    </mc:Choice>
    <mc:Fallback/>
  </mc:AlternateContent>
  <mc:AlternateContent xmlns:mc="http://schemas.openxmlformats.org/markup-compatibility/2006">
    <mc:Choice xmlns:a14="http://schemas.microsoft.com/office/drawing/2010/main" Requires="a14">
      <xdr:oneCellAnchor>
        <xdr:from>
          <xdr:col>4</xdr:col>
          <xdr:colOff>228600</xdr:colOff>
          <xdr:row>8</xdr:row>
          <xdr:rowOff>161925</xdr:rowOff>
        </xdr:from>
        <xdr:ext cx="293370" cy="228600"/>
        <xdr:sp macro="" textlink="">
          <xdr:nvSpPr>
            <xdr:cNvPr id="2054" name="Check Box 6" hidden="1">
              <a:extLst>
                <a:ext uri="{63B3BB69-23CF-44E3-9099-C40C66FF867C}">
                  <a14:compatExt spid="_x0000_s2054"/>
                </a:ext>
                <a:ext uri="{FF2B5EF4-FFF2-40B4-BE49-F238E27FC236}">
                  <a16:creationId xmlns:a16="http://schemas.microsoft.com/office/drawing/2014/main" id="{D9FAE831-3ACD-4CA0-A89D-ACAE0958BDF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Yes</a:t>
              </a:r>
            </a:p>
          </xdr:txBody>
        </xdr:sp>
        <xdr:clientData/>
      </xdr:oneCellAnchor>
    </mc:Choice>
    <mc:Fallback/>
  </mc:AlternateContent>
  <mc:AlternateContent xmlns:mc="http://schemas.openxmlformats.org/markup-compatibility/2006">
    <mc:Choice xmlns:a14="http://schemas.microsoft.com/office/drawing/2010/main" Requires="a14">
      <xdr:oneCellAnchor>
        <xdr:from>
          <xdr:col>4</xdr:col>
          <xdr:colOff>228600</xdr:colOff>
          <xdr:row>9</xdr:row>
          <xdr:rowOff>161925</xdr:rowOff>
        </xdr:from>
        <xdr:ext cx="293370" cy="228600"/>
        <xdr:sp macro="" textlink="">
          <xdr:nvSpPr>
            <xdr:cNvPr id="2055" name="Check Box 7" hidden="1">
              <a:extLst>
                <a:ext uri="{63B3BB69-23CF-44E3-9099-C40C66FF867C}">
                  <a14:compatExt spid="_x0000_s2055"/>
                </a:ext>
                <a:ext uri="{FF2B5EF4-FFF2-40B4-BE49-F238E27FC236}">
                  <a16:creationId xmlns:a16="http://schemas.microsoft.com/office/drawing/2014/main" id="{2FD87136-2516-482E-A42A-714DBE21DE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Yes</a:t>
              </a:r>
            </a:p>
          </xdr:txBody>
        </xdr:sp>
        <xdr:clientData/>
      </xdr:oneCellAnchor>
    </mc:Choice>
    <mc:Fallback/>
  </mc:AlternateContent>
  <mc:AlternateContent xmlns:mc="http://schemas.openxmlformats.org/markup-compatibility/2006">
    <mc:Choice xmlns:a14="http://schemas.microsoft.com/office/drawing/2010/main" Requires="a14">
      <xdr:oneCellAnchor>
        <xdr:from>
          <xdr:col>4</xdr:col>
          <xdr:colOff>228600</xdr:colOff>
          <xdr:row>10</xdr:row>
          <xdr:rowOff>161925</xdr:rowOff>
        </xdr:from>
        <xdr:ext cx="293370" cy="228600"/>
        <xdr:sp macro="" textlink="">
          <xdr:nvSpPr>
            <xdr:cNvPr id="2056" name="Check Box 8" hidden="1">
              <a:extLst>
                <a:ext uri="{63B3BB69-23CF-44E3-9099-C40C66FF867C}">
                  <a14:compatExt spid="_x0000_s2056"/>
                </a:ext>
                <a:ext uri="{FF2B5EF4-FFF2-40B4-BE49-F238E27FC236}">
                  <a16:creationId xmlns:a16="http://schemas.microsoft.com/office/drawing/2014/main" id="{06FCCF81-4AFD-4698-974C-248CC237EEF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Yes</a:t>
              </a:r>
            </a:p>
          </xdr:txBody>
        </xdr:sp>
        <xdr:clientData/>
      </xdr:oneCellAnchor>
    </mc:Choice>
    <mc:Fallback/>
  </mc:AlternateContent>
  <mc:AlternateContent xmlns:mc="http://schemas.openxmlformats.org/markup-compatibility/2006">
    <mc:Choice xmlns:a14="http://schemas.microsoft.com/office/drawing/2010/main" Requires="a14">
      <xdr:oneCellAnchor>
        <xdr:from>
          <xdr:col>4</xdr:col>
          <xdr:colOff>228600</xdr:colOff>
          <xdr:row>6</xdr:row>
          <xdr:rowOff>161925</xdr:rowOff>
        </xdr:from>
        <xdr:ext cx="293370" cy="228600"/>
        <xdr:sp macro="" textlink="">
          <xdr:nvSpPr>
            <xdr:cNvPr id="2057" name="Check Box 9" hidden="1">
              <a:extLst>
                <a:ext uri="{63B3BB69-23CF-44E3-9099-C40C66FF867C}">
                  <a14:compatExt spid="_x0000_s2057"/>
                </a:ext>
                <a:ext uri="{FF2B5EF4-FFF2-40B4-BE49-F238E27FC236}">
                  <a16:creationId xmlns:a16="http://schemas.microsoft.com/office/drawing/2014/main" id="{FFC41E8D-73E7-4497-87A8-9EE6EF42B2B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Yes</a:t>
              </a:r>
            </a:p>
          </xdr:txBody>
        </xdr:sp>
        <xdr:clientData/>
      </xdr:oneCellAnchor>
    </mc:Choice>
    <mc:Fallback/>
  </mc:AlternateContent>
  <xdr:twoCellAnchor>
    <xdr:from>
      <xdr:col>6</xdr:col>
      <xdr:colOff>632460</xdr:colOff>
      <xdr:row>10</xdr:row>
      <xdr:rowOff>49530</xdr:rowOff>
    </xdr:from>
    <xdr:to>
      <xdr:col>9</xdr:col>
      <xdr:colOff>1104900</xdr:colOff>
      <xdr:row>23</xdr:row>
      <xdr:rowOff>350520</xdr:rowOff>
    </xdr:to>
    <xdr:graphicFrame macro="">
      <xdr:nvGraphicFramePr>
        <xdr:cNvPr id="4" name="Chart 3">
          <a:extLst>
            <a:ext uri="{FF2B5EF4-FFF2-40B4-BE49-F238E27FC236}">
              <a16:creationId xmlns:a16="http://schemas.microsoft.com/office/drawing/2014/main" id="{079CA8DD-6E91-12A0-543E-59AD57981D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83E62-1C5C-41DC-9998-3F6C30FE7D44}">
  <dimension ref="A1:A9"/>
  <sheetViews>
    <sheetView workbookViewId="0">
      <selection activeCell="E10" sqref="E10"/>
    </sheetView>
  </sheetViews>
  <sheetFormatPr defaultRowHeight="13.2" x14ac:dyDescent="0.25"/>
  <sheetData>
    <row r="1" spans="1:1" x14ac:dyDescent="0.25">
      <c r="A1" s="13" t="s">
        <v>106</v>
      </c>
    </row>
    <row r="2" spans="1:1" x14ac:dyDescent="0.25">
      <c r="A2" s="13" t="s">
        <v>107</v>
      </c>
    </row>
    <row r="6" spans="1:1" x14ac:dyDescent="0.25">
      <c r="A6" t="s">
        <v>108</v>
      </c>
    </row>
    <row r="7" spans="1:1" x14ac:dyDescent="0.25">
      <c r="A7" t="s">
        <v>111</v>
      </c>
    </row>
    <row r="8" spans="1:1" x14ac:dyDescent="0.25">
      <c r="A8" t="s">
        <v>109</v>
      </c>
    </row>
    <row r="9" spans="1:1" x14ac:dyDescent="0.25">
      <c r="A9" t="s">
        <v>110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D1:N32"/>
  <sheetViews>
    <sheetView topLeftCell="B1" workbookViewId="0">
      <selection activeCell="E24" sqref="E24"/>
    </sheetView>
  </sheetViews>
  <sheetFormatPr defaultColWidth="12.6640625" defaultRowHeight="15.75" customHeight="1" x14ac:dyDescent="0.25"/>
  <cols>
    <col min="3" max="3" width="6.5546875" customWidth="1"/>
    <col min="4" max="4" width="36" style="1" customWidth="1"/>
    <col min="5" max="5" width="22.5546875" bestFit="1" customWidth="1"/>
    <col min="6" max="6" width="31.21875" customWidth="1"/>
    <col min="8" max="8" width="20.21875" customWidth="1"/>
  </cols>
  <sheetData>
    <row r="1" spans="4:14" ht="15.75" customHeight="1" x14ac:dyDescent="0.4">
      <c r="E1" t="s">
        <v>0</v>
      </c>
      <c r="I1" s="58" t="s">
        <v>36</v>
      </c>
    </row>
    <row r="2" spans="4:14" ht="15.75" customHeight="1" thickBot="1" x14ac:dyDescent="0.3">
      <c r="H2" s="8" t="s">
        <v>37</v>
      </c>
      <c r="I2" s="9"/>
      <c r="J2" s="9"/>
      <c r="K2" s="9"/>
      <c r="L2" s="5"/>
    </row>
    <row r="3" spans="4:14" ht="15.75" customHeight="1" thickBot="1" x14ac:dyDescent="0.45">
      <c r="D3" s="62" t="s">
        <v>1</v>
      </c>
      <c r="E3" s="23" t="s">
        <v>16</v>
      </c>
      <c r="F3" s="24" t="s">
        <v>2</v>
      </c>
      <c r="H3" s="8" t="s">
        <v>38</v>
      </c>
      <c r="I3" s="9"/>
      <c r="J3" s="9"/>
      <c r="K3" s="9"/>
      <c r="L3" s="5"/>
    </row>
    <row r="4" spans="4:14" ht="15.75" customHeight="1" x14ac:dyDescent="0.25">
      <c r="D4" s="63" t="s">
        <v>17</v>
      </c>
      <c r="E4" s="64">
        <v>15</v>
      </c>
      <c r="F4" s="59" t="s">
        <v>3</v>
      </c>
      <c r="H4" t="s">
        <v>33</v>
      </c>
      <c r="I4" s="22">
        <f>(E18-E19-E13-E12)/E15</f>
        <v>8.1999999999999993</v>
      </c>
      <c r="J4" s="17" t="s">
        <v>34</v>
      </c>
      <c r="K4" s="17"/>
      <c r="L4" s="17"/>
      <c r="M4" s="17"/>
      <c r="N4" s="17"/>
    </row>
    <row r="5" spans="4:14" ht="15.75" customHeight="1" x14ac:dyDescent="0.25">
      <c r="D5" s="63" t="s">
        <v>4</v>
      </c>
      <c r="E5" s="64">
        <v>30</v>
      </c>
      <c r="F5" s="59" t="s">
        <v>20</v>
      </c>
      <c r="H5" s="18" t="s">
        <v>46</v>
      </c>
      <c r="I5" s="18"/>
      <c r="J5" s="18"/>
      <c r="K5" s="18"/>
      <c r="L5" s="10"/>
    </row>
    <row r="6" spans="4:14" ht="15.75" customHeight="1" thickBot="1" x14ac:dyDescent="0.3">
      <c r="D6" s="63" t="s">
        <v>6</v>
      </c>
      <c r="E6" s="64">
        <f>E5-E4</f>
        <v>15</v>
      </c>
      <c r="F6" s="59" t="s">
        <v>5</v>
      </c>
      <c r="H6" s="19"/>
      <c r="I6" s="19"/>
      <c r="J6" s="19"/>
      <c r="K6" s="19"/>
      <c r="L6" s="10"/>
    </row>
    <row r="7" spans="4:14" ht="15.75" customHeight="1" x14ac:dyDescent="0.25">
      <c r="D7" s="63" t="s">
        <v>7</v>
      </c>
      <c r="E7" s="64">
        <f>15%*E5</f>
        <v>4.5</v>
      </c>
      <c r="F7" s="59" t="s">
        <v>18</v>
      </c>
      <c r="J7" s="10"/>
      <c r="K7" s="10"/>
      <c r="L7" s="10"/>
    </row>
    <row r="8" spans="4:14" ht="15.75" customHeight="1" x14ac:dyDescent="0.25">
      <c r="D8" s="63" t="s">
        <v>8</v>
      </c>
      <c r="E8" s="64">
        <f>I4</f>
        <v>8.1999999999999993</v>
      </c>
      <c r="F8" s="59" t="s">
        <v>19</v>
      </c>
      <c r="J8" s="10"/>
      <c r="K8" s="10"/>
      <c r="L8" s="10"/>
    </row>
    <row r="9" spans="4:14" ht="15.75" customHeight="1" thickBot="1" x14ac:dyDescent="0.3">
      <c r="D9" s="65" t="s">
        <v>9</v>
      </c>
      <c r="E9" s="66">
        <f>E6-(E7+E8)</f>
        <v>2.3000000000000007</v>
      </c>
      <c r="F9" s="60" t="s">
        <v>10</v>
      </c>
    </row>
    <row r="10" spans="4:14" ht="15.75" customHeight="1" x14ac:dyDescent="0.25">
      <c r="D10" s="67"/>
      <c r="E10" s="68"/>
    </row>
    <row r="11" spans="4:14" ht="15.75" customHeight="1" thickBot="1" x14ac:dyDescent="0.45">
      <c r="D11" s="67"/>
      <c r="E11" s="69" t="s">
        <v>11</v>
      </c>
      <c r="H11" s="11" t="s">
        <v>39</v>
      </c>
      <c r="I11" s="12"/>
      <c r="J11" s="12"/>
      <c r="K11" s="12"/>
      <c r="L11" s="12"/>
    </row>
    <row r="12" spans="4:14" ht="15.75" customHeight="1" x14ac:dyDescent="0.25">
      <c r="D12" s="70" t="s">
        <v>12</v>
      </c>
      <c r="E12" s="71">
        <v>10000</v>
      </c>
      <c r="F12" s="61" t="s">
        <v>13</v>
      </c>
      <c r="H12" s="6" t="s">
        <v>40</v>
      </c>
      <c r="I12" s="7"/>
      <c r="J12" s="7"/>
      <c r="K12" s="7"/>
      <c r="L12" s="7"/>
    </row>
    <row r="13" spans="4:14" ht="15.75" customHeight="1" x14ac:dyDescent="0.25">
      <c r="D13" s="63" t="s">
        <v>14</v>
      </c>
      <c r="E13" s="72">
        <v>1500</v>
      </c>
      <c r="F13" s="59" t="s">
        <v>13</v>
      </c>
      <c r="H13" s="6" t="s">
        <v>41</v>
      </c>
      <c r="I13" s="7"/>
      <c r="J13" s="7"/>
      <c r="K13" s="7"/>
      <c r="L13" s="7"/>
    </row>
    <row r="14" spans="4:14" ht="15.75" customHeight="1" x14ac:dyDescent="0.25">
      <c r="D14" s="63" t="s">
        <v>15</v>
      </c>
      <c r="E14" s="73">
        <v>0.2</v>
      </c>
      <c r="F14" s="59" t="s">
        <v>21</v>
      </c>
    </row>
    <row r="15" spans="4:14" ht="15.75" customHeight="1" thickBot="1" x14ac:dyDescent="0.3">
      <c r="D15" s="65" t="s">
        <v>22</v>
      </c>
      <c r="E15" s="74">
        <v>5000</v>
      </c>
      <c r="F15" s="60" t="s">
        <v>45</v>
      </c>
      <c r="H15" s="13" t="s">
        <v>43</v>
      </c>
      <c r="I15" s="13"/>
      <c r="J15" s="13"/>
    </row>
    <row r="16" spans="4:14" ht="15.75" customHeight="1" x14ac:dyDescent="0.25">
      <c r="D16" s="67"/>
      <c r="E16" s="68"/>
      <c r="H16" s="13" t="s">
        <v>35</v>
      </c>
      <c r="I16">
        <f>E22</f>
        <v>0</v>
      </c>
    </row>
    <row r="17" spans="4:12" ht="15.75" customHeight="1" thickBot="1" x14ac:dyDescent="0.45">
      <c r="D17" s="68"/>
      <c r="E17" s="69" t="s">
        <v>25</v>
      </c>
      <c r="H17" s="20" t="s">
        <v>44</v>
      </c>
      <c r="I17" s="20"/>
      <c r="J17" s="20"/>
      <c r="K17" s="20"/>
      <c r="L17" s="14"/>
    </row>
    <row r="18" spans="4:12" ht="15.75" customHeight="1" x14ac:dyDescent="0.25">
      <c r="D18" s="70" t="s">
        <v>24</v>
      </c>
      <c r="E18" s="75">
        <f>E6*E15</f>
        <v>75000</v>
      </c>
      <c r="F18" s="61" t="s">
        <v>26</v>
      </c>
      <c r="H18" s="20"/>
      <c r="I18" s="20"/>
      <c r="J18" s="20"/>
      <c r="K18" s="20"/>
      <c r="L18" s="14"/>
    </row>
    <row r="19" spans="4:12" ht="15.75" customHeight="1" x14ac:dyDescent="0.25">
      <c r="D19" s="63" t="s">
        <v>27</v>
      </c>
      <c r="E19" s="64">
        <f>E15*E7</f>
        <v>22500</v>
      </c>
      <c r="F19" s="59" t="s">
        <v>28</v>
      </c>
      <c r="H19" s="20"/>
      <c r="I19" s="20"/>
      <c r="J19" s="20"/>
      <c r="K19" s="20"/>
      <c r="L19" s="14"/>
    </row>
    <row r="20" spans="4:12" ht="15.75" customHeight="1" x14ac:dyDescent="0.25">
      <c r="D20" s="63" t="s">
        <v>23</v>
      </c>
      <c r="E20" s="64">
        <f>E8*E15</f>
        <v>41000</v>
      </c>
      <c r="F20" s="59" t="s">
        <v>29</v>
      </c>
      <c r="H20" s="20"/>
      <c r="I20" s="20"/>
      <c r="J20" s="20"/>
      <c r="K20" s="20"/>
      <c r="L20" s="14"/>
    </row>
    <row r="21" spans="4:12" ht="15.75" customHeight="1" x14ac:dyDescent="0.25">
      <c r="D21" s="63" t="s">
        <v>31</v>
      </c>
      <c r="E21" s="64">
        <f>E18-(E7+E8)*E15</f>
        <v>11500</v>
      </c>
      <c r="F21" s="59" t="s">
        <v>30</v>
      </c>
      <c r="H21" s="20"/>
      <c r="I21" s="20"/>
      <c r="J21" s="20"/>
      <c r="K21" s="20"/>
      <c r="L21" s="14"/>
    </row>
    <row r="22" spans="4:12" ht="15.75" customHeight="1" thickBot="1" x14ac:dyDescent="0.3">
      <c r="D22" s="63" t="s">
        <v>42</v>
      </c>
      <c r="E22" s="3">
        <f>E21-E12-E13</f>
        <v>0</v>
      </c>
      <c r="F22" s="60" t="s">
        <v>32</v>
      </c>
      <c r="H22" s="20"/>
      <c r="I22" s="20"/>
      <c r="J22" s="20"/>
      <c r="K22" s="20"/>
      <c r="L22" s="14"/>
    </row>
    <row r="23" spans="4:12" ht="15.75" customHeight="1" x14ac:dyDescent="0.25">
      <c r="D23"/>
      <c r="H23" s="14"/>
      <c r="I23" s="14"/>
      <c r="J23" s="14"/>
      <c r="K23" s="14"/>
      <c r="L23" s="14"/>
    </row>
    <row r="24" spans="4:12" ht="15.75" customHeight="1" x14ac:dyDescent="0.25">
      <c r="D24"/>
    </row>
    <row r="25" spans="4:12" ht="15.75" customHeight="1" x14ac:dyDescent="0.25">
      <c r="D25"/>
      <c r="H25" s="8" t="s">
        <v>47</v>
      </c>
      <c r="I25" s="7"/>
      <c r="J25" s="7"/>
      <c r="K25" s="7"/>
      <c r="L25" s="7"/>
    </row>
    <row r="26" spans="4:12" ht="15.75" customHeight="1" x14ac:dyDescent="0.25">
      <c r="D26"/>
      <c r="H26" s="6" t="s">
        <v>48</v>
      </c>
      <c r="I26" s="7"/>
      <c r="J26" s="7"/>
      <c r="K26" s="7"/>
      <c r="L26" s="7"/>
    </row>
    <row r="27" spans="4:12" ht="15.75" customHeight="1" x14ac:dyDescent="0.25">
      <c r="D27"/>
      <c r="H27" s="4"/>
      <c r="I27" s="5"/>
      <c r="J27" s="5"/>
      <c r="K27" s="5"/>
      <c r="L27" s="5"/>
    </row>
    <row r="28" spans="4:12" ht="15.75" customHeight="1" x14ac:dyDescent="0.25">
      <c r="H28" s="16" t="s">
        <v>49</v>
      </c>
      <c r="I28" s="16"/>
      <c r="J28" s="16"/>
      <c r="K28" s="16"/>
      <c r="L28" s="16"/>
    </row>
    <row r="29" spans="4:12" ht="15.75" customHeight="1" x14ac:dyDescent="0.25">
      <c r="H29" s="16"/>
      <c r="I29" s="16"/>
      <c r="J29" s="16"/>
      <c r="K29" s="16"/>
      <c r="L29" s="16"/>
    </row>
    <row r="30" spans="4:12" ht="15.75" customHeight="1" x14ac:dyDescent="0.25">
      <c r="H30" s="16"/>
      <c r="I30" s="16"/>
      <c r="J30" s="16"/>
      <c r="K30" s="16"/>
      <c r="L30" s="16"/>
    </row>
    <row r="31" spans="4:12" ht="15.75" customHeight="1" x14ac:dyDescent="0.25">
      <c r="H31" s="16"/>
      <c r="I31" s="16"/>
      <c r="J31" s="16"/>
      <c r="K31" s="16"/>
      <c r="L31" s="16"/>
    </row>
    <row r="32" spans="4:12" ht="15.75" customHeight="1" x14ac:dyDescent="0.25">
      <c r="H32" s="16"/>
      <c r="I32" s="16"/>
      <c r="J32" s="16"/>
      <c r="K32" s="16"/>
      <c r="L32" s="16"/>
    </row>
  </sheetData>
  <mergeCells count="4">
    <mergeCell ref="H28:L32"/>
    <mergeCell ref="J4:N4"/>
    <mergeCell ref="H5:K6"/>
    <mergeCell ref="H17:K22"/>
  </mergeCells>
  <conditionalFormatting sqref="E22">
    <cfRule type="cellIs" dxfId="3" priority="1" operator="greaterThanOrEqual">
      <formula>0</formula>
    </cfRule>
    <cfRule type="cellIs" dxfId="2" priority="2" operator="less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C8177-3079-4686-9110-001C23950362}">
  <dimension ref="A2:K49"/>
  <sheetViews>
    <sheetView tabSelected="1" topLeftCell="A23" workbookViewId="0">
      <selection activeCell="A48" sqref="A48:E49"/>
    </sheetView>
  </sheetViews>
  <sheetFormatPr defaultColWidth="22" defaultRowHeight="13.2" x14ac:dyDescent="0.25"/>
  <sheetData>
    <row r="2" spans="2:10" x14ac:dyDescent="0.25">
      <c r="C2" s="35" t="s">
        <v>82</v>
      </c>
      <c r="D2" s="35"/>
    </row>
    <row r="3" spans="2:10" ht="13.8" thickBot="1" x14ac:dyDescent="0.3"/>
    <row r="4" spans="2:10" ht="16.8" thickBot="1" x14ac:dyDescent="0.45">
      <c r="B4" s="25" t="s">
        <v>53</v>
      </c>
      <c r="C4" s="26" t="s">
        <v>54</v>
      </c>
      <c r="D4" s="27" t="s">
        <v>55</v>
      </c>
      <c r="E4" s="26" t="s">
        <v>56</v>
      </c>
      <c r="G4" s="26" t="s">
        <v>83</v>
      </c>
      <c r="H4" s="26" t="s">
        <v>84</v>
      </c>
      <c r="I4" s="26" t="s">
        <v>85</v>
      </c>
      <c r="J4" s="26" t="s">
        <v>86</v>
      </c>
    </row>
    <row r="5" spans="2:10" x14ac:dyDescent="0.25">
      <c r="B5" s="29" t="s">
        <v>57</v>
      </c>
      <c r="C5" s="30" t="s">
        <v>17</v>
      </c>
      <c r="D5" s="42">
        <v>15</v>
      </c>
      <c r="E5" s="33"/>
      <c r="G5" s="50">
        <v>5</v>
      </c>
      <c r="H5" s="51">
        <v>10500</v>
      </c>
      <c r="I5" s="51">
        <v>16000</v>
      </c>
      <c r="J5" s="51">
        <v>21500</v>
      </c>
    </row>
    <row r="6" spans="2:10" x14ac:dyDescent="0.25">
      <c r="B6" s="29"/>
      <c r="C6" s="29" t="s">
        <v>58</v>
      </c>
      <c r="D6" s="43">
        <v>0.15</v>
      </c>
      <c r="E6" s="33"/>
      <c r="G6" s="50">
        <v>6</v>
      </c>
      <c r="H6" s="51">
        <v>6500</v>
      </c>
      <c r="I6" s="51">
        <v>11000</v>
      </c>
      <c r="J6" s="51">
        <v>15500</v>
      </c>
    </row>
    <row r="7" spans="2:10" x14ac:dyDescent="0.25">
      <c r="B7" s="29"/>
      <c r="C7" s="29" t="s">
        <v>72</v>
      </c>
      <c r="D7" s="43">
        <v>10000</v>
      </c>
      <c r="E7" s="33"/>
      <c r="G7" s="50">
        <v>7</v>
      </c>
      <c r="H7" s="51">
        <v>2500</v>
      </c>
      <c r="I7" s="51">
        <v>6000</v>
      </c>
      <c r="J7" s="51">
        <v>9500</v>
      </c>
    </row>
    <row r="8" spans="2:10" x14ac:dyDescent="0.25">
      <c r="B8" s="29"/>
      <c r="C8" s="29" t="s">
        <v>59</v>
      </c>
      <c r="D8" s="43">
        <v>1500</v>
      </c>
      <c r="E8" s="33"/>
      <c r="G8" s="50">
        <v>8</v>
      </c>
      <c r="H8" s="51">
        <v>-1500</v>
      </c>
      <c r="I8" s="51">
        <v>1000</v>
      </c>
      <c r="J8" s="51">
        <v>3500</v>
      </c>
    </row>
    <row r="9" spans="2:10" x14ac:dyDescent="0.25">
      <c r="B9" s="31" t="s">
        <v>50</v>
      </c>
      <c r="C9" s="32" t="s">
        <v>60</v>
      </c>
      <c r="D9" s="44">
        <v>35</v>
      </c>
      <c r="E9" s="33"/>
      <c r="G9" s="50">
        <v>9</v>
      </c>
      <c r="H9" s="51">
        <v>-5500</v>
      </c>
      <c r="I9" s="51">
        <v>-4000</v>
      </c>
      <c r="J9" s="51">
        <v>-2500</v>
      </c>
    </row>
    <row r="10" spans="2:10" ht="13.8" thickBot="1" x14ac:dyDescent="0.3">
      <c r="B10" s="31"/>
      <c r="C10" s="31" t="s">
        <v>61</v>
      </c>
      <c r="D10" s="46">
        <v>5000</v>
      </c>
      <c r="E10" s="33"/>
      <c r="G10" s="52">
        <v>10</v>
      </c>
      <c r="H10" s="53">
        <v>-9500</v>
      </c>
      <c r="I10" s="53">
        <v>-9000</v>
      </c>
      <c r="J10" s="53">
        <v>-8500</v>
      </c>
    </row>
    <row r="11" spans="2:10" x14ac:dyDescent="0.25">
      <c r="B11" s="29" t="s">
        <v>62</v>
      </c>
      <c r="C11" s="30" t="s">
        <v>74</v>
      </c>
      <c r="D11" s="47">
        <v>0.2</v>
      </c>
      <c r="E11" s="33"/>
    </row>
    <row r="12" spans="2:10" ht="13.8" thickBot="1" x14ac:dyDescent="0.3">
      <c r="B12" s="36" t="s">
        <v>63</v>
      </c>
      <c r="C12" s="37" t="s">
        <v>64</v>
      </c>
      <c r="D12" s="45">
        <v>8.1999999999999993</v>
      </c>
      <c r="E12" s="34"/>
    </row>
    <row r="15" spans="2:10" x14ac:dyDescent="0.25">
      <c r="B15" s="35" t="s">
        <v>81</v>
      </c>
      <c r="C15" s="35"/>
      <c r="D15" s="35"/>
      <c r="F15" s="21"/>
    </row>
    <row r="16" spans="2:10" ht="13.8" thickBot="1" x14ac:dyDescent="0.3">
      <c r="E16" s="21"/>
      <c r="F16" s="21"/>
      <c r="G16" s="21"/>
    </row>
    <row r="17" spans="1:11" ht="16.8" thickBot="1" x14ac:dyDescent="0.45">
      <c r="B17" s="28" t="s">
        <v>53</v>
      </c>
      <c r="C17" s="25" t="s">
        <v>73</v>
      </c>
      <c r="D17" s="25" t="s">
        <v>65</v>
      </c>
      <c r="E17" s="21"/>
      <c r="F17" s="21"/>
      <c r="G17" s="21"/>
    </row>
    <row r="18" spans="1:11" x14ac:dyDescent="0.25">
      <c r="B18" s="38" t="s">
        <v>51</v>
      </c>
      <c r="C18" s="44">
        <f>D9-D5</f>
        <v>20</v>
      </c>
      <c r="D18" s="33" t="s">
        <v>5</v>
      </c>
      <c r="E18" s="21"/>
    </row>
    <row r="19" spans="1:11" ht="21" customHeight="1" x14ac:dyDescent="0.25">
      <c r="B19" s="38" t="s">
        <v>76</v>
      </c>
      <c r="C19" s="44">
        <f>D10*C18</f>
        <v>100000</v>
      </c>
      <c r="D19" s="33" t="s">
        <v>77</v>
      </c>
      <c r="E19" s="15"/>
    </row>
    <row r="20" spans="1:11" x14ac:dyDescent="0.25">
      <c r="B20" s="38" t="s">
        <v>66</v>
      </c>
      <c r="C20" s="43">
        <f>D9*D6</f>
        <v>5.25</v>
      </c>
      <c r="D20" s="33" t="s">
        <v>67</v>
      </c>
      <c r="E20" s="15"/>
    </row>
    <row r="21" spans="1:11" ht="21" customHeight="1" x14ac:dyDescent="0.25">
      <c r="B21" s="38" t="s">
        <v>78</v>
      </c>
      <c r="C21" s="43">
        <f>C20*D10</f>
        <v>26250</v>
      </c>
      <c r="D21" s="33" t="s">
        <v>79</v>
      </c>
      <c r="E21" s="15"/>
    </row>
    <row r="22" spans="1:11" ht="26.4" x14ac:dyDescent="0.25">
      <c r="B22" s="38" t="s">
        <v>68</v>
      </c>
      <c r="C22" s="44">
        <f>C18-C20-D12</f>
        <v>6.5500000000000007</v>
      </c>
      <c r="D22" s="41" t="s">
        <v>69</v>
      </c>
      <c r="E22" s="15"/>
      <c r="F22" s="21"/>
    </row>
    <row r="23" spans="1:11" ht="24.6" customHeight="1" x14ac:dyDescent="0.25">
      <c r="B23" s="38" t="s">
        <v>75</v>
      </c>
      <c r="C23" s="44">
        <f>C19-(C21+D12*D10)</f>
        <v>32750</v>
      </c>
      <c r="D23" s="41" t="s">
        <v>30</v>
      </c>
      <c r="E23" s="15"/>
    </row>
    <row r="24" spans="1:11" ht="41.4" customHeight="1" thickBot="1" x14ac:dyDescent="0.3">
      <c r="A24" s="2"/>
      <c r="B24" s="39" t="s">
        <v>52</v>
      </c>
      <c r="C24" s="48">
        <f>C23-D7-D8</f>
        <v>21250</v>
      </c>
      <c r="D24" s="41" t="s">
        <v>80</v>
      </c>
      <c r="E24" s="15"/>
      <c r="F24" s="21"/>
    </row>
    <row r="25" spans="1:11" ht="13.8" customHeight="1" thickBot="1" x14ac:dyDescent="0.3">
      <c r="A25" s="2"/>
      <c r="B25" s="40" t="s">
        <v>70</v>
      </c>
      <c r="C25" s="48">
        <f>C24*(1-D11)</f>
        <v>17000</v>
      </c>
      <c r="D25" s="33" t="s">
        <v>71</v>
      </c>
      <c r="E25" s="15"/>
      <c r="G25" s="56" t="s">
        <v>91</v>
      </c>
      <c r="H25" s="56"/>
      <c r="I25" s="56"/>
      <c r="J25" s="56"/>
      <c r="K25" s="57"/>
    </row>
    <row r="26" spans="1:11" x14ac:dyDescent="0.25">
      <c r="C26" s="49"/>
      <c r="G26" s="56"/>
      <c r="H26" s="56"/>
      <c r="I26" s="56"/>
      <c r="J26" s="56"/>
      <c r="K26" s="57"/>
    </row>
    <row r="27" spans="1:11" x14ac:dyDescent="0.25">
      <c r="G27" s="56"/>
      <c r="H27" s="56"/>
      <c r="I27" s="56"/>
      <c r="J27" s="56"/>
      <c r="K27" s="57"/>
    </row>
    <row r="28" spans="1:11" x14ac:dyDescent="0.25">
      <c r="A28" s="54"/>
      <c r="B28" s="55" t="s">
        <v>87</v>
      </c>
      <c r="C28" s="55"/>
      <c r="G28" s="56"/>
      <c r="H28" s="56"/>
      <c r="I28" s="56"/>
      <c r="J28" s="56"/>
      <c r="K28" s="57"/>
    </row>
    <row r="29" spans="1:11" ht="13.8" x14ac:dyDescent="0.25">
      <c r="A29" s="8" t="s">
        <v>88</v>
      </c>
      <c r="B29" s="7"/>
      <c r="C29" s="7"/>
      <c r="D29" s="12"/>
      <c r="E29" s="12"/>
      <c r="G29" s="56"/>
      <c r="H29" s="56"/>
      <c r="I29" s="56"/>
      <c r="J29" s="56"/>
      <c r="K29" s="57"/>
    </row>
    <row r="30" spans="1:11" ht="13.8" x14ac:dyDescent="0.25">
      <c r="A30" s="6" t="s">
        <v>89</v>
      </c>
      <c r="B30" s="7"/>
      <c r="C30" s="7"/>
      <c r="D30" s="12"/>
      <c r="E30" s="12"/>
      <c r="G30" s="56"/>
      <c r="H30" s="56"/>
      <c r="I30" s="56"/>
      <c r="J30" s="56"/>
      <c r="K30" s="57"/>
    </row>
    <row r="31" spans="1:11" x14ac:dyDescent="0.25">
      <c r="A31" s="13" t="s">
        <v>90</v>
      </c>
      <c r="D31" s="21"/>
      <c r="E31" s="21"/>
      <c r="G31" s="56"/>
      <c r="H31" s="56"/>
      <c r="I31" s="56"/>
      <c r="J31" s="56"/>
      <c r="K31" s="57"/>
    </row>
    <row r="32" spans="1:11" x14ac:dyDescent="0.25">
      <c r="G32" s="56"/>
      <c r="H32" s="56"/>
      <c r="I32" s="56"/>
      <c r="J32" s="56"/>
      <c r="K32" s="57"/>
    </row>
    <row r="33" spans="1:11" ht="13.8" x14ac:dyDescent="0.25">
      <c r="A33" s="8" t="s">
        <v>92</v>
      </c>
      <c r="B33" s="7"/>
      <c r="C33" s="7"/>
      <c r="D33" s="7"/>
      <c r="E33" s="7"/>
      <c r="G33" s="56"/>
      <c r="H33" s="56"/>
      <c r="I33" s="56"/>
      <c r="J33" s="56"/>
      <c r="K33" s="57"/>
    </row>
    <row r="34" spans="1:11" ht="13.8" x14ac:dyDescent="0.25">
      <c r="A34" s="6" t="s">
        <v>93</v>
      </c>
      <c r="B34" s="7"/>
      <c r="C34" s="7"/>
      <c r="D34" s="7"/>
      <c r="E34" s="7"/>
      <c r="G34" s="56"/>
      <c r="H34" s="56"/>
      <c r="I34" s="56"/>
      <c r="J34" s="56"/>
      <c r="K34" s="57"/>
    </row>
    <row r="35" spans="1:11" x14ac:dyDescent="0.25">
      <c r="A35" s="13" t="s">
        <v>95</v>
      </c>
      <c r="G35" s="56"/>
      <c r="H35" s="56"/>
      <c r="I35" s="56"/>
      <c r="J35" s="56"/>
      <c r="K35" s="57"/>
    </row>
    <row r="36" spans="1:11" x14ac:dyDescent="0.25">
      <c r="A36" s="13" t="s">
        <v>94</v>
      </c>
      <c r="G36" s="56"/>
      <c r="H36" s="56"/>
      <c r="I36" s="56"/>
      <c r="J36" s="56"/>
      <c r="K36" s="57"/>
    </row>
    <row r="37" spans="1:11" x14ac:dyDescent="0.25">
      <c r="G37" s="57"/>
      <c r="H37" s="57"/>
      <c r="I37" s="57"/>
      <c r="J37" s="57"/>
      <c r="K37" s="57"/>
    </row>
    <row r="38" spans="1:11" ht="13.8" x14ac:dyDescent="0.25">
      <c r="A38" s="8" t="s">
        <v>96</v>
      </c>
      <c r="B38" s="7"/>
      <c r="C38" s="7"/>
      <c r="D38" s="7"/>
      <c r="E38" s="7"/>
      <c r="G38" s="57"/>
      <c r="H38" s="57"/>
      <c r="I38" s="57"/>
      <c r="J38" s="57"/>
      <c r="K38" s="57"/>
    </row>
    <row r="39" spans="1:11" ht="13.8" x14ac:dyDescent="0.25">
      <c r="A39" s="6" t="s">
        <v>97</v>
      </c>
      <c r="B39" s="7"/>
      <c r="C39" s="7"/>
      <c r="D39" s="7"/>
      <c r="E39" s="7"/>
    </row>
    <row r="40" spans="1:11" x14ac:dyDescent="0.25">
      <c r="A40" s="13" t="s">
        <v>98</v>
      </c>
    </row>
    <row r="41" spans="1:11" x14ac:dyDescent="0.25">
      <c r="A41" s="13" t="s">
        <v>99</v>
      </c>
    </row>
    <row r="43" spans="1:11" ht="13.8" x14ac:dyDescent="0.25">
      <c r="A43" s="8" t="s">
        <v>100</v>
      </c>
      <c r="B43" s="7"/>
      <c r="C43" s="7"/>
      <c r="D43" s="7"/>
      <c r="E43" s="7"/>
    </row>
    <row r="44" spans="1:11" ht="13.8" x14ac:dyDescent="0.25">
      <c r="A44" s="6" t="s">
        <v>101</v>
      </c>
      <c r="B44" s="7"/>
      <c r="C44" s="7"/>
      <c r="D44" s="7"/>
      <c r="E44" s="7"/>
    </row>
    <row r="45" spans="1:11" x14ac:dyDescent="0.25">
      <c r="A45" s="13" t="s">
        <v>102</v>
      </c>
    </row>
    <row r="46" spans="1:11" x14ac:dyDescent="0.25">
      <c r="A46" s="13" t="s">
        <v>103</v>
      </c>
    </row>
    <row r="48" spans="1:11" ht="13.8" x14ac:dyDescent="0.25">
      <c r="A48" s="8" t="s">
        <v>104</v>
      </c>
      <c r="B48" s="7"/>
      <c r="C48" s="7"/>
      <c r="D48" s="7"/>
      <c r="E48" s="7"/>
    </row>
    <row r="49" spans="1:5" ht="13.8" x14ac:dyDescent="0.25">
      <c r="A49" s="6" t="s">
        <v>105</v>
      </c>
      <c r="B49" s="7"/>
      <c r="C49" s="7"/>
      <c r="D49" s="7"/>
      <c r="E49" s="7"/>
    </row>
  </sheetData>
  <mergeCells count="4">
    <mergeCell ref="B28:C28"/>
    <mergeCell ref="G25:J36"/>
    <mergeCell ref="B15:D15"/>
    <mergeCell ref="C2:D2"/>
  </mergeCells>
  <conditionalFormatting sqref="C24:C25">
    <cfRule type="cellIs" dxfId="1" priority="1" operator="greaterThanOrEqual">
      <formula>0</formula>
    </cfRule>
    <cfRule type="cellIs" dxfId="0" priority="3" operator="lessThan">
      <formula>0</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51" r:id="rId3" name="Check Box 3">
              <controlPr defaultSize="0" autoFill="0" autoLine="0" autoPict="0">
                <anchor moveWithCells="1">
                  <from>
                    <xdr:col>4</xdr:col>
                    <xdr:colOff>228600</xdr:colOff>
                    <xdr:row>4</xdr:row>
                    <xdr:rowOff>160020</xdr:rowOff>
                  </from>
                  <to>
                    <xdr:col>4</xdr:col>
                    <xdr:colOff>525780</xdr:colOff>
                    <xdr:row>6</xdr:row>
                    <xdr:rowOff>53340</xdr:rowOff>
                  </to>
                </anchor>
              </controlPr>
            </control>
          </mc:Choice>
        </mc:AlternateContent>
        <mc:AlternateContent xmlns:mc="http://schemas.openxmlformats.org/markup-compatibility/2006">
          <mc:Choice Requires="x14">
            <control shapeId="2052" r:id="rId4" name="Check Box 4">
              <controlPr defaultSize="0" autoFill="0" autoLine="0" autoPict="0">
                <anchor moveWithCells="1">
                  <from>
                    <xdr:col>4</xdr:col>
                    <xdr:colOff>228600</xdr:colOff>
                    <xdr:row>5</xdr:row>
                    <xdr:rowOff>160020</xdr:rowOff>
                  </from>
                  <to>
                    <xdr:col>4</xdr:col>
                    <xdr:colOff>525780</xdr:colOff>
                    <xdr:row>7</xdr:row>
                    <xdr:rowOff>53340</xdr:rowOff>
                  </to>
                </anchor>
              </controlPr>
            </control>
          </mc:Choice>
        </mc:AlternateContent>
        <mc:AlternateContent xmlns:mc="http://schemas.openxmlformats.org/markup-compatibility/2006">
          <mc:Choice Requires="x14">
            <control shapeId="2055" r:id="rId5" name="Check Box 7">
              <controlPr defaultSize="0" autoFill="0" autoLine="0" autoPict="0">
                <anchor moveWithCells="1">
                  <from>
                    <xdr:col>4</xdr:col>
                    <xdr:colOff>228600</xdr:colOff>
                    <xdr:row>9</xdr:row>
                    <xdr:rowOff>160020</xdr:rowOff>
                  </from>
                  <to>
                    <xdr:col>4</xdr:col>
                    <xdr:colOff>525780</xdr:colOff>
                    <xdr:row>11</xdr:row>
                    <xdr:rowOff>45720</xdr:rowOff>
                  </to>
                </anchor>
              </controlPr>
            </control>
          </mc:Choice>
        </mc:AlternateContent>
        <mc:AlternateContent xmlns:mc="http://schemas.openxmlformats.org/markup-compatibility/2006">
          <mc:Choice Requires="x14">
            <control shapeId="2056" r:id="rId6" name="Check Box 8">
              <controlPr defaultSize="0" autoFill="0" autoLine="0" autoPict="0">
                <anchor moveWithCells="1">
                  <from>
                    <xdr:col>4</xdr:col>
                    <xdr:colOff>228600</xdr:colOff>
                    <xdr:row>10</xdr:row>
                    <xdr:rowOff>160020</xdr:rowOff>
                  </from>
                  <to>
                    <xdr:col>4</xdr:col>
                    <xdr:colOff>525780</xdr:colOff>
                    <xdr:row>12</xdr:row>
                    <xdr:rowOff>53340</xdr:rowOff>
                  </to>
                </anchor>
              </controlPr>
            </control>
          </mc:Choice>
        </mc:AlternateContent>
        <mc:AlternateContent xmlns:mc="http://schemas.openxmlformats.org/markup-compatibility/2006">
          <mc:Choice Requires="x14">
            <control shapeId="2050" r:id="rId7" name="Check Box 2">
              <controlPr defaultSize="0" autoFill="0" autoLine="0" autoPict="0">
                <anchor moveWithCells="1">
                  <from>
                    <xdr:col>4</xdr:col>
                    <xdr:colOff>228600</xdr:colOff>
                    <xdr:row>3</xdr:row>
                    <xdr:rowOff>160020</xdr:rowOff>
                  </from>
                  <to>
                    <xdr:col>4</xdr:col>
                    <xdr:colOff>525780</xdr:colOff>
                    <xdr:row>5</xdr:row>
                    <xdr:rowOff>7620</xdr:rowOff>
                  </to>
                </anchor>
              </controlPr>
            </control>
          </mc:Choice>
        </mc:AlternateContent>
        <mc:AlternateContent xmlns:mc="http://schemas.openxmlformats.org/markup-compatibility/2006">
          <mc:Choice Requires="x14">
            <control shapeId="2053" r:id="rId8" name="Check Box 5">
              <controlPr defaultSize="0" autoFill="0" autoLine="0" autoPict="0">
                <anchor moveWithCells="1">
                  <from>
                    <xdr:col>4</xdr:col>
                    <xdr:colOff>228600</xdr:colOff>
                    <xdr:row>7</xdr:row>
                    <xdr:rowOff>160020</xdr:rowOff>
                  </from>
                  <to>
                    <xdr:col>4</xdr:col>
                    <xdr:colOff>525780</xdr:colOff>
                    <xdr:row>9</xdr:row>
                    <xdr:rowOff>53340</xdr:rowOff>
                  </to>
                </anchor>
              </controlPr>
            </control>
          </mc:Choice>
        </mc:AlternateContent>
        <mc:AlternateContent xmlns:mc="http://schemas.openxmlformats.org/markup-compatibility/2006">
          <mc:Choice Requires="x14">
            <control shapeId="2054" r:id="rId9" name="Check Box 6">
              <controlPr defaultSize="0" autoFill="0" autoLine="0" autoPict="0">
                <anchor moveWithCells="1">
                  <from>
                    <xdr:col>4</xdr:col>
                    <xdr:colOff>228600</xdr:colOff>
                    <xdr:row>8</xdr:row>
                    <xdr:rowOff>160020</xdr:rowOff>
                  </from>
                  <to>
                    <xdr:col>4</xdr:col>
                    <xdr:colOff>525780</xdr:colOff>
                    <xdr:row>10</xdr:row>
                    <xdr:rowOff>45720</xdr:rowOff>
                  </to>
                </anchor>
              </controlPr>
            </control>
          </mc:Choice>
        </mc:AlternateContent>
        <mc:AlternateContent xmlns:mc="http://schemas.openxmlformats.org/markup-compatibility/2006">
          <mc:Choice Requires="x14">
            <control shapeId="2057" r:id="rId10" name="Check Box 9">
              <controlPr defaultSize="0" autoFill="0" autoLine="0" autoPict="0">
                <anchor moveWithCells="1">
                  <from>
                    <xdr:col>4</xdr:col>
                    <xdr:colOff>228600</xdr:colOff>
                    <xdr:row>6</xdr:row>
                    <xdr:rowOff>160020</xdr:rowOff>
                  </from>
                  <to>
                    <xdr:col>4</xdr:col>
                    <xdr:colOff>525780</xdr:colOff>
                    <xdr:row>8</xdr:row>
                    <xdr:rowOff>53340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task 1 solutions </vt:lpstr>
      <vt:lpstr>Task 2  solution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 junior Adjei</cp:lastModifiedBy>
  <dcterms:modified xsi:type="dcterms:W3CDTF">2025-01-30T12:28:24Z</dcterms:modified>
</cp:coreProperties>
</file>