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Задание 1" sheetId="1" r:id="rId1"/>
    <sheet name="Задание 2" sheetId="2" r:id="rId2"/>
  </sheets>
  <calcPr calcId="152511"/>
  <fileRecoveryPr repairLoad="1"/>
</workbook>
</file>

<file path=xl/calcChain.xml><?xml version="1.0" encoding="utf-8"?>
<calcChain xmlns="http://schemas.openxmlformats.org/spreadsheetml/2006/main">
  <c r="A250" i="2" l="1"/>
  <c r="A251" i="2"/>
  <c r="A252" i="2"/>
  <c r="A253" i="2"/>
  <c r="A254" i="2"/>
  <c r="A255" i="2"/>
  <c r="A256" i="2"/>
  <c r="A257" i="2"/>
  <c r="A258" i="2"/>
  <c r="A259" i="2"/>
  <c r="B250" i="2"/>
  <c r="B251" i="2"/>
  <c r="B252" i="2"/>
  <c r="B253" i="2"/>
  <c r="B254" i="2"/>
  <c r="B255" i="2"/>
  <c r="B256" i="2"/>
  <c r="B257" i="2"/>
  <c r="B258" i="2"/>
  <c r="B259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15" i="2" l="1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15" i="2"/>
  <c r="B209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17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35" i="2"/>
  <c r="B125" i="2" l="1"/>
  <c r="B126" i="2"/>
  <c r="A125" i="2"/>
  <c r="A126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92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54" i="2"/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54" i="2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5" i="2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5" i="1"/>
</calcChain>
</file>

<file path=xl/sharedStrings.xml><?xml version="1.0" encoding="utf-8"?>
<sst xmlns="http://schemas.openxmlformats.org/spreadsheetml/2006/main" count="93" uniqueCount="28">
  <si>
    <t>V</t>
  </si>
  <si>
    <t>a</t>
  </si>
  <si>
    <t>g</t>
  </si>
  <si>
    <t>x</t>
  </si>
  <si>
    <t>y</t>
  </si>
  <si>
    <t>t(сек)</t>
  </si>
  <si>
    <t>Угол в радианах</t>
  </si>
  <si>
    <t>Высота полета составила примерно 1438,38 м.</t>
  </si>
  <si>
    <t>Высота полета составила примерно 1008,99 м.</t>
  </si>
  <si>
    <t>Высота полета составила примерно 1504,239 м.</t>
  </si>
  <si>
    <t>Дальность полета под углом 75ᵒ составляет примерно 1993 м.</t>
  </si>
  <si>
    <t>Высота полета составила примерно 1866,503 м.</t>
  </si>
  <si>
    <t>Дальность полета под углом 60 градусов составляет примерно 3453 м.</t>
  </si>
  <si>
    <t>Дальность полета под углом 45 градусов составляет примерно 3998 м.</t>
  </si>
  <si>
    <t>Дальность полета под углом 58 градусов составляет примерно 3595 м.</t>
  </si>
  <si>
    <t>h</t>
  </si>
  <si>
    <t xml:space="preserve">что дальность полета непосредственно зависит от высоты </t>
  </si>
  <si>
    <t>полета больше.</t>
  </si>
  <si>
    <r>
      <t xml:space="preserve">Вывод: </t>
    </r>
    <r>
      <rPr>
        <sz val="12"/>
        <color rgb="FF000000"/>
        <rFont val="Calibri"/>
        <family val="2"/>
        <charset val="204"/>
        <scheme val="minor"/>
      </rPr>
      <t>Проведя исследование, мы убедились в том,</t>
    </r>
  </si>
  <si>
    <t>Дальность полета при броске со скоростью равной 100 м/с примерно равна 1000 м.</t>
  </si>
  <si>
    <t>Дальность полета при броске со скоростью равной 200 м/с примерно равна 4000 м.</t>
  </si>
  <si>
    <t>Дальность полета при броске со скоростью равной 300 м/с примерно равна 9000 м.</t>
  </si>
  <si>
    <t>Дальность полета при броске с высоты равной 800 м примерно равна 4650 м.</t>
  </si>
  <si>
    <t>Дальность полета при броске с высоты равной 500 м примерно равна 4450 м.</t>
  </si>
  <si>
    <t>Дальность полета при броске с высоты равной 200 м примерно равна 4150 м.</t>
  </si>
  <si>
    <t xml:space="preserve">что дальность полета непосредственно зависит от скорости </t>
  </si>
  <si>
    <t xml:space="preserve">запуска снаряда. Чем больше скорость, тем дальность </t>
  </si>
  <si>
    <t xml:space="preserve">запуска снаряда. Чем выше точка запуска, тем дальность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</si>
</sst>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/>
    <xf numFmtId="0" fontId="1" fillId="0" borderId="0" xfId="0" applyFont="1" applyAlignment="1"/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10" borderId="1" xfId="0" applyFill="1" applyBorder="1"/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16" borderId="3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3" fillId="17" borderId="3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left"/>
    </xf>
    <xf numFmtId="0" fontId="4" fillId="18" borderId="7" xfId="0" applyFont="1" applyFill="1" applyBorder="1" applyAlignment="1">
      <alignment horizontal="left"/>
    </xf>
    <xf numFmtId="0" fontId="4" fillId="18" borderId="8" xfId="0" applyFont="1" applyFill="1" applyBorder="1" applyAlignment="1">
      <alignment horizontal="left"/>
    </xf>
    <xf numFmtId="0" fontId="6" fillId="18" borderId="9" xfId="0" applyFont="1" applyFill="1" applyBorder="1" applyAlignment="1">
      <alignment horizontal="left"/>
    </xf>
    <xf numFmtId="0" fontId="6" fillId="18" borderId="0" xfId="0" applyFont="1" applyFill="1" applyBorder="1" applyAlignment="1">
      <alignment horizontal="left"/>
    </xf>
    <xf numFmtId="0" fontId="6" fillId="18" borderId="2" xfId="0" applyFont="1" applyFill="1" applyBorder="1" applyAlignment="1">
      <alignment horizontal="left"/>
    </xf>
    <xf numFmtId="0" fontId="6" fillId="18" borderId="10" xfId="0" applyFont="1" applyFill="1" applyBorder="1" applyAlignment="1">
      <alignment horizontal="left"/>
    </xf>
    <xf numFmtId="0" fontId="6" fillId="18" borderId="11" xfId="0" applyFont="1" applyFill="1" applyBorder="1" applyAlignment="1">
      <alignment horizontal="left"/>
    </xf>
    <xf numFmtId="0" fontId="6" fillId="18" borderId="1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9" borderId="1" xfId="0" applyFont="1" applyFill="1" applyBorder="1" applyAlignment="1">
      <alignment horizontal="center"/>
    </xf>
    <xf numFmtId="0" fontId="1" fillId="19" borderId="1" xfId="0" applyFont="1" applyFill="1" applyBorder="1"/>
    <xf numFmtId="0" fontId="2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2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2" fillId="13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" fillId="13" borderId="3" xfId="0" applyFont="1" applyFill="1" applyBorder="1"/>
    <xf numFmtId="0" fontId="1" fillId="13" borderId="1" xfId="0" applyFont="1" applyFill="1" applyBorder="1" applyAlignment="1">
      <alignment horizontal="right"/>
    </xf>
    <xf numFmtId="0" fontId="3" fillId="19" borderId="3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i="0"/>
              <a:t>Траектория</a:t>
            </a:r>
            <a:r>
              <a:rPr lang="ru-RU" sz="1400" b="0" i="0" baseline="0"/>
              <a:t> полета при угле наклона </a:t>
            </a:r>
            <a:r>
              <a:rPr lang="en-US" sz="1400" b="0" i="0" baseline="0"/>
              <a:t>58</a:t>
            </a:r>
            <a:r>
              <a:rPr lang="ru-RU" sz="1400" b="0" i="0" baseline="0"/>
              <a:t> градусов</a:t>
            </a:r>
            <a:endParaRPr lang="ru-RU" sz="1400" b="0" i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'Задание 1'!$A$5:$A$45</c:f>
              <c:numCache>
                <c:formatCode>General</c:formatCode>
                <c:ptCount val="41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3603.3989009302609</c:v>
                </c:pt>
                <c:pt idx="35">
                  <c:v>3709.381221545857</c:v>
                </c:pt>
                <c:pt idx="36">
                  <c:v>3815.3635421614526</c:v>
                </c:pt>
                <c:pt idx="37">
                  <c:v>3921.3458627770488</c:v>
                </c:pt>
                <c:pt idx="38">
                  <c:v>4027.3281833926444</c:v>
                </c:pt>
                <c:pt idx="39">
                  <c:v>4133.3105040082401</c:v>
                </c:pt>
                <c:pt idx="40">
                  <c:v>4239.2928246238362</c:v>
                </c:pt>
              </c:numCache>
            </c:numRef>
          </c:xVal>
          <c:yVal>
            <c:numRef>
              <c:f>'Задание 1'!$B$5:$B$45</c:f>
              <c:numCache>
                <c:formatCode>General</c:formatCode>
                <c:ptCount val="41"/>
                <c:pt idx="0">
                  <c:v>0</c:v>
                </c:pt>
                <c:pt idx="1">
                  <c:v>164.61057666588201</c:v>
                </c:pt>
                <c:pt idx="2">
                  <c:v>319.22115333176401</c:v>
                </c:pt>
                <c:pt idx="3">
                  <c:v>463.83172999764599</c:v>
                </c:pt>
                <c:pt idx="4">
                  <c:v>598.44230666352803</c:v>
                </c:pt>
                <c:pt idx="5">
                  <c:v>723.05288332941007</c:v>
                </c:pt>
                <c:pt idx="6">
                  <c:v>837.66345999529199</c:v>
                </c:pt>
                <c:pt idx="7">
                  <c:v>942.27403666117402</c:v>
                </c:pt>
                <c:pt idx="8">
                  <c:v>1036.8846133270561</c:v>
                </c:pt>
                <c:pt idx="9">
                  <c:v>1121.4951899929381</c:v>
                </c:pt>
                <c:pt idx="10">
                  <c:v>1196.1057666588201</c:v>
                </c:pt>
                <c:pt idx="11">
                  <c:v>1260.7163433247022</c:v>
                </c:pt>
                <c:pt idx="12">
                  <c:v>1315.326919990584</c:v>
                </c:pt>
                <c:pt idx="13">
                  <c:v>1359.937496656466</c:v>
                </c:pt>
                <c:pt idx="14">
                  <c:v>1394.548073322348</c:v>
                </c:pt>
                <c:pt idx="15">
                  <c:v>1419.1586499882301</c:v>
                </c:pt>
                <c:pt idx="16">
                  <c:v>1433.7692266541121</c:v>
                </c:pt>
                <c:pt idx="17">
                  <c:v>1438.3798033199942</c:v>
                </c:pt>
                <c:pt idx="18">
                  <c:v>1432.9903799858762</c:v>
                </c:pt>
                <c:pt idx="19">
                  <c:v>1417.6009566517582</c:v>
                </c:pt>
                <c:pt idx="20">
                  <c:v>1392.2115333176403</c:v>
                </c:pt>
                <c:pt idx="21">
                  <c:v>1356.8221099835223</c:v>
                </c:pt>
                <c:pt idx="22">
                  <c:v>1311.4326866494043</c:v>
                </c:pt>
                <c:pt idx="23">
                  <c:v>1256.0432633152864</c:v>
                </c:pt>
                <c:pt idx="24">
                  <c:v>1190.6538399811679</c:v>
                </c:pt>
                <c:pt idx="25">
                  <c:v>1115.26441664705</c:v>
                </c:pt>
                <c:pt idx="26">
                  <c:v>1029.874993312932</c:v>
                </c:pt>
                <c:pt idx="27">
                  <c:v>934.48556997881406</c:v>
                </c:pt>
                <c:pt idx="28">
                  <c:v>829.09614664469609</c:v>
                </c:pt>
                <c:pt idx="29">
                  <c:v>713.70672331057813</c:v>
                </c:pt>
                <c:pt idx="30">
                  <c:v>588.31729997646016</c:v>
                </c:pt>
                <c:pt idx="31">
                  <c:v>452.9278766423422</c:v>
                </c:pt>
                <c:pt idx="32">
                  <c:v>307.53845330822423</c:v>
                </c:pt>
                <c:pt idx="33">
                  <c:v>152.14902997410627</c:v>
                </c:pt>
                <c:pt idx="34">
                  <c:v>-13.240393360011694</c:v>
                </c:pt>
                <c:pt idx="35">
                  <c:v>-188.62981669412966</c:v>
                </c:pt>
                <c:pt idx="36">
                  <c:v>-374.01924002824762</c:v>
                </c:pt>
                <c:pt idx="37">
                  <c:v>-569.40866336236559</c:v>
                </c:pt>
                <c:pt idx="38">
                  <c:v>-774.79808669648355</c:v>
                </c:pt>
                <c:pt idx="39">
                  <c:v>-990.18751003060152</c:v>
                </c:pt>
                <c:pt idx="40">
                  <c:v>-1215.5769333647195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8576"/>
        <c:axId val="179028184"/>
      </c:scatterChart>
      <c:valAx>
        <c:axId val="179028576"/>
        <c:scaling>
          <c:orientation val="minMax"/>
          <c:max val="4000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crossAx val="179028184"/>
        <c:crosses val="autoZero"/>
        <c:crossBetween val="midCat"/>
        <c:majorUnit val="500"/>
        <c:minorUnit val="500"/>
      </c:valAx>
      <c:valAx>
        <c:axId val="1790281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0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при </a:t>
            </a:r>
            <a:r>
              <a:rPr lang="en-US"/>
              <a:t>a=45 </a:t>
            </a:r>
            <a:r>
              <a:rPr lang="ru-RU"/>
              <a:t>и </a:t>
            </a:r>
            <a:r>
              <a:rPr lang="en-US"/>
              <a:t>V=200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2'!$A$175:$A$209</c:f>
              <c:numCache>
                <c:formatCode>General</c:formatCode>
                <c:ptCount val="35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</c:numCache>
            </c:numRef>
          </c:xVal>
          <c:yVal>
            <c:numRef>
              <c:f>'Задание 2'!$B$175:$B$209</c:f>
              <c:numCache>
                <c:formatCode>General</c:formatCode>
                <c:ptCount val="35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622.6250531209962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-84.951019977874239</c:v>
                </c:pt>
                <c:pt idx="30">
                  <c:v>-237.8803654943531</c:v>
                </c:pt>
                <c:pt idx="31">
                  <c:v>-400.80971101083105</c:v>
                </c:pt>
                <c:pt idx="32">
                  <c:v>-573.73905652730991</c:v>
                </c:pt>
                <c:pt idx="33">
                  <c:v>-756.66840204378877</c:v>
                </c:pt>
                <c:pt idx="34">
                  <c:v>-949.59774756026673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80976"/>
        <c:axId val="270780584"/>
      </c:scatterChart>
      <c:valAx>
        <c:axId val="27078097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780584"/>
        <c:crosses val="autoZero"/>
        <c:crossBetween val="midCat"/>
      </c:valAx>
      <c:valAx>
        <c:axId val="270780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7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при </a:t>
            </a:r>
            <a:r>
              <a:rPr lang="en-US"/>
              <a:t>a=45 </a:t>
            </a:r>
            <a:r>
              <a:rPr lang="ru-RU"/>
              <a:t>и </a:t>
            </a:r>
            <a:r>
              <a:rPr lang="en-US"/>
              <a:t>V=300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2'!$A$215:$A$259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9079.6045719138456</c:v>
                </c:pt>
                <c:pt idx="44">
                  <c:v>9290.7581666095157</c:v>
                </c:pt>
              </c:numCache>
            </c:numRef>
          </c:xVal>
          <c:yVal>
            <c:numRef>
              <c:f>'Задание 2'!$B$215:$B$259</c:f>
              <c:numCache>
                <c:formatCode>General</c:formatCode>
                <c:ptCount val="45"/>
                <c:pt idx="0">
                  <c:v>0</c:v>
                </c:pt>
                <c:pt idx="1">
                  <c:v>208.10598172528233</c:v>
                </c:pt>
                <c:pt idx="2">
                  <c:v>406.21196345056467</c:v>
                </c:pt>
                <c:pt idx="3">
                  <c:v>594.31794517584694</c:v>
                </c:pt>
                <c:pt idx="4">
                  <c:v>772.42392690112933</c:v>
                </c:pt>
                <c:pt idx="5">
                  <c:v>940.52990862641172</c:v>
                </c:pt>
                <c:pt idx="6">
                  <c:v>1098.6358903516939</c:v>
                </c:pt>
                <c:pt idx="7">
                  <c:v>1246.7418720769763</c:v>
                </c:pt>
                <c:pt idx="8">
                  <c:v>1384.8478538022587</c:v>
                </c:pt>
                <c:pt idx="9">
                  <c:v>1512.9538355275411</c:v>
                </c:pt>
                <c:pt idx="10">
                  <c:v>1631.0598172528234</c:v>
                </c:pt>
                <c:pt idx="11">
                  <c:v>1739.1657989781056</c:v>
                </c:pt>
                <c:pt idx="12">
                  <c:v>1837.2717807033878</c:v>
                </c:pt>
                <c:pt idx="13">
                  <c:v>1925.3777624286704</c:v>
                </c:pt>
                <c:pt idx="14">
                  <c:v>2003.4837441539526</c:v>
                </c:pt>
                <c:pt idx="15">
                  <c:v>2071.5897258792352</c:v>
                </c:pt>
                <c:pt idx="16">
                  <c:v>2129.6957076045173</c:v>
                </c:pt>
                <c:pt idx="17">
                  <c:v>2177.8016893297995</c:v>
                </c:pt>
                <c:pt idx="18">
                  <c:v>2215.9076710550821</c:v>
                </c:pt>
                <c:pt idx="19">
                  <c:v>2244.0136527803643</c:v>
                </c:pt>
                <c:pt idx="20">
                  <c:v>2262.1196345056469</c:v>
                </c:pt>
                <c:pt idx="21">
                  <c:v>2270.2256162309286</c:v>
                </c:pt>
                <c:pt idx="22">
                  <c:v>2268.3315979562112</c:v>
                </c:pt>
                <c:pt idx="23">
                  <c:v>2256.4375796814938</c:v>
                </c:pt>
                <c:pt idx="24">
                  <c:v>2234.5435614067756</c:v>
                </c:pt>
                <c:pt idx="25">
                  <c:v>2202.6495431320582</c:v>
                </c:pt>
                <c:pt idx="26">
                  <c:v>2160.7555248573408</c:v>
                </c:pt>
                <c:pt idx="27">
                  <c:v>2108.8615065826234</c:v>
                </c:pt>
                <c:pt idx="28">
                  <c:v>2046.9674883079051</c:v>
                </c:pt>
                <c:pt idx="29">
                  <c:v>1975.0734700331877</c:v>
                </c:pt>
                <c:pt idx="30">
                  <c:v>1893.1794517584703</c:v>
                </c:pt>
                <c:pt idx="31">
                  <c:v>1801.2854334837521</c:v>
                </c:pt>
                <c:pt idx="32">
                  <c:v>1699.3914152090347</c:v>
                </c:pt>
                <c:pt idx="33">
                  <c:v>1587.4973969343173</c:v>
                </c:pt>
                <c:pt idx="34">
                  <c:v>1465.603378659599</c:v>
                </c:pt>
                <c:pt idx="35">
                  <c:v>1333.7093603848816</c:v>
                </c:pt>
                <c:pt idx="36">
                  <c:v>1191.8153421101642</c:v>
                </c:pt>
                <c:pt idx="37">
                  <c:v>1039.9213238354459</c:v>
                </c:pt>
                <c:pt idx="38">
                  <c:v>878.02730556072856</c:v>
                </c:pt>
                <c:pt idx="39">
                  <c:v>706.13328728601118</c:v>
                </c:pt>
                <c:pt idx="40">
                  <c:v>524.2392690112938</c:v>
                </c:pt>
                <c:pt idx="41">
                  <c:v>332.34525073657642</c:v>
                </c:pt>
                <c:pt idx="42">
                  <c:v>130.45123246185722</c:v>
                </c:pt>
                <c:pt idx="43">
                  <c:v>-81.442785812860166</c:v>
                </c:pt>
                <c:pt idx="44">
                  <c:v>-303.33680408757755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69064"/>
        <c:axId val="273135624"/>
      </c:scatterChart>
      <c:valAx>
        <c:axId val="2696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35624"/>
        <c:crosses val="autoZero"/>
        <c:crossBetween val="midCat"/>
        <c:majorUnit val="1000"/>
      </c:valAx>
      <c:valAx>
        <c:axId val="273135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6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дальности полёта при разной скорости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V=300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2'!$A$215:$A$259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9079.6045719138456</c:v>
                </c:pt>
                <c:pt idx="44">
                  <c:v>9290.7581666095157</c:v>
                </c:pt>
              </c:numCache>
            </c:numRef>
          </c:xVal>
          <c:yVal>
            <c:numRef>
              <c:f>'Задание 2'!$B$215:$B$259</c:f>
              <c:numCache>
                <c:formatCode>General</c:formatCode>
                <c:ptCount val="45"/>
                <c:pt idx="0">
                  <c:v>0</c:v>
                </c:pt>
                <c:pt idx="1">
                  <c:v>208.10598172528233</c:v>
                </c:pt>
                <c:pt idx="2">
                  <c:v>406.21196345056467</c:v>
                </c:pt>
                <c:pt idx="3">
                  <c:v>594.31794517584694</c:v>
                </c:pt>
                <c:pt idx="4">
                  <c:v>772.42392690112933</c:v>
                </c:pt>
                <c:pt idx="5">
                  <c:v>940.52990862641172</c:v>
                </c:pt>
                <c:pt idx="6">
                  <c:v>1098.6358903516939</c:v>
                </c:pt>
                <c:pt idx="7">
                  <c:v>1246.7418720769763</c:v>
                </c:pt>
                <c:pt idx="8">
                  <c:v>1384.8478538022587</c:v>
                </c:pt>
                <c:pt idx="9">
                  <c:v>1512.9538355275411</c:v>
                </c:pt>
                <c:pt idx="10">
                  <c:v>1631.0598172528234</c:v>
                </c:pt>
                <c:pt idx="11">
                  <c:v>1739.1657989781056</c:v>
                </c:pt>
                <c:pt idx="12">
                  <c:v>1837.2717807033878</c:v>
                </c:pt>
                <c:pt idx="13">
                  <c:v>1925.3777624286704</c:v>
                </c:pt>
                <c:pt idx="14">
                  <c:v>2003.4837441539526</c:v>
                </c:pt>
                <c:pt idx="15">
                  <c:v>2071.5897258792352</c:v>
                </c:pt>
                <c:pt idx="16">
                  <c:v>2129.6957076045173</c:v>
                </c:pt>
                <c:pt idx="17">
                  <c:v>2177.8016893297995</c:v>
                </c:pt>
                <c:pt idx="18">
                  <c:v>2215.9076710550821</c:v>
                </c:pt>
                <c:pt idx="19">
                  <c:v>2244.0136527803643</c:v>
                </c:pt>
                <c:pt idx="20">
                  <c:v>2262.1196345056469</c:v>
                </c:pt>
                <c:pt idx="21">
                  <c:v>2270.2256162309286</c:v>
                </c:pt>
                <c:pt idx="22">
                  <c:v>2268.3315979562112</c:v>
                </c:pt>
                <c:pt idx="23">
                  <c:v>2256.4375796814938</c:v>
                </c:pt>
                <c:pt idx="24">
                  <c:v>2234.5435614067756</c:v>
                </c:pt>
                <c:pt idx="25">
                  <c:v>2202.6495431320582</c:v>
                </c:pt>
                <c:pt idx="26">
                  <c:v>2160.7555248573408</c:v>
                </c:pt>
                <c:pt idx="27">
                  <c:v>2108.8615065826234</c:v>
                </c:pt>
                <c:pt idx="28">
                  <c:v>2046.9674883079051</c:v>
                </c:pt>
                <c:pt idx="29">
                  <c:v>1975.0734700331877</c:v>
                </c:pt>
                <c:pt idx="30">
                  <c:v>1893.1794517584703</c:v>
                </c:pt>
                <c:pt idx="31">
                  <c:v>1801.2854334837521</c:v>
                </c:pt>
                <c:pt idx="32">
                  <c:v>1699.3914152090347</c:v>
                </c:pt>
                <c:pt idx="33">
                  <c:v>1587.4973969343173</c:v>
                </c:pt>
                <c:pt idx="34">
                  <c:v>1465.603378659599</c:v>
                </c:pt>
                <c:pt idx="35">
                  <c:v>1333.7093603848816</c:v>
                </c:pt>
                <c:pt idx="36">
                  <c:v>1191.8153421101642</c:v>
                </c:pt>
                <c:pt idx="37">
                  <c:v>1039.9213238354459</c:v>
                </c:pt>
                <c:pt idx="38">
                  <c:v>878.02730556072856</c:v>
                </c:pt>
                <c:pt idx="39">
                  <c:v>706.13328728601118</c:v>
                </c:pt>
                <c:pt idx="40">
                  <c:v>524.2392690112938</c:v>
                </c:pt>
                <c:pt idx="41">
                  <c:v>332.34525073657642</c:v>
                </c:pt>
                <c:pt idx="42">
                  <c:v>130.45123246185722</c:v>
                </c:pt>
                <c:pt idx="43">
                  <c:v>-81.442785812860166</c:v>
                </c:pt>
                <c:pt idx="44">
                  <c:v>-303.33680408757755</c:v>
                </c:pt>
              </c:numCache>
            </c:numRef>
          </c:yVal>
          <c:smooth val="1"/>
        </c:ser>
        <c:ser>
          <c:idx val="1"/>
          <c:order val="1"/>
          <c:tx>
            <c:v>V=200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2'!$A$175:$A$209</c:f>
              <c:numCache>
                <c:formatCode>General</c:formatCode>
                <c:ptCount val="35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</c:numCache>
            </c:numRef>
          </c:xVal>
          <c:yVal>
            <c:numRef>
              <c:f>'Задание 2'!$B$175:$B$209</c:f>
              <c:numCache>
                <c:formatCode>General</c:formatCode>
                <c:ptCount val="35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622.6250531209962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-84.951019977874239</c:v>
                </c:pt>
                <c:pt idx="30">
                  <c:v>-237.8803654943531</c:v>
                </c:pt>
                <c:pt idx="31">
                  <c:v>-400.80971101083105</c:v>
                </c:pt>
                <c:pt idx="32">
                  <c:v>-573.73905652730991</c:v>
                </c:pt>
                <c:pt idx="33">
                  <c:v>-756.66840204378877</c:v>
                </c:pt>
                <c:pt idx="34">
                  <c:v>-949.59774756026673</c:v>
                </c:pt>
              </c:numCache>
            </c:numRef>
          </c:yVal>
          <c:smooth val="1"/>
        </c:ser>
        <c:ser>
          <c:idx val="2"/>
          <c:order val="2"/>
          <c:tx>
            <c:v>V=100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2'!$A$135:$A$169</c:f>
              <c:numCache>
                <c:formatCode>General</c:formatCode>
                <c:ptCount val="35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1055.7679734783542</c:v>
                </c:pt>
                <c:pt idx="16">
                  <c:v>1126.1525050435778</c:v>
                </c:pt>
                <c:pt idx="17">
                  <c:v>1196.5370366088014</c:v>
                </c:pt>
                <c:pt idx="18">
                  <c:v>1266.921568174025</c:v>
                </c:pt>
                <c:pt idx="19">
                  <c:v>1337.3060997392486</c:v>
                </c:pt>
                <c:pt idx="20">
                  <c:v>1407.6906313044722</c:v>
                </c:pt>
                <c:pt idx="21">
                  <c:v>1478.0751628696958</c:v>
                </c:pt>
                <c:pt idx="22">
                  <c:v>1548.4596944349194</c:v>
                </c:pt>
                <c:pt idx="23">
                  <c:v>1618.844226000143</c:v>
                </c:pt>
                <c:pt idx="24">
                  <c:v>1689.2287575653668</c:v>
                </c:pt>
                <c:pt idx="25">
                  <c:v>1759.6132891305904</c:v>
                </c:pt>
                <c:pt idx="26">
                  <c:v>1829.997820695814</c:v>
                </c:pt>
                <c:pt idx="27">
                  <c:v>1900.3823522610376</c:v>
                </c:pt>
                <c:pt idx="28">
                  <c:v>1970.7668838262612</c:v>
                </c:pt>
                <c:pt idx="29">
                  <c:v>2041.1514153914848</c:v>
                </c:pt>
                <c:pt idx="30">
                  <c:v>2111.5359469567084</c:v>
                </c:pt>
                <c:pt idx="31">
                  <c:v>2181.9204785219317</c:v>
                </c:pt>
                <c:pt idx="32">
                  <c:v>2252.3050100871556</c:v>
                </c:pt>
                <c:pt idx="33">
                  <c:v>2322.6895416523794</c:v>
                </c:pt>
                <c:pt idx="34">
                  <c:v>2393.0740732176027</c:v>
                </c:pt>
              </c:numCache>
            </c:numRef>
          </c:xVal>
          <c:yVal>
            <c:numRef>
              <c:f>'Задание 2'!$B$135:$B$169</c:f>
              <c:numCache>
                <c:formatCode>General</c:formatCode>
                <c:ptCount val="35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-59.470091373588275</c:v>
                </c:pt>
                <c:pt idx="16">
                  <c:v>-143.43476413182748</c:v>
                </c:pt>
                <c:pt idx="17">
                  <c:v>-237.39943689006668</c:v>
                </c:pt>
                <c:pt idx="18">
                  <c:v>-341.36410964830588</c:v>
                </c:pt>
                <c:pt idx="19">
                  <c:v>-455.32878240654509</c:v>
                </c:pt>
                <c:pt idx="20">
                  <c:v>-579.29345516478429</c:v>
                </c:pt>
                <c:pt idx="21">
                  <c:v>-713.25812792302349</c:v>
                </c:pt>
                <c:pt idx="22">
                  <c:v>-857.2228006812627</c:v>
                </c:pt>
                <c:pt idx="23">
                  <c:v>-1011.1874734395019</c:v>
                </c:pt>
                <c:pt idx="24">
                  <c:v>-1175.1521461977413</c:v>
                </c:pt>
                <c:pt idx="25">
                  <c:v>-1349.1168189559805</c:v>
                </c:pt>
                <c:pt idx="26">
                  <c:v>-1533.0814917142197</c:v>
                </c:pt>
                <c:pt idx="27">
                  <c:v>-1727.0461644724589</c:v>
                </c:pt>
                <c:pt idx="28">
                  <c:v>-1931.0108372306981</c:v>
                </c:pt>
                <c:pt idx="29">
                  <c:v>-2144.9755099889371</c:v>
                </c:pt>
                <c:pt idx="30">
                  <c:v>-2368.9401827471766</c:v>
                </c:pt>
                <c:pt idx="31">
                  <c:v>-2602.9048555054155</c:v>
                </c:pt>
                <c:pt idx="32">
                  <c:v>-2846.869528263655</c:v>
                </c:pt>
                <c:pt idx="33">
                  <c:v>-3100.8342010218944</c:v>
                </c:pt>
                <c:pt idx="34">
                  <c:v>-3364.7988737801334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7176"/>
        <c:axId val="273134056"/>
      </c:scatterChart>
      <c:valAx>
        <c:axId val="207347176"/>
        <c:scaling>
          <c:orientation val="minMax"/>
          <c:max val="9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9078841211445865"/>
              <c:y val="0.8223146689997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34056"/>
        <c:crosses val="autoZero"/>
        <c:crossBetween val="midCat"/>
        <c:majorUnit val="500"/>
      </c:valAx>
      <c:valAx>
        <c:axId val="273134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87443635102324E-2"/>
              <c:y val="4.02067658209390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4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Траектория полета при угле наклона 60 градусов</a:t>
            </a:r>
          </a:p>
        </c:rich>
      </c:tx>
      <c:layout>
        <c:manualLayout>
          <c:xMode val="edge"/>
          <c:yMode val="edge"/>
          <c:x val="0.1659860017497812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1'!$M$5:$M$45</c:f>
              <c:numCache>
                <c:formatCode>General</c:formatCode>
                <c:ptCount val="41"/>
                <c:pt idx="0">
                  <c:v>0</c:v>
                </c:pt>
                <c:pt idx="1">
                  <c:v>99.514209578345387</c:v>
                </c:pt>
                <c:pt idx="2">
                  <c:v>199.02841915669077</c:v>
                </c:pt>
                <c:pt idx="3">
                  <c:v>298.54262873503615</c:v>
                </c:pt>
                <c:pt idx="4">
                  <c:v>398.05683831338155</c:v>
                </c:pt>
                <c:pt idx="5">
                  <c:v>497.57104789172695</c:v>
                </c:pt>
                <c:pt idx="6">
                  <c:v>597.08525747007229</c:v>
                </c:pt>
                <c:pt idx="7">
                  <c:v>696.59946704841775</c:v>
                </c:pt>
                <c:pt idx="8">
                  <c:v>796.11367662676309</c:v>
                </c:pt>
                <c:pt idx="9">
                  <c:v>895.62788620510844</c:v>
                </c:pt>
                <c:pt idx="10">
                  <c:v>995.1420957834539</c:v>
                </c:pt>
                <c:pt idx="11">
                  <c:v>1094.6563053617992</c:v>
                </c:pt>
                <c:pt idx="12">
                  <c:v>1194.1705149401446</c:v>
                </c:pt>
                <c:pt idx="13">
                  <c:v>1293.6847245184899</c:v>
                </c:pt>
                <c:pt idx="14">
                  <c:v>1393.1989340968355</c:v>
                </c:pt>
                <c:pt idx="15">
                  <c:v>1492.7131436751808</c:v>
                </c:pt>
                <c:pt idx="16">
                  <c:v>1592.2273532535262</c:v>
                </c:pt>
                <c:pt idx="17">
                  <c:v>1691.7415628318715</c:v>
                </c:pt>
                <c:pt idx="18">
                  <c:v>1791.2557724102169</c:v>
                </c:pt>
                <c:pt idx="19">
                  <c:v>1890.7699819885624</c:v>
                </c:pt>
                <c:pt idx="20">
                  <c:v>1990.2841915669078</c:v>
                </c:pt>
                <c:pt idx="21">
                  <c:v>2089.7984011452531</c:v>
                </c:pt>
                <c:pt idx="22">
                  <c:v>2189.3126107235985</c:v>
                </c:pt>
                <c:pt idx="23">
                  <c:v>2288.8268203019438</c:v>
                </c:pt>
                <c:pt idx="24">
                  <c:v>2388.3410298802892</c:v>
                </c:pt>
                <c:pt idx="25">
                  <c:v>2487.8552394586345</c:v>
                </c:pt>
                <c:pt idx="26">
                  <c:v>2587.3694490369799</c:v>
                </c:pt>
                <c:pt idx="27">
                  <c:v>2686.8836586153257</c:v>
                </c:pt>
                <c:pt idx="28">
                  <c:v>2786.397868193671</c:v>
                </c:pt>
                <c:pt idx="29">
                  <c:v>2885.9120777720163</c:v>
                </c:pt>
                <c:pt idx="30">
                  <c:v>2985.4262873503617</c:v>
                </c:pt>
                <c:pt idx="31">
                  <c:v>3084.940496928707</c:v>
                </c:pt>
                <c:pt idx="32">
                  <c:v>3184.4547065070524</c:v>
                </c:pt>
                <c:pt idx="33">
                  <c:v>3283.9689160853977</c:v>
                </c:pt>
                <c:pt idx="34">
                  <c:v>3383.4831256637431</c:v>
                </c:pt>
                <c:pt idx="35">
                  <c:v>3482.9973352420884</c:v>
                </c:pt>
                <c:pt idx="36">
                  <c:v>3582.5115448204338</c:v>
                </c:pt>
                <c:pt idx="37">
                  <c:v>3682.0257543987791</c:v>
                </c:pt>
                <c:pt idx="38">
                  <c:v>3781.5399639771249</c:v>
                </c:pt>
                <c:pt idx="39">
                  <c:v>3881.0541735554702</c:v>
                </c:pt>
                <c:pt idx="40">
                  <c:v>3980.5683831338156</c:v>
                </c:pt>
              </c:numCache>
            </c:numRef>
          </c:xVal>
          <c:yVal>
            <c:numRef>
              <c:f>'Задание 1'!$N$5:$N$45</c:f>
              <c:numCache>
                <c:formatCode>General</c:formatCode>
                <c:ptCount val="41"/>
                <c:pt idx="0">
                  <c:v>0</c:v>
                </c:pt>
                <c:pt idx="1">
                  <c:v>168.4846451188034</c:v>
                </c:pt>
                <c:pt idx="2">
                  <c:v>326.9692902376068</c:v>
                </c:pt>
                <c:pt idx="3">
                  <c:v>475.45393535641017</c:v>
                </c:pt>
                <c:pt idx="4">
                  <c:v>613.9385804752136</c:v>
                </c:pt>
                <c:pt idx="5">
                  <c:v>742.42322559401703</c:v>
                </c:pt>
                <c:pt idx="6">
                  <c:v>860.90787071282034</c:v>
                </c:pt>
                <c:pt idx="7">
                  <c:v>969.39251583162377</c:v>
                </c:pt>
                <c:pt idx="8">
                  <c:v>1067.8771609504272</c:v>
                </c:pt>
                <c:pt idx="9">
                  <c:v>1156.3618060692306</c:v>
                </c:pt>
                <c:pt idx="10">
                  <c:v>1234.8464511880341</c:v>
                </c:pt>
                <c:pt idx="11">
                  <c:v>1303.3310963068375</c:v>
                </c:pt>
                <c:pt idx="12">
                  <c:v>1361.8157414256407</c:v>
                </c:pt>
                <c:pt idx="13">
                  <c:v>1410.3003865444443</c:v>
                </c:pt>
                <c:pt idx="14">
                  <c:v>1448.7850316632475</c:v>
                </c:pt>
                <c:pt idx="15">
                  <c:v>1477.2696767820512</c:v>
                </c:pt>
                <c:pt idx="16">
                  <c:v>1495.7543219008544</c:v>
                </c:pt>
                <c:pt idx="17">
                  <c:v>1504.2389670196576</c:v>
                </c:pt>
                <c:pt idx="18">
                  <c:v>1502.7236121384612</c:v>
                </c:pt>
                <c:pt idx="19">
                  <c:v>1491.2082572572644</c:v>
                </c:pt>
                <c:pt idx="20">
                  <c:v>1469.6929023760681</c:v>
                </c:pt>
                <c:pt idx="21">
                  <c:v>1438.1775474948713</c:v>
                </c:pt>
                <c:pt idx="22">
                  <c:v>1396.662192613675</c:v>
                </c:pt>
                <c:pt idx="23">
                  <c:v>1345.1468377324782</c:v>
                </c:pt>
                <c:pt idx="24">
                  <c:v>1283.6314828512814</c:v>
                </c:pt>
                <c:pt idx="25">
                  <c:v>1212.1161279700846</c:v>
                </c:pt>
                <c:pt idx="26">
                  <c:v>1130.6007730888887</c:v>
                </c:pt>
                <c:pt idx="27">
                  <c:v>1039.0854182076919</c:v>
                </c:pt>
                <c:pt idx="28">
                  <c:v>937.57006332649507</c:v>
                </c:pt>
                <c:pt idx="29">
                  <c:v>826.05470844529827</c:v>
                </c:pt>
                <c:pt idx="30">
                  <c:v>704.53935356410238</c:v>
                </c:pt>
                <c:pt idx="31">
                  <c:v>573.02399868290559</c:v>
                </c:pt>
                <c:pt idx="32">
                  <c:v>431.50864380170879</c:v>
                </c:pt>
                <c:pt idx="33">
                  <c:v>279.99328892051199</c:v>
                </c:pt>
                <c:pt idx="34">
                  <c:v>118.47793403931519</c:v>
                </c:pt>
                <c:pt idx="35">
                  <c:v>-53.037420841880703</c:v>
                </c:pt>
                <c:pt idx="36">
                  <c:v>-234.5527757230775</c:v>
                </c:pt>
                <c:pt idx="37">
                  <c:v>-426.0681306042743</c:v>
                </c:pt>
                <c:pt idx="38">
                  <c:v>-627.5834854854711</c:v>
                </c:pt>
                <c:pt idx="39">
                  <c:v>-839.09884036666699</c:v>
                </c:pt>
                <c:pt idx="40">
                  <c:v>-1060.6141952478638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7400"/>
        <c:axId val="179027008"/>
      </c:scatterChart>
      <c:valAx>
        <c:axId val="17902740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7008"/>
        <c:crosses val="autoZero"/>
        <c:crossBetween val="midCat"/>
      </c:valAx>
      <c:valAx>
        <c:axId val="17902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Траетория полета при угле наклона 45 градусов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1'!$Q$5:$Q$45</c:f>
              <c:numCache>
                <c:formatCode>General</c:formatCode>
                <c:ptCount val="41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  <c:pt idx="35">
                  <c:v>4926.9172095656531</c:v>
                </c:pt>
                <c:pt idx="36">
                  <c:v>5067.6862726960999</c:v>
                </c:pt>
                <c:pt idx="37">
                  <c:v>5208.4553358265475</c:v>
                </c:pt>
                <c:pt idx="38">
                  <c:v>5349.2243989569943</c:v>
                </c:pt>
                <c:pt idx="39">
                  <c:v>5489.9934620874419</c:v>
                </c:pt>
                <c:pt idx="40">
                  <c:v>5630.7625252178887</c:v>
                </c:pt>
              </c:numCache>
            </c:numRef>
          </c:xVal>
          <c:yVal>
            <c:numRef>
              <c:f>'Задание 1'!$R$5:$R$45</c:f>
              <c:numCache>
                <c:formatCode>General</c:formatCode>
                <c:ptCount val="41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622.6250531209962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-84.951019977874239</c:v>
                </c:pt>
                <c:pt idx="30">
                  <c:v>-237.8803654943531</c:v>
                </c:pt>
                <c:pt idx="31">
                  <c:v>-400.80971101083105</c:v>
                </c:pt>
                <c:pt idx="32">
                  <c:v>-573.73905652730991</c:v>
                </c:pt>
                <c:pt idx="33">
                  <c:v>-756.66840204378877</c:v>
                </c:pt>
                <c:pt idx="34">
                  <c:v>-949.59774756026673</c:v>
                </c:pt>
                <c:pt idx="35">
                  <c:v>-1152.5270930767456</c:v>
                </c:pt>
                <c:pt idx="36">
                  <c:v>-1365.4564385932235</c:v>
                </c:pt>
                <c:pt idx="37">
                  <c:v>-1588.3857841097024</c:v>
                </c:pt>
                <c:pt idx="38">
                  <c:v>-1821.3151296261804</c:v>
                </c:pt>
                <c:pt idx="39">
                  <c:v>-2064.2444751426592</c:v>
                </c:pt>
                <c:pt idx="40">
                  <c:v>-2317.1738206591372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9360"/>
        <c:axId val="179026224"/>
      </c:scatterChart>
      <c:valAx>
        <c:axId val="17902936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6224"/>
        <c:crosses val="autoZero"/>
        <c:crossBetween val="midCat"/>
      </c:valAx>
      <c:valAx>
        <c:axId val="1790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Траетория полета при угле наклона 75 градусов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1'!$U$5:$U$45</c:f>
              <c:numCache>
                <c:formatCode>General</c:formatCode>
                <c:ptCount val="41"/>
                <c:pt idx="0">
                  <c:v>0</c:v>
                </c:pt>
                <c:pt idx="1">
                  <c:v>51.570006506533929</c:v>
                </c:pt>
                <c:pt idx="2">
                  <c:v>103.14001301306786</c:v>
                </c:pt>
                <c:pt idx="3">
                  <c:v>154.71001951960179</c:v>
                </c:pt>
                <c:pt idx="4">
                  <c:v>206.28002602613572</c:v>
                </c:pt>
                <c:pt idx="5">
                  <c:v>257.85003253266962</c:v>
                </c:pt>
                <c:pt idx="6">
                  <c:v>309.42003903920357</c:v>
                </c:pt>
                <c:pt idx="7">
                  <c:v>360.99004554573753</c:v>
                </c:pt>
                <c:pt idx="8">
                  <c:v>412.56005205227143</c:v>
                </c:pt>
                <c:pt idx="9">
                  <c:v>464.13005855880533</c:v>
                </c:pt>
                <c:pt idx="10">
                  <c:v>515.70006506533923</c:v>
                </c:pt>
                <c:pt idx="11">
                  <c:v>567.27007157187325</c:v>
                </c:pt>
                <c:pt idx="12">
                  <c:v>618.84007807840715</c:v>
                </c:pt>
                <c:pt idx="13">
                  <c:v>670.41008458494105</c:v>
                </c:pt>
                <c:pt idx="14">
                  <c:v>721.98009109147506</c:v>
                </c:pt>
                <c:pt idx="15">
                  <c:v>773.55009759800896</c:v>
                </c:pt>
                <c:pt idx="16">
                  <c:v>825.12010410454286</c:v>
                </c:pt>
                <c:pt idx="17">
                  <c:v>876.69011061107676</c:v>
                </c:pt>
                <c:pt idx="18">
                  <c:v>928.26011711761066</c:v>
                </c:pt>
                <c:pt idx="19">
                  <c:v>979.83012362414468</c:v>
                </c:pt>
                <c:pt idx="20">
                  <c:v>1031.4001301306785</c:v>
                </c:pt>
                <c:pt idx="21">
                  <c:v>1082.9701366372126</c:v>
                </c:pt>
                <c:pt idx="22">
                  <c:v>1134.5401431437465</c:v>
                </c:pt>
                <c:pt idx="23">
                  <c:v>1186.1101496502804</c:v>
                </c:pt>
                <c:pt idx="24">
                  <c:v>1237.6801561568143</c:v>
                </c:pt>
                <c:pt idx="25">
                  <c:v>1289.2501626633482</c:v>
                </c:pt>
                <c:pt idx="26">
                  <c:v>1340.8201691698821</c:v>
                </c:pt>
                <c:pt idx="27">
                  <c:v>1392.390175676416</c:v>
                </c:pt>
                <c:pt idx="28">
                  <c:v>1443.9601821829501</c:v>
                </c:pt>
                <c:pt idx="29">
                  <c:v>1495.530188689484</c:v>
                </c:pt>
                <c:pt idx="30">
                  <c:v>1547.1001951960179</c:v>
                </c:pt>
                <c:pt idx="31">
                  <c:v>1598.6702017025518</c:v>
                </c:pt>
                <c:pt idx="32">
                  <c:v>1650.2402082090857</c:v>
                </c:pt>
                <c:pt idx="33">
                  <c:v>1701.8102147156196</c:v>
                </c:pt>
                <c:pt idx="34">
                  <c:v>1753.3802212221535</c:v>
                </c:pt>
                <c:pt idx="35">
                  <c:v>1804.9502277286874</c:v>
                </c:pt>
                <c:pt idx="36">
                  <c:v>1856.5202342352213</c:v>
                </c:pt>
                <c:pt idx="37">
                  <c:v>1908.0902407417555</c:v>
                </c:pt>
                <c:pt idx="38">
                  <c:v>1959.6602472482894</c:v>
                </c:pt>
                <c:pt idx="39">
                  <c:v>2011.2302537548233</c:v>
                </c:pt>
                <c:pt idx="40">
                  <c:v>2062.8002602613569</c:v>
                </c:pt>
              </c:numCache>
            </c:numRef>
          </c:xVal>
          <c:yVal>
            <c:numRef>
              <c:f>'Задание 1'!$V$5:$V$45</c:f>
              <c:numCache>
                <c:formatCode>General</c:formatCode>
                <c:ptCount val="41"/>
                <c:pt idx="0">
                  <c:v>0</c:v>
                </c:pt>
                <c:pt idx="1">
                  <c:v>188.2369903225468</c:v>
                </c:pt>
                <c:pt idx="2">
                  <c:v>366.4739806450936</c:v>
                </c:pt>
                <c:pt idx="3">
                  <c:v>534.71097096764038</c:v>
                </c:pt>
                <c:pt idx="4">
                  <c:v>692.94796129018721</c:v>
                </c:pt>
                <c:pt idx="5">
                  <c:v>841.18495161273404</c:v>
                </c:pt>
                <c:pt idx="6">
                  <c:v>979.42194193528076</c:v>
                </c:pt>
                <c:pt idx="7">
                  <c:v>1107.6589322578277</c:v>
                </c:pt>
                <c:pt idx="8">
                  <c:v>1225.8959225803744</c:v>
                </c:pt>
                <c:pt idx="9">
                  <c:v>1334.1329129029211</c:v>
                </c:pt>
                <c:pt idx="10">
                  <c:v>1432.3699032254681</c:v>
                </c:pt>
                <c:pt idx="11">
                  <c:v>1520.6068935480148</c:v>
                </c:pt>
                <c:pt idx="12">
                  <c:v>1598.8438838705615</c:v>
                </c:pt>
                <c:pt idx="13">
                  <c:v>1667.0808741931082</c:v>
                </c:pt>
                <c:pt idx="14">
                  <c:v>1725.3178645156554</c:v>
                </c:pt>
                <c:pt idx="15">
                  <c:v>1773.5548548382021</c:v>
                </c:pt>
                <c:pt idx="16">
                  <c:v>1811.7918451607488</c:v>
                </c:pt>
                <c:pt idx="17">
                  <c:v>1840.0288354832956</c:v>
                </c:pt>
                <c:pt idx="18">
                  <c:v>1858.2658258058423</c:v>
                </c:pt>
                <c:pt idx="19">
                  <c:v>1866.5028161283894</c:v>
                </c:pt>
                <c:pt idx="20">
                  <c:v>1864.7398064509362</c:v>
                </c:pt>
                <c:pt idx="21">
                  <c:v>1852.9767967734829</c:v>
                </c:pt>
                <c:pt idx="22">
                  <c:v>1831.2137870960296</c:v>
                </c:pt>
                <c:pt idx="23">
                  <c:v>1799.4507774185768</c:v>
                </c:pt>
                <c:pt idx="24">
                  <c:v>1757.687767741123</c:v>
                </c:pt>
                <c:pt idx="25">
                  <c:v>1705.9247580636702</c:v>
                </c:pt>
                <c:pt idx="26">
                  <c:v>1644.1617483862165</c:v>
                </c:pt>
                <c:pt idx="27">
                  <c:v>1572.3987387087636</c:v>
                </c:pt>
                <c:pt idx="28">
                  <c:v>1490.6357290313108</c:v>
                </c:pt>
                <c:pt idx="29">
                  <c:v>1398.8727193538571</c:v>
                </c:pt>
                <c:pt idx="30">
                  <c:v>1297.1097096764042</c:v>
                </c:pt>
                <c:pt idx="31">
                  <c:v>1185.3466999989505</c:v>
                </c:pt>
                <c:pt idx="32">
                  <c:v>1063.5836903214977</c:v>
                </c:pt>
                <c:pt idx="33">
                  <c:v>931.82068064404484</c:v>
                </c:pt>
                <c:pt idx="34">
                  <c:v>790.0576709665911</c:v>
                </c:pt>
                <c:pt idx="35">
                  <c:v>638.29466128913828</c:v>
                </c:pt>
                <c:pt idx="36">
                  <c:v>476.53165161168454</c:v>
                </c:pt>
                <c:pt idx="37">
                  <c:v>304.76864193423171</c:v>
                </c:pt>
                <c:pt idx="38">
                  <c:v>123.00563225677888</c:v>
                </c:pt>
                <c:pt idx="39">
                  <c:v>-68.757377420674857</c:v>
                </c:pt>
                <c:pt idx="40">
                  <c:v>-270.52038709812769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5440"/>
        <c:axId val="179025048"/>
      </c:scatterChart>
      <c:valAx>
        <c:axId val="1790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5048"/>
        <c:crosses val="autoZero"/>
        <c:crossBetween val="midCat"/>
      </c:valAx>
      <c:valAx>
        <c:axId val="179025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/>
              <a:t>Траектория</a:t>
            </a:r>
            <a:r>
              <a:rPr lang="ru-RU" sz="1600" b="0" baseline="0"/>
              <a:t> полета при </a:t>
            </a:r>
            <a:r>
              <a:rPr lang="en-US" sz="1600" b="0" baseline="0"/>
              <a:t>a=45 </a:t>
            </a:r>
            <a:r>
              <a:rPr lang="ru-RU" sz="1600" b="0" baseline="0"/>
              <a:t>и</a:t>
            </a:r>
            <a:r>
              <a:rPr lang="en-US" sz="1600" b="0" baseline="0"/>
              <a:t> h=</a:t>
            </a:r>
            <a:r>
              <a:rPr lang="ru-RU" sz="1600" b="0" baseline="0"/>
              <a:t>200</a:t>
            </a:r>
            <a:r>
              <a:rPr lang="en-US" sz="1600" b="0" baseline="0"/>
              <a:t> </a:t>
            </a:r>
            <a:endParaRPr lang="ru-RU" sz="1600" b="0" baseline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'Задание 2'!$A$5:$A$48</c:f>
              <c:numCache>
                <c:formatCode>General</c:formatCode>
                <c:ptCount val="4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  <c:pt idx="35">
                  <c:v>4926.9172095656531</c:v>
                </c:pt>
                <c:pt idx="36">
                  <c:v>5067.6862726960999</c:v>
                </c:pt>
                <c:pt idx="37">
                  <c:v>5208.4553358265475</c:v>
                </c:pt>
                <c:pt idx="38">
                  <c:v>5349.2243989569943</c:v>
                </c:pt>
                <c:pt idx="39">
                  <c:v>5489.9934620874419</c:v>
                </c:pt>
                <c:pt idx="40">
                  <c:v>5630.7625252178887</c:v>
                </c:pt>
                <c:pt idx="41">
                  <c:v>5771.5315883483363</c:v>
                </c:pt>
                <c:pt idx="42">
                  <c:v>5912.300651478783</c:v>
                </c:pt>
                <c:pt idx="43">
                  <c:v>6053.0697146092307</c:v>
                </c:pt>
              </c:numCache>
            </c:numRef>
          </c:xVal>
          <c:yVal>
            <c:numRef>
              <c:f>'Задание 2'!$B$5:$B$48</c:f>
              <c:numCache>
                <c:formatCode>General</c:formatCode>
                <c:ptCount val="44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-37.8803654943531</c:v>
                </c:pt>
                <c:pt idx="31">
                  <c:v>-200.80971101083105</c:v>
                </c:pt>
                <c:pt idx="32">
                  <c:v>-373.73905652730991</c:v>
                </c:pt>
                <c:pt idx="33">
                  <c:v>-556.66840204378877</c:v>
                </c:pt>
                <c:pt idx="34">
                  <c:v>-749.59774756026673</c:v>
                </c:pt>
                <c:pt idx="35">
                  <c:v>-952.52709307674559</c:v>
                </c:pt>
                <c:pt idx="36">
                  <c:v>-1165.4564385932235</c:v>
                </c:pt>
                <c:pt idx="37">
                  <c:v>-1388.3857841097024</c:v>
                </c:pt>
                <c:pt idx="38">
                  <c:v>-1621.3151296261804</c:v>
                </c:pt>
                <c:pt idx="39">
                  <c:v>-1864.2444751426592</c:v>
                </c:pt>
                <c:pt idx="40">
                  <c:v>-2117.1738206591372</c:v>
                </c:pt>
                <c:pt idx="41">
                  <c:v>-2380.103166175616</c:v>
                </c:pt>
                <c:pt idx="42">
                  <c:v>-2653.032511692094</c:v>
                </c:pt>
                <c:pt idx="43">
                  <c:v>-2935.9618572085728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0144"/>
        <c:axId val="207344432"/>
      </c:scatterChart>
      <c:valAx>
        <c:axId val="179030144"/>
        <c:scaling>
          <c:orientation val="minMax"/>
          <c:max val="500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7344432"/>
        <c:crosses val="autoZero"/>
        <c:crossBetween val="midCat"/>
        <c:majorUnit val="500"/>
      </c:valAx>
      <c:valAx>
        <c:axId val="20734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030144"/>
        <c:crosses val="autoZero"/>
        <c:crossBetween val="midCat"/>
        <c:maj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/>
              <a:t>Траектория</a:t>
            </a:r>
            <a:r>
              <a:rPr lang="ru-RU" sz="1600" b="0" baseline="0"/>
              <a:t> полета при </a:t>
            </a:r>
            <a:r>
              <a:rPr lang="en-US" sz="1600" b="0" baseline="0"/>
              <a:t>a=45 </a:t>
            </a:r>
            <a:r>
              <a:rPr lang="ru-RU" sz="1600" b="0" baseline="0"/>
              <a:t>и</a:t>
            </a:r>
            <a:r>
              <a:rPr lang="en-US" sz="1600" b="0" baseline="0"/>
              <a:t> h=</a:t>
            </a:r>
            <a:r>
              <a:rPr lang="ru-RU" sz="1600" b="0" baseline="0"/>
              <a:t>50</a:t>
            </a:r>
            <a:r>
              <a:rPr lang="en-US" sz="1600" b="0" baseline="0"/>
              <a:t>0</a:t>
            </a:r>
          </a:p>
        </c:rich>
      </c:tx>
      <c:layout>
        <c:manualLayout>
          <c:xMode val="edge"/>
          <c:yMode val="edge"/>
          <c:x val="0.15913315467621264"/>
          <c:y val="2.735042244199072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'Задание 2'!$A$54:$A$86</c:f>
              <c:numCache>
                <c:formatCode>General</c:formatCode>
                <c:ptCount val="33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</c:numCache>
            </c:numRef>
          </c:xVal>
          <c:yVal>
            <c:numRef>
              <c:f>'Задание 2'!$B$54:$B$86</c:f>
              <c:numCache>
                <c:formatCode>General</c:formatCode>
                <c:ptCount val="33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-73.739056527309913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6784"/>
        <c:axId val="207346392"/>
      </c:scatterChart>
      <c:valAx>
        <c:axId val="20734678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crossAx val="207346392"/>
        <c:crosses val="autoZero"/>
        <c:crossBetween val="midCat"/>
        <c:majorUnit val="500"/>
      </c:valAx>
      <c:valAx>
        <c:axId val="2073463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3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при </a:t>
            </a:r>
            <a:r>
              <a:rPr lang="en-US"/>
              <a:t>a=45 </a:t>
            </a:r>
            <a:r>
              <a:rPr lang="ru-RU"/>
              <a:t>и </a:t>
            </a:r>
            <a:r>
              <a:rPr lang="en-US"/>
              <a:t>h=</a:t>
            </a:r>
            <a:r>
              <a:rPr lang="ru-RU"/>
              <a:t>8</a:t>
            </a:r>
            <a:r>
              <a:rPr lang="en-US"/>
              <a:t>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2'!$A$92:$A$126</c:f>
              <c:numCache>
                <c:formatCode>General</c:formatCode>
                <c:ptCount val="35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</c:numCache>
            </c:numRef>
          </c:xVal>
          <c:yVal>
            <c:numRef>
              <c:f>'Задание 2'!$B$92:$B$126</c:f>
              <c:numCache>
                <c:formatCode>General</c:formatCode>
                <c:ptCount val="35"/>
                <c:pt idx="0">
                  <c:v>800</c:v>
                </c:pt>
                <c:pt idx="1">
                  <c:v>937.07065448352159</c:v>
                </c:pt>
                <c:pt idx="2">
                  <c:v>1064.1413089670432</c:v>
                </c:pt>
                <c:pt idx="3">
                  <c:v>1181.2119634505648</c:v>
                </c:pt>
                <c:pt idx="4">
                  <c:v>1288.2826179340864</c:v>
                </c:pt>
                <c:pt idx="5">
                  <c:v>1385.353272417608</c:v>
                </c:pt>
                <c:pt idx="6">
                  <c:v>1472.4239269011293</c:v>
                </c:pt>
                <c:pt idx="7">
                  <c:v>1549.4945813846509</c:v>
                </c:pt>
                <c:pt idx="8">
                  <c:v>1616.5652358681725</c:v>
                </c:pt>
                <c:pt idx="9">
                  <c:v>1673.6358903516941</c:v>
                </c:pt>
                <c:pt idx="10">
                  <c:v>1720.7065448352157</c:v>
                </c:pt>
                <c:pt idx="11">
                  <c:v>1757.7771993187373</c:v>
                </c:pt>
                <c:pt idx="12">
                  <c:v>1784.8478538022587</c:v>
                </c:pt>
                <c:pt idx="13">
                  <c:v>1801.9185082857803</c:v>
                </c:pt>
                <c:pt idx="14">
                  <c:v>1808.9891627693019</c:v>
                </c:pt>
                <c:pt idx="15">
                  <c:v>1806.0598172528234</c:v>
                </c:pt>
                <c:pt idx="16">
                  <c:v>1793.130471736345</c:v>
                </c:pt>
                <c:pt idx="17">
                  <c:v>1770.2011262198666</c:v>
                </c:pt>
                <c:pt idx="18">
                  <c:v>1737.2717807033882</c:v>
                </c:pt>
                <c:pt idx="19">
                  <c:v>1694.3424351869098</c:v>
                </c:pt>
                <c:pt idx="20">
                  <c:v>1641.4130896704314</c:v>
                </c:pt>
                <c:pt idx="21">
                  <c:v>1578.483744153953</c:v>
                </c:pt>
                <c:pt idx="22">
                  <c:v>1505.5543986374746</c:v>
                </c:pt>
                <c:pt idx="23">
                  <c:v>1422.6250531209962</c:v>
                </c:pt>
                <c:pt idx="24">
                  <c:v>1329.6957076045173</c:v>
                </c:pt>
                <c:pt idx="25">
                  <c:v>1226.7663620880389</c:v>
                </c:pt>
                <c:pt idx="26">
                  <c:v>1113.8370165715605</c:v>
                </c:pt>
                <c:pt idx="27">
                  <c:v>990.90767105508212</c:v>
                </c:pt>
                <c:pt idx="28">
                  <c:v>857.97832553860371</c:v>
                </c:pt>
                <c:pt idx="29">
                  <c:v>715.04898002212576</c:v>
                </c:pt>
                <c:pt idx="30">
                  <c:v>562.1196345056469</c:v>
                </c:pt>
                <c:pt idx="31">
                  <c:v>399.19028898916895</c:v>
                </c:pt>
                <c:pt idx="32">
                  <c:v>226.26094347269009</c:v>
                </c:pt>
                <c:pt idx="33">
                  <c:v>43.331597956211226</c:v>
                </c:pt>
                <c:pt idx="34">
                  <c:v>-149.59774756026673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5608"/>
        <c:axId val="207345216"/>
      </c:scatterChart>
      <c:valAx>
        <c:axId val="20734560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45216"/>
        <c:crosses val="autoZero"/>
        <c:crossBetween val="midCat"/>
        <c:majorUnit val="500"/>
      </c:valAx>
      <c:valAx>
        <c:axId val="20734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дальности</a:t>
            </a:r>
            <a:r>
              <a:rPr lang="ru-RU" baseline="0"/>
              <a:t> полёта снаряда в зависимости от высоты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2'!$A$92:$A$126</c:f>
              <c:numCache>
                <c:formatCode>General</c:formatCode>
                <c:ptCount val="35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</c:numCache>
            </c:numRef>
          </c:xVal>
          <c:yVal>
            <c:numRef>
              <c:f>'Задание 2'!$B$92:$B$126</c:f>
              <c:numCache>
                <c:formatCode>General</c:formatCode>
                <c:ptCount val="35"/>
                <c:pt idx="0">
                  <c:v>800</c:v>
                </c:pt>
                <c:pt idx="1">
                  <c:v>937.07065448352159</c:v>
                </c:pt>
                <c:pt idx="2">
                  <c:v>1064.1413089670432</c:v>
                </c:pt>
                <c:pt idx="3">
                  <c:v>1181.2119634505648</c:v>
                </c:pt>
                <c:pt idx="4">
                  <c:v>1288.2826179340864</c:v>
                </c:pt>
                <c:pt idx="5">
                  <c:v>1385.353272417608</c:v>
                </c:pt>
                <c:pt idx="6">
                  <c:v>1472.4239269011293</c:v>
                </c:pt>
                <c:pt idx="7">
                  <c:v>1549.4945813846509</c:v>
                </c:pt>
                <c:pt idx="8">
                  <c:v>1616.5652358681725</c:v>
                </c:pt>
                <c:pt idx="9">
                  <c:v>1673.6358903516941</c:v>
                </c:pt>
                <c:pt idx="10">
                  <c:v>1720.7065448352157</c:v>
                </c:pt>
                <c:pt idx="11">
                  <c:v>1757.7771993187373</c:v>
                </c:pt>
                <c:pt idx="12">
                  <c:v>1784.8478538022587</c:v>
                </c:pt>
                <c:pt idx="13">
                  <c:v>1801.9185082857803</c:v>
                </c:pt>
                <c:pt idx="14">
                  <c:v>1808.9891627693019</c:v>
                </c:pt>
                <c:pt idx="15">
                  <c:v>1806.0598172528234</c:v>
                </c:pt>
                <c:pt idx="16">
                  <c:v>1793.130471736345</c:v>
                </c:pt>
                <c:pt idx="17">
                  <c:v>1770.2011262198666</c:v>
                </c:pt>
                <c:pt idx="18">
                  <c:v>1737.2717807033882</c:v>
                </c:pt>
                <c:pt idx="19">
                  <c:v>1694.3424351869098</c:v>
                </c:pt>
                <c:pt idx="20">
                  <c:v>1641.4130896704314</c:v>
                </c:pt>
                <c:pt idx="21">
                  <c:v>1578.483744153953</c:v>
                </c:pt>
                <c:pt idx="22">
                  <c:v>1505.5543986374746</c:v>
                </c:pt>
                <c:pt idx="23">
                  <c:v>1422.6250531209962</c:v>
                </c:pt>
                <c:pt idx="24">
                  <c:v>1329.6957076045173</c:v>
                </c:pt>
                <c:pt idx="25">
                  <c:v>1226.7663620880389</c:v>
                </c:pt>
                <c:pt idx="26">
                  <c:v>1113.8370165715605</c:v>
                </c:pt>
                <c:pt idx="27">
                  <c:v>990.90767105508212</c:v>
                </c:pt>
                <c:pt idx="28">
                  <c:v>857.97832553860371</c:v>
                </c:pt>
                <c:pt idx="29">
                  <c:v>715.04898002212576</c:v>
                </c:pt>
                <c:pt idx="30">
                  <c:v>562.1196345056469</c:v>
                </c:pt>
                <c:pt idx="31">
                  <c:v>399.19028898916895</c:v>
                </c:pt>
                <c:pt idx="32">
                  <c:v>226.26094347269009</c:v>
                </c:pt>
                <c:pt idx="33">
                  <c:v>43.331597956211226</c:v>
                </c:pt>
                <c:pt idx="34">
                  <c:v>-149.59774756026673</c:v>
                </c:pt>
              </c:numCache>
            </c:numRef>
          </c:yVal>
          <c:smooth val="1"/>
        </c:ser>
        <c:ser>
          <c:idx val="1"/>
          <c:order val="1"/>
          <c:tx>
            <c:v>h=500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2'!$A$54:$A$86</c:f>
              <c:numCache>
                <c:formatCode>General</c:formatCode>
                <c:ptCount val="33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</c:numCache>
            </c:numRef>
          </c:xVal>
          <c:yVal>
            <c:numRef>
              <c:f>'Задание 2'!$B$54:$B$86</c:f>
              <c:numCache>
                <c:formatCode>General</c:formatCode>
                <c:ptCount val="33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-73.739056527309913</c:v>
                </c:pt>
              </c:numCache>
            </c:numRef>
          </c:yVal>
          <c:smooth val="1"/>
        </c:ser>
        <c:ser>
          <c:idx val="2"/>
          <c:order val="2"/>
          <c:tx>
            <c:v>h=200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2'!$A$5:$A$48</c:f>
              <c:numCache>
                <c:formatCode>General</c:formatCode>
                <c:ptCount val="4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4645.3790833047588</c:v>
                </c:pt>
                <c:pt idx="34">
                  <c:v>4786.1481464352055</c:v>
                </c:pt>
                <c:pt idx="35">
                  <c:v>4926.9172095656531</c:v>
                </c:pt>
                <c:pt idx="36">
                  <c:v>5067.6862726960999</c:v>
                </c:pt>
                <c:pt idx="37">
                  <c:v>5208.4553358265475</c:v>
                </c:pt>
                <c:pt idx="38">
                  <c:v>5349.2243989569943</c:v>
                </c:pt>
                <c:pt idx="39">
                  <c:v>5489.9934620874419</c:v>
                </c:pt>
                <c:pt idx="40">
                  <c:v>5630.7625252178887</c:v>
                </c:pt>
                <c:pt idx="41">
                  <c:v>5771.5315883483363</c:v>
                </c:pt>
                <c:pt idx="42">
                  <c:v>5912.300651478783</c:v>
                </c:pt>
                <c:pt idx="43">
                  <c:v>6053.0697146092307</c:v>
                </c:pt>
              </c:numCache>
            </c:numRef>
          </c:xVal>
          <c:yVal>
            <c:numRef>
              <c:f>'Задание 2'!$B$5:$B$48</c:f>
              <c:numCache>
                <c:formatCode>General</c:formatCode>
                <c:ptCount val="44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-37.8803654943531</c:v>
                </c:pt>
                <c:pt idx="31">
                  <c:v>-200.80971101083105</c:v>
                </c:pt>
                <c:pt idx="32">
                  <c:v>-373.73905652730991</c:v>
                </c:pt>
                <c:pt idx="33">
                  <c:v>-556.66840204378877</c:v>
                </c:pt>
                <c:pt idx="34">
                  <c:v>-749.59774756026673</c:v>
                </c:pt>
                <c:pt idx="35">
                  <c:v>-952.52709307674559</c:v>
                </c:pt>
                <c:pt idx="36">
                  <c:v>-1165.4564385932235</c:v>
                </c:pt>
                <c:pt idx="37">
                  <c:v>-1388.3857841097024</c:v>
                </c:pt>
                <c:pt idx="38">
                  <c:v>-1621.3151296261804</c:v>
                </c:pt>
                <c:pt idx="39">
                  <c:v>-1864.2444751426592</c:v>
                </c:pt>
                <c:pt idx="40">
                  <c:v>-2117.1738206591372</c:v>
                </c:pt>
                <c:pt idx="41">
                  <c:v>-2380.103166175616</c:v>
                </c:pt>
                <c:pt idx="42">
                  <c:v>-2653.032511692094</c:v>
                </c:pt>
                <c:pt idx="43">
                  <c:v>-2935.9618572085728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66712"/>
        <c:axId val="269665536"/>
      </c:scatterChart>
      <c:valAx>
        <c:axId val="2696667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86751984908136481"/>
              <c:y val="0.84529449649928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665536"/>
        <c:crosses val="autoZero"/>
        <c:crossBetween val="midCat"/>
        <c:majorUnit val="500"/>
      </c:valAx>
      <c:valAx>
        <c:axId val="26966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2.2916666666666665E-2"/>
              <c:y val="3.51127085367627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666712"/>
        <c:crosses val="autoZero"/>
        <c:crossBetween val="midCat"/>
        <c:majorUnit val="100"/>
        <c:min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при </a:t>
            </a:r>
            <a:r>
              <a:rPr lang="en-US"/>
              <a:t>a=45 </a:t>
            </a:r>
            <a:r>
              <a:rPr lang="ru-RU"/>
              <a:t>и </a:t>
            </a:r>
            <a:r>
              <a:rPr lang="en-US"/>
              <a:t>V-100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2'!$A$135:$A$169</c:f>
              <c:numCache>
                <c:formatCode>General</c:formatCode>
                <c:ptCount val="35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1055.7679734783542</c:v>
                </c:pt>
                <c:pt idx="16">
                  <c:v>1126.1525050435778</c:v>
                </c:pt>
                <c:pt idx="17">
                  <c:v>1196.5370366088014</c:v>
                </c:pt>
                <c:pt idx="18">
                  <c:v>1266.921568174025</c:v>
                </c:pt>
                <c:pt idx="19">
                  <c:v>1337.3060997392486</c:v>
                </c:pt>
                <c:pt idx="20">
                  <c:v>1407.6906313044722</c:v>
                </c:pt>
                <c:pt idx="21">
                  <c:v>1478.0751628696958</c:v>
                </c:pt>
                <c:pt idx="22">
                  <c:v>1548.4596944349194</c:v>
                </c:pt>
                <c:pt idx="23">
                  <c:v>1618.844226000143</c:v>
                </c:pt>
                <c:pt idx="24">
                  <c:v>1689.2287575653668</c:v>
                </c:pt>
                <c:pt idx="25">
                  <c:v>1759.6132891305904</c:v>
                </c:pt>
                <c:pt idx="26">
                  <c:v>1829.997820695814</c:v>
                </c:pt>
                <c:pt idx="27">
                  <c:v>1900.3823522610376</c:v>
                </c:pt>
                <c:pt idx="28">
                  <c:v>1970.7668838262612</c:v>
                </c:pt>
                <c:pt idx="29">
                  <c:v>2041.1514153914848</c:v>
                </c:pt>
                <c:pt idx="30">
                  <c:v>2111.5359469567084</c:v>
                </c:pt>
                <c:pt idx="31">
                  <c:v>2181.9204785219317</c:v>
                </c:pt>
                <c:pt idx="32">
                  <c:v>2252.3050100871556</c:v>
                </c:pt>
                <c:pt idx="33">
                  <c:v>2322.6895416523794</c:v>
                </c:pt>
                <c:pt idx="34">
                  <c:v>2393.0740732176027</c:v>
                </c:pt>
              </c:numCache>
            </c:numRef>
          </c:xVal>
          <c:yVal>
            <c:numRef>
              <c:f>'Задание 2'!$B$135:$B$169</c:f>
              <c:numCache>
                <c:formatCode>General</c:formatCode>
                <c:ptCount val="35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-59.470091373588275</c:v>
                </c:pt>
                <c:pt idx="16">
                  <c:v>-143.43476413182748</c:v>
                </c:pt>
                <c:pt idx="17">
                  <c:v>-237.39943689006668</c:v>
                </c:pt>
                <c:pt idx="18">
                  <c:v>-341.36410964830588</c:v>
                </c:pt>
                <c:pt idx="19">
                  <c:v>-455.32878240654509</c:v>
                </c:pt>
                <c:pt idx="20">
                  <c:v>-579.29345516478429</c:v>
                </c:pt>
                <c:pt idx="21">
                  <c:v>-713.25812792302349</c:v>
                </c:pt>
                <c:pt idx="22">
                  <c:v>-857.2228006812627</c:v>
                </c:pt>
                <c:pt idx="23">
                  <c:v>-1011.1874734395019</c:v>
                </c:pt>
                <c:pt idx="24">
                  <c:v>-1175.1521461977413</c:v>
                </c:pt>
                <c:pt idx="25">
                  <c:v>-1349.1168189559805</c:v>
                </c:pt>
                <c:pt idx="26">
                  <c:v>-1533.0814917142197</c:v>
                </c:pt>
                <c:pt idx="27">
                  <c:v>-1727.0461644724589</c:v>
                </c:pt>
                <c:pt idx="28">
                  <c:v>-1931.0108372306981</c:v>
                </c:pt>
                <c:pt idx="29">
                  <c:v>-2144.9755099889371</c:v>
                </c:pt>
                <c:pt idx="30">
                  <c:v>-2368.9401827471766</c:v>
                </c:pt>
                <c:pt idx="31">
                  <c:v>-2602.9048555054155</c:v>
                </c:pt>
                <c:pt idx="32">
                  <c:v>-2846.869528263655</c:v>
                </c:pt>
                <c:pt idx="33">
                  <c:v>-3100.8342010218944</c:v>
                </c:pt>
                <c:pt idx="34">
                  <c:v>-3364.7988737801334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67104"/>
        <c:axId val="269667496"/>
      </c:scatterChart>
      <c:valAx>
        <c:axId val="269667104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667496"/>
        <c:crosses val="autoZero"/>
        <c:crossBetween val="midCat"/>
        <c:majorUnit val="100"/>
        <c:minorUnit val="50"/>
      </c:valAx>
      <c:valAx>
        <c:axId val="269667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6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185736</xdr:rowOff>
    </xdr:from>
    <xdr:to>
      <xdr:col>11</xdr:col>
      <xdr:colOff>304799</xdr:colOff>
      <xdr:row>17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0</xdr:rowOff>
    </xdr:from>
    <xdr:to>
      <xdr:col>11</xdr:col>
      <xdr:colOff>314325</xdr:colOff>
      <xdr:row>32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34</xdr:row>
      <xdr:rowOff>9525</xdr:rowOff>
    </xdr:from>
    <xdr:to>
      <xdr:col>11</xdr:col>
      <xdr:colOff>295275</xdr:colOff>
      <xdr:row>47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49</xdr:row>
      <xdr:rowOff>0</xdr:rowOff>
    </xdr:from>
    <xdr:to>
      <xdr:col>11</xdr:col>
      <xdr:colOff>285750</xdr:colOff>
      <xdr:row>62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4762</xdr:rowOff>
    </xdr:from>
    <xdr:to>
      <xdr:col>11</xdr:col>
      <xdr:colOff>304800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52</xdr:row>
      <xdr:rowOff>4761</xdr:rowOff>
    </xdr:from>
    <xdr:to>
      <xdr:col>11</xdr:col>
      <xdr:colOff>323850</xdr:colOff>
      <xdr:row>65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11</xdr:col>
      <xdr:colOff>304800</xdr:colOff>
      <xdr:row>103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104</xdr:row>
      <xdr:rowOff>190499</xdr:rowOff>
    </xdr:from>
    <xdr:to>
      <xdr:col>14</xdr:col>
      <xdr:colOff>9525</xdr:colOff>
      <xdr:row>122</xdr:row>
      <xdr:rowOff>200024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133</xdr:row>
      <xdr:rowOff>0</xdr:rowOff>
    </xdr:from>
    <xdr:to>
      <xdr:col>11</xdr:col>
      <xdr:colOff>304800</xdr:colOff>
      <xdr:row>146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173</xdr:row>
      <xdr:rowOff>0</xdr:rowOff>
    </xdr:from>
    <xdr:to>
      <xdr:col>11</xdr:col>
      <xdr:colOff>304800</xdr:colOff>
      <xdr:row>186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213</xdr:row>
      <xdr:rowOff>0</xdr:rowOff>
    </xdr:from>
    <xdr:to>
      <xdr:col>11</xdr:col>
      <xdr:colOff>304800</xdr:colOff>
      <xdr:row>226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38099</xdr:colOff>
      <xdr:row>227</xdr:row>
      <xdr:rowOff>190500</xdr:rowOff>
    </xdr:from>
    <xdr:to>
      <xdr:col>19</xdr:col>
      <xdr:colOff>47624</xdr:colOff>
      <xdr:row>245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Q6" sqref="Q6"/>
    </sheetView>
  </sheetViews>
  <sheetFormatPr defaultRowHeight="15" x14ac:dyDescent="0.25"/>
  <cols>
    <col min="3" max="3" width="9.140625" customWidth="1"/>
  </cols>
  <sheetData>
    <row r="1" spans="1:23" ht="15.75" x14ac:dyDescent="0.25">
      <c r="A1" s="3" t="s">
        <v>0</v>
      </c>
      <c r="B1" s="3" t="s">
        <v>1</v>
      </c>
      <c r="C1" s="3" t="s">
        <v>2</v>
      </c>
      <c r="D1" s="41" t="s">
        <v>6</v>
      </c>
      <c r="E1" s="41"/>
      <c r="M1" s="9" t="s">
        <v>0</v>
      </c>
      <c r="N1" s="9" t="s">
        <v>1</v>
      </c>
      <c r="O1" s="9" t="s">
        <v>2</v>
      </c>
      <c r="Q1" s="18" t="s">
        <v>0</v>
      </c>
      <c r="R1" s="18" t="s">
        <v>1</v>
      </c>
      <c r="S1" s="18" t="s">
        <v>2</v>
      </c>
      <c r="U1" s="21" t="s">
        <v>0</v>
      </c>
      <c r="V1" s="21" t="s">
        <v>1</v>
      </c>
      <c r="W1" s="21" t="s">
        <v>2</v>
      </c>
    </row>
    <row r="2" spans="1:23" ht="15.75" x14ac:dyDescent="0.25">
      <c r="A2" s="2">
        <v>200</v>
      </c>
      <c r="B2" s="2">
        <v>58</v>
      </c>
      <c r="C2" s="2">
        <v>10</v>
      </c>
      <c r="D2" s="42">
        <v>1.0123</v>
      </c>
      <c r="E2" s="42"/>
      <c r="M2" s="10">
        <v>200</v>
      </c>
      <c r="N2" s="10">
        <v>60</v>
      </c>
      <c r="O2" s="10">
        <v>10</v>
      </c>
      <c r="Q2" s="19">
        <v>200</v>
      </c>
      <c r="R2" s="19">
        <v>45</v>
      </c>
      <c r="S2" s="19">
        <v>10</v>
      </c>
      <c r="U2" s="22">
        <v>200</v>
      </c>
      <c r="V2" s="22">
        <v>75</v>
      </c>
      <c r="W2" s="22">
        <v>10</v>
      </c>
    </row>
    <row r="3" spans="1:23" ht="15.75" x14ac:dyDescent="0.25">
      <c r="D3" s="1"/>
      <c r="E3" s="1"/>
      <c r="K3" s="43" t="s">
        <v>6</v>
      </c>
      <c r="L3" s="43"/>
      <c r="N3" s="26">
        <v>1.05</v>
      </c>
      <c r="R3" s="24">
        <v>0.79</v>
      </c>
      <c r="V3" s="25">
        <v>1.31</v>
      </c>
    </row>
    <row r="4" spans="1:23" ht="15.75" x14ac:dyDescent="0.25">
      <c r="A4" s="5" t="s">
        <v>3</v>
      </c>
      <c r="B4" s="5" t="s">
        <v>4</v>
      </c>
      <c r="C4" s="5" t="s">
        <v>5</v>
      </c>
      <c r="D4" s="1"/>
      <c r="E4" s="1"/>
      <c r="F4" s="1"/>
      <c r="G4" s="1"/>
      <c r="M4" s="6" t="s">
        <v>3</v>
      </c>
      <c r="N4" s="6" t="s">
        <v>4</v>
      </c>
      <c r="O4" s="6" t="s">
        <v>5</v>
      </c>
      <c r="Q4" s="18" t="s">
        <v>3</v>
      </c>
      <c r="R4" s="18" t="s">
        <v>4</v>
      </c>
      <c r="S4" s="18" t="s">
        <v>5</v>
      </c>
      <c r="U4" s="21" t="s">
        <v>3</v>
      </c>
      <c r="V4" s="21" t="s">
        <v>4</v>
      </c>
      <c r="W4" s="21" t="s">
        <v>5</v>
      </c>
    </row>
    <row r="5" spans="1:23" ht="15.75" x14ac:dyDescent="0.25">
      <c r="A5" s="4">
        <f>$A$2*COS($D$2)*$C5</f>
        <v>0</v>
      </c>
      <c r="B5" s="4">
        <f>$A$2*SIN($D$2)*$C5-$C$2*POWER($C5,2)/2</f>
        <v>0</v>
      </c>
      <c r="C5" s="4">
        <v>0</v>
      </c>
      <c r="D5" s="1"/>
      <c r="E5" s="1"/>
      <c r="F5" s="1"/>
      <c r="G5" s="1"/>
      <c r="M5" s="7">
        <f>$M$2*COS($N$3)*$O5</f>
        <v>0</v>
      </c>
      <c r="N5" s="7">
        <f>$M$2*SIN($N$3)*$O5-$O$2*POWER($O5,2)/2</f>
        <v>0</v>
      </c>
      <c r="O5" s="7">
        <v>0</v>
      </c>
      <c r="Q5" s="19">
        <f>$Q$2*COS($R$3)*$S5</f>
        <v>0</v>
      </c>
      <c r="R5" s="19">
        <f>$Q$2*SIN($R$3)*$S5-$S$2*POWER($S5,2)/2</f>
        <v>0</v>
      </c>
      <c r="S5" s="19">
        <v>0</v>
      </c>
      <c r="U5" s="22">
        <f>$U$2*COS($V$3)*$W5</f>
        <v>0</v>
      </c>
      <c r="V5" s="22">
        <f>$U$2*SIN($V$3)*$W5-$W$2*POWER($W5,2)/2</f>
        <v>0</v>
      </c>
      <c r="W5" s="22">
        <v>0</v>
      </c>
    </row>
    <row r="6" spans="1:23" ht="15.75" x14ac:dyDescent="0.25">
      <c r="A6" s="4">
        <f t="shared" ref="A6:A45" si="0">$A$2*COS($D$2)*$C6</f>
        <v>105.98232061559591</v>
      </c>
      <c r="B6" s="4">
        <f t="shared" ref="B6:B45" si="1">$A$2*SIN($D$2)*$C6-$C$2*POWER($C6,2)/2</f>
        <v>164.61057666588201</v>
      </c>
      <c r="C6" s="4">
        <v>1</v>
      </c>
      <c r="D6" s="1"/>
      <c r="E6" s="1"/>
      <c r="F6" s="1"/>
      <c r="G6" s="1"/>
      <c r="M6" s="7">
        <f t="shared" ref="M6:M45" si="2">$M$2*COS($N$3)*$O6</f>
        <v>99.514209578345387</v>
      </c>
      <c r="N6" s="7">
        <f t="shared" ref="N6:N45" si="3">$M$2*SIN($N$3)*$O6-$O$2*POWER($O6,2)/2</f>
        <v>168.4846451188034</v>
      </c>
      <c r="O6" s="8">
        <v>1</v>
      </c>
      <c r="Q6" s="19">
        <f t="shared" ref="Q6:Q45" si="4">$Q$2*COS($R$3)*$S6</f>
        <v>140.76906313044722</v>
      </c>
      <c r="R6" s="19">
        <f t="shared" ref="R6:R45" si="5">$Q$2*SIN($R$3)*$S6-$S$2*POWER($S6,2)/2</f>
        <v>137.07065448352157</v>
      </c>
      <c r="S6" s="20">
        <v>1</v>
      </c>
      <c r="U6" s="22">
        <f t="shared" ref="U6:U45" si="6">$U$2*COS($V$3)*$W6</f>
        <v>51.570006506533929</v>
      </c>
      <c r="V6" s="22">
        <f t="shared" ref="V6:V45" si="7">$U$2*SIN($V$3)*$W6-$W$2*POWER($W6,2)/2</f>
        <v>188.2369903225468</v>
      </c>
      <c r="W6" s="23">
        <v>1</v>
      </c>
    </row>
    <row r="7" spans="1:23" ht="15.75" x14ac:dyDescent="0.25">
      <c r="A7" s="4">
        <f t="shared" si="0"/>
        <v>211.96464123119182</v>
      </c>
      <c r="B7" s="4">
        <f t="shared" si="1"/>
        <v>319.22115333176401</v>
      </c>
      <c r="C7" s="4">
        <v>2</v>
      </c>
      <c r="D7" s="1"/>
      <c r="E7" s="1"/>
      <c r="F7" s="1"/>
      <c r="G7" s="1"/>
      <c r="M7" s="7">
        <f t="shared" si="2"/>
        <v>199.02841915669077</v>
      </c>
      <c r="N7" s="7">
        <f t="shared" si="3"/>
        <v>326.9692902376068</v>
      </c>
      <c r="O7" s="7">
        <v>2</v>
      </c>
      <c r="Q7" s="19">
        <f t="shared" si="4"/>
        <v>281.53812626089444</v>
      </c>
      <c r="R7" s="19">
        <f t="shared" si="5"/>
        <v>264.14130896704313</v>
      </c>
      <c r="S7" s="19">
        <v>2</v>
      </c>
      <c r="U7" s="22">
        <f t="shared" si="6"/>
        <v>103.14001301306786</v>
      </c>
      <c r="V7" s="22">
        <f t="shared" si="7"/>
        <v>366.4739806450936</v>
      </c>
      <c r="W7" s="22">
        <v>2</v>
      </c>
    </row>
    <row r="8" spans="1:23" ht="15.75" x14ac:dyDescent="0.25">
      <c r="A8" s="4">
        <f t="shared" si="0"/>
        <v>317.94696184678776</v>
      </c>
      <c r="B8" s="4">
        <f t="shared" si="1"/>
        <v>463.83172999764599</v>
      </c>
      <c r="C8" s="4">
        <v>3</v>
      </c>
      <c r="D8" s="1"/>
      <c r="E8" s="1"/>
      <c r="F8" s="1"/>
      <c r="G8" s="1"/>
      <c r="M8" s="7">
        <f t="shared" si="2"/>
        <v>298.54262873503615</v>
      </c>
      <c r="N8" s="7">
        <f t="shared" si="3"/>
        <v>475.45393535641017</v>
      </c>
      <c r="O8" s="8">
        <v>3</v>
      </c>
      <c r="Q8" s="19">
        <f t="shared" si="4"/>
        <v>422.30718939134169</v>
      </c>
      <c r="R8" s="19">
        <f t="shared" si="5"/>
        <v>381.21196345056467</v>
      </c>
      <c r="S8" s="20">
        <v>3</v>
      </c>
      <c r="U8" s="22">
        <f t="shared" si="6"/>
        <v>154.71001951960179</v>
      </c>
      <c r="V8" s="22">
        <f t="shared" si="7"/>
        <v>534.71097096764038</v>
      </c>
      <c r="W8" s="23">
        <v>3</v>
      </c>
    </row>
    <row r="9" spans="1:23" ht="15.75" x14ac:dyDescent="0.25">
      <c r="A9" s="4">
        <f t="shared" si="0"/>
        <v>423.92928246238364</v>
      </c>
      <c r="B9" s="4">
        <f t="shared" si="1"/>
        <v>598.44230666352803</v>
      </c>
      <c r="C9" s="4">
        <v>4</v>
      </c>
      <c r="D9" s="1"/>
      <c r="E9" s="1"/>
      <c r="F9" s="1"/>
      <c r="G9" s="1"/>
      <c r="M9" s="7">
        <f t="shared" si="2"/>
        <v>398.05683831338155</v>
      </c>
      <c r="N9" s="7">
        <f t="shared" si="3"/>
        <v>613.9385804752136</v>
      </c>
      <c r="O9" s="7">
        <v>4</v>
      </c>
      <c r="Q9" s="19">
        <f t="shared" si="4"/>
        <v>563.07625252178889</v>
      </c>
      <c r="R9" s="19">
        <f t="shared" si="5"/>
        <v>488.28261793408626</v>
      </c>
      <c r="S9" s="19">
        <v>4</v>
      </c>
      <c r="U9" s="22">
        <f t="shared" si="6"/>
        <v>206.28002602613572</v>
      </c>
      <c r="V9" s="22">
        <f t="shared" si="7"/>
        <v>692.94796129018721</v>
      </c>
      <c r="W9" s="22">
        <v>4</v>
      </c>
    </row>
    <row r="10" spans="1:23" ht="15.75" x14ac:dyDescent="0.25">
      <c r="A10" s="4">
        <f t="shared" si="0"/>
        <v>529.91160307797952</v>
      </c>
      <c r="B10" s="4">
        <f t="shared" si="1"/>
        <v>723.05288332941007</v>
      </c>
      <c r="C10" s="4">
        <v>5</v>
      </c>
      <c r="D10" s="1"/>
      <c r="E10" s="1"/>
      <c r="F10" s="1"/>
      <c r="G10" s="1"/>
      <c r="M10" s="7">
        <f t="shared" si="2"/>
        <v>497.57104789172695</v>
      </c>
      <c r="N10" s="7">
        <f t="shared" si="3"/>
        <v>742.42322559401703</v>
      </c>
      <c r="O10" s="8">
        <v>5</v>
      </c>
      <c r="Q10" s="19">
        <f t="shared" si="4"/>
        <v>703.84531565223608</v>
      </c>
      <c r="R10" s="19">
        <f t="shared" si="5"/>
        <v>585.35327241760785</v>
      </c>
      <c r="S10" s="20">
        <v>5</v>
      </c>
      <c r="U10" s="22">
        <f t="shared" si="6"/>
        <v>257.85003253266962</v>
      </c>
      <c r="V10" s="22">
        <f t="shared" si="7"/>
        <v>841.18495161273404</v>
      </c>
      <c r="W10" s="23">
        <v>5</v>
      </c>
    </row>
    <row r="11" spans="1:23" ht="15.75" x14ac:dyDescent="0.25">
      <c r="A11" s="4">
        <f t="shared" si="0"/>
        <v>635.89392369357552</v>
      </c>
      <c r="B11" s="4">
        <f t="shared" si="1"/>
        <v>837.66345999529199</v>
      </c>
      <c r="C11" s="4">
        <v>6</v>
      </c>
      <c r="D11" s="1"/>
      <c r="E11" s="1"/>
      <c r="F11" s="1"/>
      <c r="G11" s="1"/>
      <c r="M11" s="7">
        <f t="shared" si="2"/>
        <v>597.08525747007229</v>
      </c>
      <c r="N11" s="7">
        <f t="shared" si="3"/>
        <v>860.90787071282034</v>
      </c>
      <c r="O11" s="7">
        <v>6</v>
      </c>
      <c r="Q11" s="19">
        <f t="shared" si="4"/>
        <v>844.61437878268339</v>
      </c>
      <c r="R11" s="19">
        <f t="shared" si="5"/>
        <v>672.42392690112933</v>
      </c>
      <c r="S11" s="19">
        <v>6</v>
      </c>
      <c r="U11" s="22">
        <f t="shared" si="6"/>
        <v>309.42003903920357</v>
      </c>
      <c r="V11" s="22">
        <f t="shared" si="7"/>
        <v>979.42194193528076</v>
      </c>
      <c r="W11" s="22">
        <v>6</v>
      </c>
    </row>
    <row r="12" spans="1:23" ht="15.75" x14ac:dyDescent="0.25">
      <c r="A12" s="4">
        <f t="shared" si="0"/>
        <v>741.8762443091714</v>
      </c>
      <c r="B12" s="4">
        <f t="shared" si="1"/>
        <v>942.27403666117402</v>
      </c>
      <c r="C12" s="4">
        <v>7</v>
      </c>
      <c r="D12" s="1"/>
      <c r="E12" s="1"/>
      <c r="F12" s="1"/>
      <c r="G12" s="1"/>
      <c r="M12" s="7">
        <f t="shared" si="2"/>
        <v>696.59946704841775</v>
      </c>
      <c r="N12" s="7">
        <f t="shared" si="3"/>
        <v>969.39251583162377</v>
      </c>
      <c r="O12" s="8">
        <v>7</v>
      </c>
      <c r="Q12" s="19">
        <f t="shared" si="4"/>
        <v>985.38344191313058</v>
      </c>
      <c r="R12" s="19">
        <f t="shared" si="5"/>
        <v>749.49458138465093</v>
      </c>
      <c r="S12" s="20">
        <v>7</v>
      </c>
      <c r="U12" s="22">
        <f t="shared" si="6"/>
        <v>360.99004554573753</v>
      </c>
      <c r="V12" s="22">
        <f t="shared" si="7"/>
        <v>1107.6589322578277</v>
      </c>
      <c r="W12" s="23">
        <v>7</v>
      </c>
    </row>
    <row r="13" spans="1:23" ht="15.75" x14ac:dyDescent="0.25">
      <c r="A13" s="4">
        <f t="shared" si="0"/>
        <v>847.85856492476728</v>
      </c>
      <c r="B13" s="4">
        <f t="shared" si="1"/>
        <v>1036.8846133270561</v>
      </c>
      <c r="C13" s="4">
        <v>8</v>
      </c>
      <c r="D13" s="1"/>
      <c r="E13" s="1"/>
      <c r="F13" s="1"/>
      <c r="G13" s="1"/>
      <c r="M13" s="7">
        <f t="shared" si="2"/>
        <v>796.11367662676309</v>
      </c>
      <c r="N13" s="7">
        <f t="shared" si="3"/>
        <v>1067.8771609504272</v>
      </c>
      <c r="O13" s="7">
        <v>8</v>
      </c>
      <c r="Q13" s="19">
        <f t="shared" si="4"/>
        <v>1126.1525050435778</v>
      </c>
      <c r="R13" s="19">
        <f t="shared" si="5"/>
        <v>816.56523586817252</v>
      </c>
      <c r="S13" s="19">
        <v>8</v>
      </c>
      <c r="U13" s="22">
        <f t="shared" si="6"/>
        <v>412.56005205227143</v>
      </c>
      <c r="V13" s="22">
        <f t="shared" si="7"/>
        <v>1225.8959225803744</v>
      </c>
      <c r="W13" s="22">
        <v>8</v>
      </c>
    </row>
    <row r="14" spans="1:23" ht="15.75" x14ac:dyDescent="0.25">
      <c r="A14" s="4">
        <f t="shared" si="0"/>
        <v>953.84088554036316</v>
      </c>
      <c r="B14" s="4">
        <f t="shared" si="1"/>
        <v>1121.4951899929381</v>
      </c>
      <c r="C14" s="4">
        <v>9</v>
      </c>
      <c r="D14" s="1"/>
      <c r="E14" s="1"/>
      <c r="F14" s="1"/>
      <c r="G14" s="1"/>
      <c r="M14" s="7">
        <f t="shared" si="2"/>
        <v>895.62788620510844</v>
      </c>
      <c r="N14" s="7">
        <f t="shared" si="3"/>
        <v>1156.3618060692306</v>
      </c>
      <c r="O14" s="8">
        <v>9</v>
      </c>
      <c r="Q14" s="19">
        <f t="shared" si="4"/>
        <v>1266.921568174025</v>
      </c>
      <c r="R14" s="19">
        <f t="shared" si="5"/>
        <v>873.63589035169412</v>
      </c>
      <c r="S14" s="20">
        <v>9</v>
      </c>
      <c r="U14" s="22">
        <f t="shared" si="6"/>
        <v>464.13005855880533</v>
      </c>
      <c r="V14" s="22">
        <f t="shared" si="7"/>
        <v>1334.1329129029211</v>
      </c>
      <c r="W14" s="23">
        <v>9</v>
      </c>
    </row>
    <row r="15" spans="1:23" ht="15.75" x14ac:dyDescent="0.25">
      <c r="A15" s="4">
        <f t="shared" si="0"/>
        <v>1059.823206155959</v>
      </c>
      <c r="B15" s="4">
        <f t="shared" si="1"/>
        <v>1196.1057666588201</v>
      </c>
      <c r="C15" s="4">
        <v>10</v>
      </c>
      <c r="D15" s="1"/>
      <c r="E15" s="1"/>
      <c r="F15" s="1"/>
      <c r="G15" s="1"/>
      <c r="M15" s="7">
        <f t="shared" si="2"/>
        <v>995.1420957834539</v>
      </c>
      <c r="N15" s="7">
        <f t="shared" si="3"/>
        <v>1234.8464511880341</v>
      </c>
      <c r="O15" s="7">
        <v>10</v>
      </c>
      <c r="Q15" s="19">
        <f t="shared" si="4"/>
        <v>1407.6906313044722</v>
      </c>
      <c r="R15" s="19">
        <f t="shared" si="5"/>
        <v>920.70654483521571</v>
      </c>
      <c r="S15" s="19">
        <v>10</v>
      </c>
      <c r="U15" s="22">
        <f t="shared" si="6"/>
        <v>515.70006506533923</v>
      </c>
      <c r="V15" s="22">
        <f t="shared" si="7"/>
        <v>1432.3699032254681</v>
      </c>
      <c r="W15" s="22">
        <v>10</v>
      </c>
    </row>
    <row r="16" spans="1:23" ht="15.75" x14ac:dyDescent="0.25">
      <c r="A16" s="4">
        <f t="shared" si="0"/>
        <v>1165.8055267715549</v>
      </c>
      <c r="B16" s="4">
        <f t="shared" si="1"/>
        <v>1260.7163433247022</v>
      </c>
      <c r="C16" s="4">
        <v>11</v>
      </c>
      <c r="D16" s="1"/>
      <c r="E16" s="1"/>
      <c r="F16" s="1"/>
      <c r="G16" s="1"/>
      <c r="M16" s="7">
        <f t="shared" si="2"/>
        <v>1094.6563053617992</v>
      </c>
      <c r="N16" s="7">
        <f t="shared" si="3"/>
        <v>1303.3310963068375</v>
      </c>
      <c r="O16" s="8">
        <v>11</v>
      </c>
      <c r="Q16" s="19">
        <f t="shared" si="4"/>
        <v>1548.4596944349194</v>
      </c>
      <c r="R16" s="19">
        <f t="shared" si="5"/>
        <v>957.7771993187373</v>
      </c>
      <c r="S16" s="20">
        <v>11</v>
      </c>
      <c r="U16" s="22">
        <f t="shared" si="6"/>
        <v>567.27007157187325</v>
      </c>
      <c r="V16" s="22">
        <f t="shared" si="7"/>
        <v>1520.6068935480148</v>
      </c>
      <c r="W16" s="23">
        <v>11</v>
      </c>
    </row>
    <row r="17" spans="1:23" ht="15.75" x14ac:dyDescent="0.25">
      <c r="A17" s="4">
        <f t="shared" si="0"/>
        <v>1271.787847387151</v>
      </c>
      <c r="B17" s="4">
        <f t="shared" si="1"/>
        <v>1315.326919990584</v>
      </c>
      <c r="C17" s="4">
        <v>12</v>
      </c>
      <c r="D17" s="1"/>
      <c r="E17" s="1"/>
      <c r="F17" s="1"/>
      <c r="G17" s="1"/>
      <c r="M17" s="7">
        <f t="shared" si="2"/>
        <v>1194.1705149401446</v>
      </c>
      <c r="N17" s="7">
        <f t="shared" si="3"/>
        <v>1361.8157414256407</v>
      </c>
      <c r="O17" s="7">
        <v>12</v>
      </c>
      <c r="Q17" s="19">
        <f t="shared" si="4"/>
        <v>1689.2287575653668</v>
      </c>
      <c r="R17" s="19">
        <f t="shared" si="5"/>
        <v>984.84785380225867</v>
      </c>
      <c r="S17" s="19">
        <v>12</v>
      </c>
      <c r="U17" s="22">
        <f t="shared" si="6"/>
        <v>618.84007807840715</v>
      </c>
      <c r="V17" s="22">
        <f t="shared" si="7"/>
        <v>1598.8438838705615</v>
      </c>
      <c r="W17" s="22">
        <v>12</v>
      </c>
    </row>
    <row r="18" spans="1:23" ht="15.75" x14ac:dyDescent="0.25">
      <c r="A18" s="4">
        <f t="shared" si="0"/>
        <v>1377.7701680027469</v>
      </c>
      <c r="B18" s="4">
        <f t="shared" si="1"/>
        <v>1359.937496656466</v>
      </c>
      <c r="C18" s="4">
        <v>13</v>
      </c>
      <c r="D18" s="1"/>
      <c r="E18" s="1"/>
      <c r="F18" s="1"/>
      <c r="G18" s="1"/>
      <c r="M18" s="7">
        <f t="shared" si="2"/>
        <v>1293.6847245184899</v>
      </c>
      <c r="N18" s="7">
        <f t="shared" si="3"/>
        <v>1410.3003865444443</v>
      </c>
      <c r="O18" s="8">
        <v>13</v>
      </c>
      <c r="Q18" s="19">
        <f t="shared" si="4"/>
        <v>1829.997820695814</v>
      </c>
      <c r="R18" s="19">
        <f t="shared" si="5"/>
        <v>1001.9185082857803</v>
      </c>
      <c r="S18" s="20">
        <v>13</v>
      </c>
      <c r="U18" s="22">
        <f t="shared" si="6"/>
        <v>670.41008458494105</v>
      </c>
      <c r="V18" s="22">
        <f t="shared" si="7"/>
        <v>1667.0808741931082</v>
      </c>
      <c r="W18" s="23">
        <v>13</v>
      </c>
    </row>
    <row r="19" spans="1:23" ht="15.75" x14ac:dyDescent="0.25">
      <c r="A19" s="4">
        <f t="shared" si="0"/>
        <v>1483.7524886183428</v>
      </c>
      <c r="B19" s="4">
        <f t="shared" si="1"/>
        <v>1394.548073322348</v>
      </c>
      <c r="C19" s="4">
        <v>14</v>
      </c>
      <c r="D19" s="1"/>
      <c r="E19" s="1"/>
      <c r="F19" s="1"/>
      <c r="G19" s="1"/>
      <c r="M19" s="7">
        <f t="shared" si="2"/>
        <v>1393.1989340968355</v>
      </c>
      <c r="N19" s="7">
        <f t="shared" si="3"/>
        <v>1448.7850316632475</v>
      </c>
      <c r="O19" s="7">
        <v>14</v>
      </c>
      <c r="Q19" s="19">
        <f t="shared" si="4"/>
        <v>1970.7668838262612</v>
      </c>
      <c r="R19" s="19">
        <f t="shared" si="5"/>
        <v>1008.9891627693019</v>
      </c>
      <c r="S19" s="19">
        <v>14</v>
      </c>
      <c r="U19" s="22">
        <f t="shared" si="6"/>
        <v>721.98009109147506</v>
      </c>
      <c r="V19" s="22">
        <f t="shared" si="7"/>
        <v>1725.3178645156554</v>
      </c>
      <c r="W19" s="22">
        <v>14</v>
      </c>
    </row>
    <row r="20" spans="1:23" ht="15.75" x14ac:dyDescent="0.25">
      <c r="A20" s="4">
        <f t="shared" si="0"/>
        <v>1589.7348092339387</v>
      </c>
      <c r="B20" s="4">
        <f t="shared" si="1"/>
        <v>1419.1586499882301</v>
      </c>
      <c r="C20" s="4">
        <v>15</v>
      </c>
      <c r="D20" s="1"/>
      <c r="E20" s="1"/>
      <c r="F20" s="1"/>
      <c r="G20" s="1"/>
      <c r="M20" s="7">
        <f t="shared" si="2"/>
        <v>1492.7131436751808</v>
      </c>
      <c r="N20" s="7">
        <f t="shared" si="3"/>
        <v>1477.2696767820512</v>
      </c>
      <c r="O20" s="8">
        <v>15</v>
      </c>
      <c r="Q20" s="19">
        <f t="shared" si="4"/>
        <v>2111.5359469567084</v>
      </c>
      <c r="R20" s="19">
        <f t="shared" si="5"/>
        <v>1006.0598172528234</v>
      </c>
      <c r="S20" s="20">
        <v>15</v>
      </c>
      <c r="U20" s="22">
        <f t="shared" si="6"/>
        <v>773.55009759800896</v>
      </c>
      <c r="V20" s="22">
        <f t="shared" si="7"/>
        <v>1773.5548548382021</v>
      </c>
      <c r="W20" s="23">
        <v>15</v>
      </c>
    </row>
    <row r="21" spans="1:23" ht="15.75" x14ac:dyDescent="0.25">
      <c r="A21" s="4">
        <f t="shared" si="0"/>
        <v>1695.7171298495346</v>
      </c>
      <c r="B21" s="4">
        <f t="shared" si="1"/>
        <v>1433.7692266541121</v>
      </c>
      <c r="C21" s="4">
        <v>16</v>
      </c>
      <c r="D21" s="1"/>
      <c r="E21" s="1"/>
      <c r="F21" s="1"/>
      <c r="G21" s="1"/>
      <c r="M21" s="7">
        <f t="shared" si="2"/>
        <v>1592.2273532535262</v>
      </c>
      <c r="N21" s="7">
        <f t="shared" si="3"/>
        <v>1495.7543219008544</v>
      </c>
      <c r="O21" s="7">
        <v>16</v>
      </c>
      <c r="Q21" s="19">
        <f t="shared" si="4"/>
        <v>2252.3050100871556</v>
      </c>
      <c r="R21" s="19">
        <f t="shared" si="5"/>
        <v>993.13047173634504</v>
      </c>
      <c r="S21" s="19">
        <v>16</v>
      </c>
      <c r="U21" s="22">
        <f t="shared" si="6"/>
        <v>825.12010410454286</v>
      </c>
      <c r="V21" s="22">
        <f t="shared" si="7"/>
        <v>1811.7918451607488</v>
      </c>
      <c r="W21" s="22">
        <v>16</v>
      </c>
    </row>
    <row r="22" spans="1:23" ht="15.75" x14ac:dyDescent="0.25">
      <c r="A22" s="4">
        <f t="shared" si="0"/>
        <v>1801.6994504651304</v>
      </c>
      <c r="B22" s="4">
        <f t="shared" si="1"/>
        <v>1438.3798033199942</v>
      </c>
      <c r="C22" s="4">
        <v>17</v>
      </c>
      <c r="D22" s="1"/>
      <c r="E22" s="1"/>
      <c r="F22" s="1"/>
      <c r="G22" s="1"/>
      <c r="M22" s="7">
        <f t="shared" si="2"/>
        <v>1691.7415628318715</v>
      </c>
      <c r="N22" s="7">
        <f t="shared" si="3"/>
        <v>1504.2389670196576</v>
      </c>
      <c r="O22" s="8">
        <v>17</v>
      </c>
      <c r="Q22" s="19">
        <f t="shared" si="4"/>
        <v>2393.0740732176027</v>
      </c>
      <c r="R22" s="19">
        <f t="shared" si="5"/>
        <v>970.20112621986664</v>
      </c>
      <c r="S22" s="20">
        <v>17</v>
      </c>
      <c r="U22" s="22">
        <f t="shared" si="6"/>
        <v>876.69011061107676</v>
      </c>
      <c r="V22" s="22">
        <f t="shared" si="7"/>
        <v>1840.0288354832956</v>
      </c>
      <c r="W22" s="23">
        <v>17</v>
      </c>
    </row>
    <row r="23" spans="1:23" ht="15.75" x14ac:dyDescent="0.25">
      <c r="A23" s="4">
        <f t="shared" si="0"/>
        <v>1907.6817710807263</v>
      </c>
      <c r="B23" s="4">
        <f t="shared" si="1"/>
        <v>1432.9903799858762</v>
      </c>
      <c r="C23" s="4">
        <v>18</v>
      </c>
      <c r="D23" s="1"/>
      <c r="E23" s="1"/>
      <c r="F23" s="1"/>
      <c r="G23" s="1"/>
      <c r="M23" s="7">
        <f t="shared" si="2"/>
        <v>1791.2557724102169</v>
      </c>
      <c r="N23" s="7">
        <f t="shared" si="3"/>
        <v>1502.7236121384612</v>
      </c>
      <c r="O23" s="7">
        <v>18</v>
      </c>
      <c r="Q23" s="19">
        <f t="shared" si="4"/>
        <v>2533.8431363480499</v>
      </c>
      <c r="R23" s="19">
        <f t="shared" si="5"/>
        <v>937.27178070338823</v>
      </c>
      <c r="S23" s="19">
        <v>18</v>
      </c>
      <c r="U23" s="22">
        <f t="shared" si="6"/>
        <v>928.26011711761066</v>
      </c>
      <c r="V23" s="22">
        <f t="shared" si="7"/>
        <v>1858.2658258058423</v>
      </c>
      <c r="W23" s="22">
        <v>18</v>
      </c>
    </row>
    <row r="24" spans="1:23" ht="15.75" x14ac:dyDescent="0.25">
      <c r="A24" s="4">
        <f t="shared" si="0"/>
        <v>2013.6640916963222</v>
      </c>
      <c r="B24" s="4">
        <f t="shared" si="1"/>
        <v>1417.6009566517582</v>
      </c>
      <c r="C24" s="4">
        <v>19</v>
      </c>
      <c r="D24" s="1"/>
      <c r="E24" s="1"/>
      <c r="F24" s="1"/>
      <c r="G24" s="1"/>
      <c r="M24" s="7">
        <f t="shared" si="2"/>
        <v>1890.7699819885624</v>
      </c>
      <c r="N24" s="7">
        <f t="shared" si="3"/>
        <v>1491.2082572572644</v>
      </c>
      <c r="O24" s="8">
        <v>19</v>
      </c>
      <c r="Q24" s="19">
        <f t="shared" si="4"/>
        <v>2674.6121994784971</v>
      </c>
      <c r="R24" s="19">
        <f t="shared" si="5"/>
        <v>894.34243518690982</v>
      </c>
      <c r="S24" s="20">
        <v>19</v>
      </c>
      <c r="U24" s="22">
        <f t="shared" si="6"/>
        <v>979.83012362414468</v>
      </c>
      <c r="V24" s="22">
        <f t="shared" si="7"/>
        <v>1866.5028161283894</v>
      </c>
      <c r="W24" s="23">
        <v>19</v>
      </c>
    </row>
    <row r="25" spans="1:23" ht="15.75" x14ac:dyDescent="0.25">
      <c r="A25" s="4">
        <f t="shared" si="0"/>
        <v>2119.6464123119181</v>
      </c>
      <c r="B25" s="4">
        <f t="shared" si="1"/>
        <v>1392.2115333176403</v>
      </c>
      <c r="C25" s="4">
        <v>20</v>
      </c>
      <c r="D25" s="1"/>
      <c r="E25" s="1"/>
      <c r="F25" s="1"/>
      <c r="G25" s="1"/>
      <c r="M25" s="7">
        <f t="shared" si="2"/>
        <v>1990.2841915669078</v>
      </c>
      <c r="N25" s="7">
        <f t="shared" si="3"/>
        <v>1469.6929023760681</v>
      </c>
      <c r="O25" s="7">
        <v>20</v>
      </c>
      <c r="Q25" s="19">
        <f t="shared" si="4"/>
        <v>2815.3812626089443</v>
      </c>
      <c r="R25" s="19">
        <f t="shared" si="5"/>
        <v>841.41308967043142</v>
      </c>
      <c r="S25" s="19">
        <v>20</v>
      </c>
      <c r="U25" s="22">
        <f t="shared" si="6"/>
        <v>1031.4001301306785</v>
      </c>
      <c r="V25" s="22">
        <f t="shared" si="7"/>
        <v>1864.7398064509362</v>
      </c>
      <c r="W25" s="22">
        <v>20</v>
      </c>
    </row>
    <row r="26" spans="1:23" ht="15.75" x14ac:dyDescent="0.25">
      <c r="A26" s="4">
        <f t="shared" si="0"/>
        <v>2225.6287329275142</v>
      </c>
      <c r="B26" s="4">
        <f t="shared" si="1"/>
        <v>1356.8221099835223</v>
      </c>
      <c r="C26" s="4">
        <v>21</v>
      </c>
      <c r="D26" s="1"/>
      <c r="E26" s="1"/>
      <c r="F26" s="1"/>
      <c r="G26" s="1"/>
      <c r="M26" s="7">
        <f t="shared" si="2"/>
        <v>2089.7984011452531</v>
      </c>
      <c r="N26" s="7">
        <f t="shared" si="3"/>
        <v>1438.1775474948713</v>
      </c>
      <c r="O26" s="8">
        <v>21</v>
      </c>
      <c r="Q26" s="19">
        <f t="shared" si="4"/>
        <v>2956.1503257393915</v>
      </c>
      <c r="R26" s="19">
        <f t="shared" si="5"/>
        <v>778.48374415395301</v>
      </c>
      <c r="S26" s="20">
        <v>21</v>
      </c>
      <c r="U26" s="22">
        <f t="shared" si="6"/>
        <v>1082.9701366372126</v>
      </c>
      <c r="V26" s="22">
        <f t="shared" si="7"/>
        <v>1852.9767967734829</v>
      </c>
      <c r="W26" s="23">
        <v>21</v>
      </c>
    </row>
    <row r="27" spans="1:23" ht="15.75" x14ac:dyDescent="0.25">
      <c r="A27" s="4">
        <f t="shared" si="0"/>
        <v>2331.6110535431098</v>
      </c>
      <c r="B27" s="4">
        <f t="shared" si="1"/>
        <v>1311.4326866494043</v>
      </c>
      <c r="C27" s="4">
        <v>22</v>
      </c>
      <c r="D27" s="1"/>
      <c r="E27" s="1"/>
      <c r="F27" s="1"/>
      <c r="G27" s="1"/>
      <c r="M27" s="7">
        <f t="shared" si="2"/>
        <v>2189.3126107235985</v>
      </c>
      <c r="N27" s="7">
        <f t="shared" si="3"/>
        <v>1396.662192613675</v>
      </c>
      <c r="O27" s="7">
        <v>22</v>
      </c>
      <c r="Q27" s="19">
        <f t="shared" si="4"/>
        <v>3096.9193888698387</v>
      </c>
      <c r="R27" s="19">
        <f t="shared" si="5"/>
        <v>705.55439863747461</v>
      </c>
      <c r="S27" s="19">
        <v>22</v>
      </c>
      <c r="U27" s="22">
        <f t="shared" si="6"/>
        <v>1134.5401431437465</v>
      </c>
      <c r="V27" s="22">
        <f t="shared" si="7"/>
        <v>1831.2137870960296</v>
      </c>
      <c r="W27" s="22">
        <v>22</v>
      </c>
    </row>
    <row r="28" spans="1:23" ht="15.75" x14ac:dyDescent="0.25">
      <c r="A28" s="4">
        <f t="shared" si="0"/>
        <v>2437.593374158706</v>
      </c>
      <c r="B28" s="4">
        <f t="shared" si="1"/>
        <v>1256.0432633152864</v>
      </c>
      <c r="C28" s="4">
        <v>23</v>
      </c>
      <c r="D28" s="1"/>
      <c r="E28" s="1"/>
      <c r="F28" s="1"/>
      <c r="G28" s="1"/>
      <c r="M28" s="7">
        <f t="shared" si="2"/>
        <v>2288.8268203019438</v>
      </c>
      <c r="N28" s="7">
        <f t="shared" si="3"/>
        <v>1345.1468377324782</v>
      </c>
      <c r="O28" s="8">
        <v>23</v>
      </c>
      <c r="Q28" s="19">
        <f t="shared" si="4"/>
        <v>3237.6884520002859</v>
      </c>
      <c r="R28" s="19">
        <f t="shared" si="5"/>
        <v>622.6250531209962</v>
      </c>
      <c r="S28" s="20">
        <v>23</v>
      </c>
      <c r="U28" s="22">
        <f t="shared" si="6"/>
        <v>1186.1101496502804</v>
      </c>
      <c r="V28" s="22">
        <f t="shared" si="7"/>
        <v>1799.4507774185768</v>
      </c>
      <c r="W28" s="23">
        <v>23</v>
      </c>
    </row>
    <row r="29" spans="1:23" ht="15.75" x14ac:dyDescent="0.25">
      <c r="A29" s="4">
        <f t="shared" si="0"/>
        <v>2543.5756947743021</v>
      </c>
      <c r="B29" s="4">
        <f t="shared" si="1"/>
        <v>1190.6538399811679</v>
      </c>
      <c r="C29" s="4">
        <v>24</v>
      </c>
      <c r="D29" s="1"/>
      <c r="E29" s="1"/>
      <c r="F29" s="1"/>
      <c r="G29" s="1"/>
      <c r="M29" s="7">
        <f t="shared" si="2"/>
        <v>2388.3410298802892</v>
      </c>
      <c r="N29" s="7">
        <f t="shared" si="3"/>
        <v>1283.6314828512814</v>
      </c>
      <c r="O29" s="7">
        <v>24</v>
      </c>
      <c r="Q29" s="19">
        <f t="shared" si="4"/>
        <v>3378.4575151307336</v>
      </c>
      <c r="R29" s="19">
        <f t="shared" si="5"/>
        <v>529.69570760451734</v>
      </c>
      <c r="S29" s="19">
        <v>24</v>
      </c>
      <c r="U29" s="22">
        <f t="shared" si="6"/>
        <v>1237.6801561568143</v>
      </c>
      <c r="V29" s="22">
        <f t="shared" si="7"/>
        <v>1757.687767741123</v>
      </c>
      <c r="W29" s="22">
        <v>24</v>
      </c>
    </row>
    <row r="30" spans="1:23" ht="15.75" x14ac:dyDescent="0.25">
      <c r="A30" s="4">
        <f t="shared" si="0"/>
        <v>2649.5580153898977</v>
      </c>
      <c r="B30" s="4">
        <f t="shared" si="1"/>
        <v>1115.26441664705</v>
      </c>
      <c r="C30" s="4">
        <v>25</v>
      </c>
      <c r="D30" s="1"/>
      <c r="E30" s="1"/>
      <c r="F30" s="1"/>
      <c r="G30" s="1"/>
      <c r="M30" s="7">
        <f t="shared" si="2"/>
        <v>2487.8552394586345</v>
      </c>
      <c r="N30" s="7">
        <f t="shared" si="3"/>
        <v>1212.1161279700846</v>
      </c>
      <c r="O30" s="8">
        <v>25</v>
      </c>
      <c r="Q30" s="19">
        <f t="shared" si="4"/>
        <v>3519.2265782611807</v>
      </c>
      <c r="R30" s="19">
        <f t="shared" si="5"/>
        <v>426.76636208803893</v>
      </c>
      <c r="S30" s="20">
        <v>25</v>
      </c>
      <c r="U30" s="22">
        <f t="shared" si="6"/>
        <v>1289.2501626633482</v>
      </c>
      <c r="V30" s="22">
        <f t="shared" si="7"/>
        <v>1705.9247580636702</v>
      </c>
      <c r="W30" s="23">
        <v>25</v>
      </c>
    </row>
    <row r="31" spans="1:23" ht="15.75" x14ac:dyDescent="0.25">
      <c r="A31" s="4">
        <f t="shared" si="0"/>
        <v>2755.5403360054938</v>
      </c>
      <c r="B31" s="4">
        <f t="shared" si="1"/>
        <v>1029.874993312932</v>
      </c>
      <c r="C31" s="4">
        <v>26</v>
      </c>
      <c r="D31" s="1"/>
      <c r="E31" s="1"/>
      <c r="F31" s="1"/>
      <c r="G31" s="1"/>
      <c r="M31" s="7">
        <f t="shared" si="2"/>
        <v>2587.3694490369799</v>
      </c>
      <c r="N31" s="7">
        <f t="shared" si="3"/>
        <v>1130.6007730888887</v>
      </c>
      <c r="O31" s="7">
        <v>26</v>
      </c>
      <c r="Q31" s="19">
        <f t="shared" si="4"/>
        <v>3659.9956413916279</v>
      </c>
      <c r="R31" s="19">
        <f t="shared" si="5"/>
        <v>313.83701657156053</v>
      </c>
      <c r="S31" s="19">
        <v>26</v>
      </c>
      <c r="U31" s="22">
        <f t="shared" si="6"/>
        <v>1340.8201691698821</v>
      </c>
      <c r="V31" s="22">
        <f t="shared" si="7"/>
        <v>1644.1617483862165</v>
      </c>
      <c r="W31" s="22">
        <v>26</v>
      </c>
    </row>
    <row r="32" spans="1:23" ht="15.75" x14ac:dyDescent="0.25">
      <c r="A32" s="4">
        <f t="shared" si="0"/>
        <v>2861.5226566210895</v>
      </c>
      <c r="B32" s="4">
        <f t="shared" si="1"/>
        <v>934.48556997881406</v>
      </c>
      <c r="C32" s="4">
        <v>27</v>
      </c>
      <c r="D32" s="1"/>
      <c r="E32" s="1"/>
      <c r="F32" s="1"/>
      <c r="G32" s="1"/>
      <c r="M32" s="7">
        <f t="shared" si="2"/>
        <v>2686.8836586153257</v>
      </c>
      <c r="N32" s="7">
        <f t="shared" si="3"/>
        <v>1039.0854182076919</v>
      </c>
      <c r="O32" s="8">
        <v>27</v>
      </c>
      <c r="Q32" s="19">
        <f t="shared" si="4"/>
        <v>3800.7647045220751</v>
      </c>
      <c r="R32" s="19">
        <f t="shared" si="5"/>
        <v>190.90767105508212</v>
      </c>
      <c r="S32" s="20">
        <v>27</v>
      </c>
      <c r="U32" s="22">
        <f t="shared" si="6"/>
        <v>1392.390175676416</v>
      </c>
      <c r="V32" s="22">
        <f t="shared" si="7"/>
        <v>1572.3987387087636</v>
      </c>
      <c r="W32" s="23">
        <v>27</v>
      </c>
    </row>
    <row r="33" spans="1:23" ht="15.75" x14ac:dyDescent="0.25">
      <c r="A33" s="4">
        <f t="shared" si="0"/>
        <v>2967.5049772366856</v>
      </c>
      <c r="B33" s="4">
        <f t="shared" si="1"/>
        <v>829.09614664469609</v>
      </c>
      <c r="C33" s="4">
        <v>28</v>
      </c>
      <c r="D33" s="1"/>
      <c r="E33" s="1"/>
      <c r="F33" s="1"/>
      <c r="G33" s="1"/>
      <c r="M33" s="7">
        <f t="shared" si="2"/>
        <v>2786.397868193671</v>
      </c>
      <c r="N33" s="7">
        <f t="shared" si="3"/>
        <v>937.57006332649507</v>
      </c>
      <c r="O33" s="7">
        <v>28</v>
      </c>
      <c r="Q33" s="19">
        <f t="shared" si="4"/>
        <v>3941.5337676525223</v>
      </c>
      <c r="R33" s="19">
        <f t="shared" si="5"/>
        <v>57.978325538603713</v>
      </c>
      <c r="S33" s="19">
        <v>28</v>
      </c>
      <c r="U33" s="22">
        <f t="shared" si="6"/>
        <v>1443.9601821829501</v>
      </c>
      <c r="V33" s="22">
        <f t="shared" si="7"/>
        <v>1490.6357290313108</v>
      </c>
      <c r="W33" s="22">
        <v>28</v>
      </c>
    </row>
    <row r="34" spans="1:23" ht="15.75" x14ac:dyDescent="0.25">
      <c r="A34" s="4">
        <f t="shared" si="0"/>
        <v>3073.4872978522812</v>
      </c>
      <c r="B34" s="4">
        <f t="shared" si="1"/>
        <v>713.70672331057813</v>
      </c>
      <c r="C34" s="4">
        <v>29</v>
      </c>
      <c r="D34" s="1"/>
      <c r="E34" s="17"/>
      <c r="F34" s="1"/>
      <c r="G34" s="1"/>
      <c r="M34" s="7">
        <f t="shared" si="2"/>
        <v>2885.9120777720163</v>
      </c>
      <c r="N34" s="7">
        <f t="shared" si="3"/>
        <v>826.05470844529827</v>
      </c>
      <c r="O34" s="8">
        <v>29</v>
      </c>
      <c r="Q34" s="19">
        <f t="shared" si="4"/>
        <v>4082.3028307829695</v>
      </c>
      <c r="R34" s="19">
        <f t="shared" si="5"/>
        <v>-84.951019977874239</v>
      </c>
      <c r="S34" s="20">
        <v>29</v>
      </c>
      <c r="U34" s="22">
        <f t="shared" si="6"/>
        <v>1495.530188689484</v>
      </c>
      <c r="V34" s="22">
        <f t="shared" si="7"/>
        <v>1398.8727193538571</v>
      </c>
      <c r="W34" s="23">
        <v>29</v>
      </c>
    </row>
    <row r="35" spans="1:23" ht="15.75" x14ac:dyDescent="0.25">
      <c r="A35" s="4">
        <f t="shared" si="0"/>
        <v>3179.4696184678774</v>
      </c>
      <c r="B35" s="4">
        <f t="shared" si="1"/>
        <v>588.31729997646016</v>
      </c>
      <c r="C35" s="4">
        <v>30</v>
      </c>
      <c r="D35" s="1"/>
      <c r="E35" s="29"/>
      <c r="F35" s="29"/>
      <c r="G35" s="29"/>
      <c r="H35" s="29"/>
      <c r="I35" s="29"/>
      <c r="J35" s="29"/>
      <c r="K35" s="29"/>
      <c r="L35" s="29"/>
      <c r="M35" s="7">
        <f t="shared" si="2"/>
        <v>2985.4262873503617</v>
      </c>
      <c r="N35" s="7">
        <f t="shared" si="3"/>
        <v>704.53935356410238</v>
      </c>
      <c r="O35" s="7">
        <v>30</v>
      </c>
      <c r="Q35" s="19">
        <f t="shared" si="4"/>
        <v>4223.0718939134167</v>
      </c>
      <c r="R35" s="19">
        <f t="shared" si="5"/>
        <v>-237.8803654943531</v>
      </c>
      <c r="S35" s="19">
        <v>30</v>
      </c>
      <c r="U35" s="22">
        <f t="shared" si="6"/>
        <v>1547.1001951960179</v>
      </c>
      <c r="V35" s="22">
        <f t="shared" si="7"/>
        <v>1297.1097096764042</v>
      </c>
      <c r="W35" s="22">
        <v>30</v>
      </c>
    </row>
    <row r="36" spans="1:23" ht="15.75" x14ac:dyDescent="0.25">
      <c r="A36" s="4">
        <f t="shared" si="0"/>
        <v>3285.451939083473</v>
      </c>
      <c r="B36" s="4">
        <f t="shared" si="1"/>
        <v>452.9278766423422</v>
      </c>
      <c r="C36" s="4">
        <v>31</v>
      </c>
      <c r="D36" s="1"/>
      <c r="E36" s="28"/>
      <c r="F36" s="28"/>
      <c r="G36" s="28"/>
      <c r="H36" s="28"/>
      <c r="I36" s="28"/>
      <c r="J36" s="28"/>
      <c r="K36" s="28"/>
      <c r="L36" s="27"/>
      <c r="M36" s="7">
        <f t="shared" si="2"/>
        <v>3084.940496928707</v>
      </c>
      <c r="N36" s="7">
        <f t="shared" si="3"/>
        <v>573.02399868290559</v>
      </c>
      <c r="O36" s="8">
        <v>31</v>
      </c>
      <c r="Q36" s="19">
        <f t="shared" si="4"/>
        <v>4363.8409570438635</v>
      </c>
      <c r="R36" s="19">
        <f t="shared" si="5"/>
        <v>-400.80971101083105</v>
      </c>
      <c r="S36" s="20">
        <v>31</v>
      </c>
      <c r="U36" s="22">
        <f t="shared" si="6"/>
        <v>1598.6702017025518</v>
      </c>
      <c r="V36" s="22">
        <f t="shared" si="7"/>
        <v>1185.3466999989505</v>
      </c>
      <c r="W36" s="23">
        <v>31</v>
      </c>
    </row>
    <row r="37" spans="1:23" ht="15.75" x14ac:dyDescent="0.25">
      <c r="A37" s="4">
        <f t="shared" si="0"/>
        <v>3391.4342596990691</v>
      </c>
      <c r="B37" s="4">
        <f t="shared" si="1"/>
        <v>307.53845330822423</v>
      </c>
      <c r="C37" s="4">
        <v>32</v>
      </c>
      <c r="D37" s="1"/>
      <c r="E37" s="17"/>
      <c r="F37" s="17"/>
      <c r="G37" s="17"/>
      <c r="H37" s="17"/>
      <c r="I37" s="17"/>
      <c r="J37" s="17"/>
      <c r="K37" s="17"/>
      <c r="L37" s="27"/>
      <c r="M37" s="7">
        <f t="shared" si="2"/>
        <v>3184.4547065070524</v>
      </c>
      <c r="N37" s="7">
        <f t="shared" si="3"/>
        <v>431.50864380170879</v>
      </c>
      <c r="O37" s="7">
        <v>32</v>
      </c>
      <c r="Q37" s="19">
        <f t="shared" si="4"/>
        <v>4504.6100201743111</v>
      </c>
      <c r="R37" s="19">
        <f t="shared" si="5"/>
        <v>-573.73905652730991</v>
      </c>
      <c r="S37" s="19">
        <v>32</v>
      </c>
      <c r="U37" s="22">
        <f t="shared" si="6"/>
        <v>1650.2402082090857</v>
      </c>
      <c r="V37" s="22">
        <f t="shared" si="7"/>
        <v>1063.5836903214977</v>
      </c>
      <c r="W37" s="22">
        <v>32</v>
      </c>
    </row>
    <row r="38" spans="1:23" ht="15.75" x14ac:dyDescent="0.25">
      <c r="A38" s="4">
        <f t="shared" si="0"/>
        <v>3497.4165803146652</v>
      </c>
      <c r="B38" s="4">
        <f t="shared" si="1"/>
        <v>152.14902997410627</v>
      </c>
      <c r="C38" s="4">
        <v>33</v>
      </c>
      <c r="D38" s="1"/>
      <c r="E38" s="1"/>
      <c r="F38" s="1"/>
      <c r="G38" s="1"/>
      <c r="M38" s="7">
        <f t="shared" si="2"/>
        <v>3283.9689160853977</v>
      </c>
      <c r="N38" s="7">
        <f t="shared" si="3"/>
        <v>279.99328892051199</v>
      </c>
      <c r="O38" s="8">
        <v>33</v>
      </c>
      <c r="Q38" s="19">
        <f t="shared" si="4"/>
        <v>4645.3790833047588</v>
      </c>
      <c r="R38" s="19">
        <f t="shared" si="5"/>
        <v>-756.66840204378877</v>
      </c>
      <c r="S38" s="20">
        <v>33</v>
      </c>
      <c r="U38" s="22">
        <f t="shared" si="6"/>
        <v>1701.8102147156196</v>
      </c>
      <c r="V38" s="22">
        <f t="shared" si="7"/>
        <v>931.82068064404484</v>
      </c>
      <c r="W38" s="23">
        <v>33</v>
      </c>
    </row>
    <row r="39" spans="1:23" ht="15.75" x14ac:dyDescent="0.25">
      <c r="A39" s="4">
        <f t="shared" si="0"/>
        <v>3603.3989009302609</v>
      </c>
      <c r="B39" s="4">
        <f t="shared" si="1"/>
        <v>-13.240393360011694</v>
      </c>
      <c r="C39" s="4">
        <v>34</v>
      </c>
      <c r="D39" s="1"/>
      <c r="E39" s="1"/>
      <c r="F39" s="1"/>
      <c r="G39" s="1"/>
      <c r="M39" s="7">
        <f t="shared" si="2"/>
        <v>3383.4831256637431</v>
      </c>
      <c r="N39" s="7">
        <f t="shared" si="3"/>
        <v>118.47793403931519</v>
      </c>
      <c r="O39" s="7">
        <v>34</v>
      </c>
      <c r="Q39" s="19">
        <f t="shared" si="4"/>
        <v>4786.1481464352055</v>
      </c>
      <c r="R39" s="19">
        <f t="shared" si="5"/>
        <v>-949.59774756026673</v>
      </c>
      <c r="S39" s="19">
        <v>34</v>
      </c>
      <c r="U39" s="22">
        <f t="shared" si="6"/>
        <v>1753.3802212221535</v>
      </c>
      <c r="V39" s="22">
        <f t="shared" si="7"/>
        <v>790.0576709665911</v>
      </c>
      <c r="W39" s="22">
        <v>34</v>
      </c>
    </row>
    <row r="40" spans="1:23" ht="15.75" x14ac:dyDescent="0.25">
      <c r="A40" s="4">
        <f t="shared" si="0"/>
        <v>3709.381221545857</v>
      </c>
      <c r="B40" s="4">
        <f t="shared" si="1"/>
        <v>-188.62981669412966</v>
      </c>
      <c r="C40" s="4">
        <v>35</v>
      </c>
      <c r="D40" s="1"/>
      <c r="E40" s="1"/>
      <c r="F40" s="1"/>
      <c r="G40" s="1"/>
      <c r="M40" s="7">
        <f t="shared" si="2"/>
        <v>3482.9973352420884</v>
      </c>
      <c r="N40" s="7">
        <f t="shared" si="3"/>
        <v>-53.037420841880703</v>
      </c>
      <c r="O40" s="8">
        <v>35</v>
      </c>
      <c r="Q40" s="19">
        <f t="shared" si="4"/>
        <v>4926.9172095656531</v>
      </c>
      <c r="R40" s="19">
        <f t="shared" si="5"/>
        <v>-1152.5270930767456</v>
      </c>
      <c r="S40" s="20">
        <v>35</v>
      </c>
      <c r="U40" s="22">
        <f t="shared" si="6"/>
        <v>1804.9502277286874</v>
      </c>
      <c r="V40" s="22">
        <f t="shared" si="7"/>
        <v>638.29466128913828</v>
      </c>
      <c r="W40" s="23">
        <v>35</v>
      </c>
    </row>
    <row r="41" spans="1:23" ht="15.75" x14ac:dyDescent="0.25">
      <c r="A41" s="4">
        <f t="shared" si="0"/>
        <v>3815.3635421614526</v>
      </c>
      <c r="B41" s="4">
        <f t="shared" si="1"/>
        <v>-374.01924002824762</v>
      </c>
      <c r="C41" s="4">
        <v>36</v>
      </c>
      <c r="D41" s="1"/>
      <c r="E41" s="1"/>
      <c r="F41" s="1"/>
      <c r="G41" s="1"/>
      <c r="M41" s="7">
        <f t="shared" si="2"/>
        <v>3582.5115448204338</v>
      </c>
      <c r="N41" s="7">
        <f t="shared" si="3"/>
        <v>-234.5527757230775</v>
      </c>
      <c r="O41" s="7">
        <v>36</v>
      </c>
      <c r="Q41" s="19">
        <f t="shared" si="4"/>
        <v>5067.6862726960999</v>
      </c>
      <c r="R41" s="19">
        <f t="shared" si="5"/>
        <v>-1365.4564385932235</v>
      </c>
      <c r="S41" s="19">
        <v>36</v>
      </c>
      <c r="U41" s="22">
        <f t="shared" si="6"/>
        <v>1856.5202342352213</v>
      </c>
      <c r="V41" s="22">
        <f t="shared" si="7"/>
        <v>476.53165161168454</v>
      </c>
      <c r="W41" s="22">
        <v>36</v>
      </c>
    </row>
    <row r="42" spans="1:23" ht="15.75" x14ac:dyDescent="0.25">
      <c r="A42" s="4">
        <f t="shared" si="0"/>
        <v>3921.3458627770488</v>
      </c>
      <c r="B42" s="4">
        <f t="shared" si="1"/>
        <v>-569.40866336236559</v>
      </c>
      <c r="C42" s="4">
        <v>37</v>
      </c>
      <c r="F42" s="1"/>
      <c r="G42" s="1"/>
      <c r="M42" s="7">
        <f t="shared" si="2"/>
        <v>3682.0257543987791</v>
      </c>
      <c r="N42" s="7">
        <f t="shared" si="3"/>
        <v>-426.0681306042743</v>
      </c>
      <c r="O42" s="8">
        <v>37</v>
      </c>
      <c r="Q42" s="19">
        <f t="shared" si="4"/>
        <v>5208.4553358265475</v>
      </c>
      <c r="R42" s="19">
        <f t="shared" si="5"/>
        <v>-1588.3857841097024</v>
      </c>
      <c r="S42" s="20">
        <v>37</v>
      </c>
      <c r="U42" s="22">
        <f t="shared" si="6"/>
        <v>1908.0902407417555</v>
      </c>
      <c r="V42" s="22">
        <f t="shared" si="7"/>
        <v>304.76864193423171</v>
      </c>
      <c r="W42" s="23">
        <v>37</v>
      </c>
    </row>
    <row r="43" spans="1:23" ht="15.75" x14ac:dyDescent="0.25">
      <c r="A43" s="4">
        <f t="shared" si="0"/>
        <v>4027.3281833926444</v>
      </c>
      <c r="B43" s="4">
        <f t="shared" si="1"/>
        <v>-774.79808669648355</v>
      </c>
      <c r="C43" s="4">
        <v>38</v>
      </c>
      <c r="F43" s="1"/>
      <c r="G43" s="1"/>
      <c r="M43" s="7">
        <f t="shared" si="2"/>
        <v>3781.5399639771249</v>
      </c>
      <c r="N43" s="7">
        <f t="shared" si="3"/>
        <v>-627.5834854854711</v>
      </c>
      <c r="O43" s="7">
        <v>38</v>
      </c>
      <c r="Q43" s="19">
        <f t="shared" si="4"/>
        <v>5349.2243989569943</v>
      </c>
      <c r="R43" s="19">
        <f t="shared" si="5"/>
        <v>-1821.3151296261804</v>
      </c>
      <c r="S43" s="19">
        <v>38</v>
      </c>
      <c r="U43" s="22">
        <f t="shared" si="6"/>
        <v>1959.6602472482894</v>
      </c>
      <c r="V43" s="22">
        <f t="shared" si="7"/>
        <v>123.00563225677888</v>
      </c>
      <c r="W43" s="22">
        <v>38</v>
      </c>
    </row>
    <row r="44" spans="1:23" ht="15.75" x14ac:dyDescent="0.25">
      <c r="A44" s="4">
        <f t="shared" si="0"/>
        <v>4133.3105040082401</v>
      </c>
      <c r="B44" s="4">
        <f t="shared" si="1"/>
        <v>-990.18751003060152</v>
      </c>
      <c r="C44" s="4">
        <v>39</v>
      </c>
      <c r="M44" s="7">
        <f t="shared" si="2"/>
        <v>3881.0541735554702</v>
      </c>
      <c r="N44" s="7">
        <f t="shared" si="3"/>
        <v>-839.09884036666699</v>
      </c>
      <c r="O44" s="8">
        <v>39</v>
      </c>
      <c r="Q44" s="19">
        <f t="shared" si="4"/>
        <v>5489.9934620874419</v>
      </c>
      <c r="R44" s="19">
        <f t="shared" si="5"/>
        <v>-2064.2444751426592</v>
      </c>
      <c r="S44" s="20">
        <v>39</v>
      </c>
      <c r="U44" s="22">
        <f t="shared" si="6"/>
        <v>2011.2302537548233</v>
      </c>
      <c r="V44" s="22">
        <f t="shared" si="7"/>
        <v>-68.757377420674857</v>
      </c>
      <c r="W44" s="23">
        <v>39</v>
      </c>
    </row>
    <row r="45" spans="1:23" ht="15.75" x14ac:dyDescent="0.25">
      <c r="A45" s="4">
        <f t="shared" si="0"/>
        <v>4239.2928246238362</v>
      </c>
      <c r="B45" s="4">
        <f t="shared" si="1"/>
        <v>-1215.5769333647195</v>
      </c>
      <c r="C45" s="4">
        <v>40</v>
      </c>
      <c r="M45" s="7">
        <f t="shared" si="2"/>
        <v>3980.5683831338156</v>
      </c>
      <c r="N45" s="7">
        <f t="shared" si="3"/>
        <v>-1060.6141952478638</v>
      </c>
      <c r="O45" s="7">
        <v>40</v>
      </c>
      <c r="Q45" s="19">
        <f t="shared" si="4"/>
        <v>5630.7625252178887</v>
      </c>
      <c r="R45" s="19">
        <f t="shared" si="5"/>
        <v>-2317.1738206591372</v>
      </c>
      <c r="S45" s="19">
        <v>40</v>
      </c>
      <c r="U45" s="22">
        <f t="shared" si="6"/>
        <v>2062.8002602613569</v>
      </c>
      <c r="V45" s="22">
        <f t="shared" si="7"/>
        <v>-270.52038709812769</v>
      </c>
      <c r="W45" s="22">
        <v>40</v>
      </c>
    </row>
    <row r="46" spans="1:23" ht="15.75" x14ac:dyDescent="0.25">
      <c r="A46" s="1"/>
      <c r="B46" s="1"/>
      <c r="C46" s="1"/>
    </row>
    <row r="47" spans="1:23" ht="15.75" x14ac:dyDescent="0.25">
      <c r="A47" s="1"/>
      <c r="B47" s="1"/>
      <c r="C47" s="1"/>
      <c r="M47" s="40" t="s">
        <v>14</v>
      </c>
      <c r="N47" s="40"/>
      <c r="O47" s="40"/>
      <c r="P47" s="40"/>
      <c r="Q47" s="40"/>
      <c r="R47" s="40"/>
      <c r="S47" s="40"/>
      <c r="T47" s="40"/>
    </row>
    <row r="48" spans="1:23" ht="15.75" x14ac:dyDescent="0.25">
      <c r="A48" s="1"/>
      <c r="B48" s="1"/>
      <c r="C48" s="1"/>
      <c r="M48" s="40" t="s">
        <v>7</v>
      </c>
      <c r="N48" s="40"/>
      <c r="O48" s="40"/>
      <c r="P48" s="40"/>
      <c r="Q48" s="40"/>
      <c r="R48" s="40"/>
      <c r="S48" s="40"/>
      <c r="T48" s="40"/>
    </row>
    <row r="49" spans="1:20" ht="15.75" x14ac:dyDescent="0.25">
      <c r="A49" s="1"/>
      <c r="B49" s="1"/>
      <c r="C49" s="1"/>
    </row>
    <row r="50" spans="1:20" ht="15.75" x14ac:dyDescent="0.25">
      <c r="A50" s="1"/>
      <c r="B50" s="1"/>
      <c r="C50" s="1"/>
      <c r="M50" s="40" t="s">
        <v>13</v>
      </c>
      <c r="N50" s="40"/>
      <c r="O50" s="40"/>
      <c r="P50" s="40"/>
      <c r="Q50" s="40"/>
      <c r="R50" s="40"/>
      <c r="S50" s="40"/>
      <c r="T50" s="40"/>
    </row>
    <row r="51" spans="1:20" ht="15.75" x14ac:dyDescent="0.25">
      <c r="A51" s="1"/>
      <c r="B51" s="1"/>
      <c r="C51" s="1"/>
      <c r="M51" s="40" t="s">
        <v>8</v>
      </c>
      <c r="N51" s="40"/>
      <c r="O51" s="40"/>
      <c r="P51" s="40"/>
      <c r="Q51" s="40"/>
      <c r="R51" s="40"/>
      <c r="S51" s="40"/>
      <c r="T51" s="40"/>
    </row>
    <row r="52" spans="1:20" ht="15.75" x14ac:dyDescent="0.25">
      <c r="A52" s="1"/>
      <c r="B52" s="1"/>
      <c r="C52" s="1"/>
    </row>
    <row r="53" spans="1:20" ht="15.75" x14ac:dyDescent="0.25">
      <c r="A53" s="1"/>
      <c r="B53" s="1"/>
      <c r="C53" s="1"/>
      <c r="M53" s="40" t="s">
        <v>12</v>
      </c>
      <c r="N53" s="40"/>
      <c r="O53" s="40"/>
      <c r="P53" s="40"/>
      <c r="Q53" s="40"/>
      <c r="R53" s="40"/>
      <c r="S53" s="40"/>
      <c r="T53" s="40"/>
    </row>
    <row r="54" spans="1:20" ht="15.75" x14ac:dyDescent="0.25">
      <c r="A54" s="1"/>
      <c r="B54" s="1"/>
      <c r="C54" s="1"/>
      <c r="M54" s="40" t="s">
        <v>9</v>
      </c>
      <c r="N54" s="40"/>
      <c r="O54" s="40"/>
      <c r="P54" s="40"/>
      <c r="Q54" s="40"/>
      <c r="R54" s="40"/>
      <c r="S54" s="40"/>
      <c r="T54" s="40"/>
    </row>
    <row r="55" spans="1:20" ht="15.75" x14ac:dyDescent="0.25">
      <c r="A55" s="1"/>
      <c r="B55" s="1"/>
      <c r="C55" s="1"/>
    </row>
    <row r="56" spans="1:20" ht="15.75" x14ac:dyDescent="0.25">
      <c r="A56" s="1"/>
      <c r="B56" s="1"/>
      <c r="C56" s="1"/>
      <c r="M56" s="40" t="s">
        <v>10</v>
      </c>
      <c r="N56" s="40"/>
      <c r="O56" s="40"/>
      <c r="P56" s="40"/>
      <c r="Q56" s="40"/>
      <c r="R56" s="40"/>
      <c r="S56" s="40"/>
      <c r="T56" s="40"/>
    </row>
    <row r="57" spans="1:20" ht="15.75" x14ac:dyDescent="0.25">
      <c r="A57" s="1"/>
      <c r="B57" s="1"/>
      <c r="C57" s="1"/>
      <c r="M57" s="40" t="s">
        <v>11</v>
      </c>
      <c r="N57" s="40"/>
      <c r="O57" s="40"/>
      <c r="P57" s="40"/>
      <c r="Q57" s="40"/>
      <c r="R57" s="40"/>
      <c r="S57" s="40"/>
      <c r="T57" s="40"/>
    </row>
    <row r="58" spans="1:20" ht="15.75" x14ac:dyDescent="0.25">
      <c r="A58" s="1"/>
      <c r="B58" s="1"/>
      <c r="C58" s="1"/>
    </row>
    <row r="59" spans="1:20" ht="15.75" x14ac:dyDescent="0.25">
      <c r="A59" s="1"/>
      <c r="B59" s="1"/>
      <c r="C59" s="1"/>
    </row>
    <row r="60" spans="1:20" ht="15.75" x14ac:dyDescent="0.25">
      <c r="A60" s="1"/>
      <c r="B60" s="1"/>
      <c r="C60" s="1"/>
    </row>
    <row r="61" spans="1:20" ht="15.75" x14ac:dyDescent="0.25">
      <c r="A61" s="1"/>
      <c r="B61" s="1"/>
      <c r="C61" s="1"/>
    </row>
    <row r="62" spans="1:20" ht="15.75" x14ac:dyDescent="0.25">
      <c r="A62" s="1"/>
      <c r="B62" s="1"/>
      <c r="C62" s="1"/>
    </row>
  </sheetData>
  <mergeCells count="11">
    <mergeCell ref="M54:T54"/>
    <mergeCell ref="M56:T56"/>
    <mergeCell ref="M57:T57"/>
    <mergeCell ref="D1:E1"/>
    <mergeCell ref="D2:E2"/>
    <mergeCell ref="K3:L3"/>
    <mergeCell ref="M47:T47"/>
    <mergeCell ref="M48:T48"/>
    <mergeCell ref="M51:T51"/>
    <mergeCell ref="M50:T50"/>
    <mergeCell ref="M53:T5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topLeftCell="C226" workbookViewId="0">
      <selection activeCell="E249" sqref="E249:K249"/>
    </sheetView>
  </sheetViews>
  <sheetFormatPr defaultRowHeight="15.75" x14ac:dyDescent="0.25"/>
  <cols>
    <col min="1" max="16384" width="9.140625" style="1"/>
  </cols>
  <sheetData>
    <row r="1" spans="1:21" x14ac:dyDescent="0.25">
      <c r="A1" s="31" t="s">
        <v>0</v>
      </c>
      <c r="B1" s="31" t="s">
        <v>1</v>
      </c>
      <c r="C1" s="31" t="s">
        <v>2</v>
      </c>
      <c r="D1" s="31" t="s">
        <v>15</v>
      </c>
      <c r="E1" s="48" t="s">
        <v>6</v>
      </c>
      <c r="F1" s="48"/>
    </row>
    <row r="2" spans="1:21" x14ac:dyDescent="0.25">
      <c r="A2" s="16">
        <v>200</v>
      </c>
      <c r="B2" s="16">
        <v>45</v>
      </c>
      <c r="C2" s="16">
        <v>10</v>
      </c>
      <c r="D2" s="16">
        <v>200</v>
      </c>
      <c r="E2" s="49">
        <v>0.79</v>
      </c>
      <c r="F2" s="49"/>
    </row>
    <row r="4" spans="1:21" x14ac:dyDescent="0.25">
      <c r="A4" s="14" t="s">
        <v>3</v>
      </c>
      <c r="B4" s="14" t="s">
        <v>4</v>
      </c>
      <c r="C4" s="14" t="s">
        <v>5</v>
      </c>
      <c r="M4" s="55" t="s">
        <v>24</v>
      </c>
      <c r="N4" s="56"/>
      <c r="O4" s="56"/>
      <c r="P4" s="56"/>
      <c r="Q4" s="56"/>
      <c r="R4" s="56"/>
      <c r="S4" s="56"/>
      <c r="T4" s="56"/>
      <c r="U4" s="57"/>
    </row>
    <row r="5" spans="1:21" x14ac:dyDescent="0.25">
      <c r="A5" s="15">
        <f>$A$2*COS($E$2)*$C5</f>
        <v>0</v>
      </c>
      <c r="B5" s="15">
        <f>($A$2*SIN($E$2)*$C5-$C$2*POWER($C5,2)/2)+$D$2</f>
        <v>200</v>
      </c>
      <c r="C5" s="15">
        <v>0</v>
      </c>
    </row>
    <row r="6" spans="1:21" x14ac:dyDescent="0.25">
      <c r="A6" s="15">
        <f t="shared" ref="A6:A48" si="0">$A$2*COS($E$2)*$C6</f>
        <v>140.76906313044722</v>
      </c>
      <c r="B6" s="15">
        <f t="shared" ref="B6:B48" si="1">($A$2*SIN($E$2)*$C6-$C$2*POWER($C6,2)/2)+$D$2</f>
        <v>337.07065448352159</v>
      </c>
      <c r="C6" s="15">
        <v>1</v>
      </c>
    </row>
    <row r="7" spans="1:21" x14ac:dyDescent="0.25">
      <c r="A7" s="15">
        <f t="shared" si="0"/>
        <v>281.53812626089444</v>
      </c>
      <c r="B7" s="15">
        <f t="shared" si="1"/>
        <v>464.14130896704313</v>
      </c>
      <c r="C7" s="15">
        <v>2</v>
      </c>
    </row>
    <row r="8" spans="1:21" x14ac:dyDescent="0.25">
      <c r="A8" s="15">
        <f t="shared" si="0"/>
        <v>422.30718939134169</v>
      </c>
      <c r="B8" s="15">
        <f t="shared" si="1"/>
        <v>581.21196345056467</v>
      </c>
      <c r="C8" s="15">
        <v>3</v>
      </c>
    </row>
    <row r="9" spans="1:21" x14ac:dyDescent="0.25">
      <c r="A9" s="15">
        <f t="shared" si="0"/>
        <v>563.07625252178889</v>
      </c>
      <c r="B9" s="15">
        <f t="shared" si="1"/>
        <v>688.28261793408626</v>
      </c>
      <c r="C9" s="15">
        <v>4</v>
      </c>
    </row>
    <row r="10" spans="1:21" x14ac:dyDescent="0.25">
      <c r="A10" s="15">
        <f t="shared" si="0"/>
        <v>703.84531565223608</v>
      </c>
      <c r="B10" s="15">
        <f t="shared" si="1"/>
        <v>785.35327241760785</v>
      </c>
      <c r="C10" s="15">
        <v>5</v>
      </c>
    </row>
    <row r="11" spans="1:21" x14ac:dyDescent="0.25">
      <c r="A11" s="15">
        <f t="shared" si="0"/>
        <v>844.61437878268339</v>
      </c>
      <c r="B11" s="15">
        <f t="shared" si="1"/>
        <v>872.42392690112933</v>
      </c>
      <c r="C11" s="15">
        <v>6</v>
      </c>
    </row>
    <row r="12" spans="1:21" x14ac:dyDescent="0.25">
      <c r="A12" s="15">
        <f t="shared" si="0"/>
        <v>985.38344191313058</v>
      </c>
      <c r="B12" s="15">
        <f t="shared" si="1"/>
        <v>949.49458138465093</v>
      </c>
      <c r="C12" s="15">
        <v>7</v>
      </c>
    </row>
    <row r="13" spans="1:21" x14ac:dyDescent="0.25">
      <c r="A13" s="15">
        <f t="shared" si="0"/>
        <v>1126.1525050435778</v>
      </c>
      <c r="B13" s="15">
        <f t="shared" si="1"/>
        <v>1016.5652358681725</v>
      </c>
      <c r="C13" s="15">
        <v>8</v>
      </c>
    </row>
    <row r="14" spans="1:21" x14ac:dyDescent="0.25">
      <c r="A14" s="15">
        <f t="shared" si="0"/>
        <v>1266.921568174025</v>
      </c>
      <c r="B14" s="15">
        <f t="shared" si="1"/>
        <v>1073.6358903516941</v>
      </c>
      <c r="C14" s="15">
        <v>9</v>
      </c>
    </row>
    <row r="15" spans="1:21" x14ac:dyDescent="0.25">
      <c r="A15" s="15">
        <f t="shared" si="0"/>
        <v>1407.6906313044722</v>
      </c>
      <c r="B15" s="15">
        <f t="shared" si="1"/>
        <v>1120.7065448352157</v>
      </c>
      <c r="C15" s="15">
        <v>10</v>
      </c>
    </row>
    <row r="16" spans="1:21" x14ac:dyDescent="0.25">
      <c r="A16" s="15">
        <f t="shared" si="0"/>
        <v>1548.4596944349194</v>
      </c>
      <c r="B16" s="15">
        <f t="shared" si="1"/>
        <v>1157.7771993187373</v>
      </c>
      <c r="C16" s="15">
        <v>11</v>
      </c>
    </row>
    <row r="17" spans="1:3" x14ac:dyDescent="0.25">
      <c r="A17" s="15">
        <f t="shared" si="0"/>
        <v>1689.2287575653668</v>
      </c>
      <c r="B17" s="15">
        <f t="shared" si="1"/>
        <v>1184.8478538022587</v>
      </c>
      <c r="C17" s="15">
        <v>12</v>
      </c>
    </row>
    <row r="18" spans="1:3" x14ac:dyDescent="0.25">
      <c r="A18" s="15">
        <f t="shared" si="0"/>
        <v>1829.997820695814</v>
      </c>
      <c r="B18" s="15">
        <f t="shared" si="1"/>
        <v>1201.9185082857803</v>
      </c>
      <c r="C18" s="15">
        <v>13</v>
      </c>
    </row>
    <row r="19" spans="1:3" x14ac:dyDescent="0.25">
      <c r="A19" s="15">
        <f t="shared" si="0"/>
        <v>1970.7668838262612</v>
      </c>
      <c r="B19" s="15">
        <f t="shared" si="1"/>
        <v>1208.9891627693019</v>
      </c>
      <c r="C19" s="15">
        <v>14</v>
      </c>
    </row>
    <row r="20" spans="1:3" x14ac:dyDescent="0.25">
      <c r="A20" s="15">
        <f t="shared" si="0"/>
        <v>2111.5359469567084</v>
      </c>
      <c r="B20" s="15">
        <f t="shared" si="1"/>
        <v>1206.0598172528234</v>
      </c>
      <c r="C20" s="15">
        <v>15</v>
      </c>
    </row>
    <row r="21" spans="1:3" x14ac:dyDescent="0.25">
      <c r="A21" s="15">
        <f t="shared" si="0"/>
        <v>2252.3050100871556</v>
      </c>
      <c r="B21" s="15">
        <f t="shared" si="1"/>
        <v>1193.130471736345</v>
      </c>
      <c r="C21" s="15">
        <v>16</v>
      </c>
    </row>
    <row r="22" spans="1:3" x14ac:dyDescent="0.25">
      <c r="A22" s="15">
        <f t="shared" si="0"/>
        <v>2393.0740732176027</v>
      </c>
      <c r="B22" s="15">
        <f t="shared" si="1"/>
        <v>1170.2011262198666</v>
      </c>
      <c r="C22" s="15">
        <v>17</v>
      </c>
    </row>
    <row r="23" spans="1:3" x14ac:dyDescent="0.25">
      <c r="A23" s="15">
        <f t="shared" si="0"/>
        <v>2533.8431363480499</v>
      </c>
      <c r="B23" s="15">
        <f t="shared" si="1"/>
        <v>1137.2717807033882</v>
      </c>
      <c r="C23" s="15">
        <v>18</v>
      </c>
    </row>
    <row r="24" spans="1:3" x14ac:dyDescent="0.25">
      <c r="A24" s="15">
        <f t="shared" si="0"/>
        <v>2674.6121994784971</v>
      </c>
      <c r="B24" s="15">
        <f t="shared" si="1"/>
        <v>1094.3424351869098</v>
      </c>
      <c r="C24" s="15">
        <v>19</v>
      </c>
    </row>
    <row r="25" spans="1:3" x14ac:dyDescent="0.25">
      <c r="A25" s="15">
        <f t="shared" si="0"/>
        <v>2815.3812626089443</v>
      </c>
      <c r="B25" s="15">
        <f t="shared" si="1"/>
        <v>1041.4130896704314</v>
      </c>
      <c r="C25" s="15">
        <v>20</v>
      </c>
    </row>
    <row r="26" spans="1:3" x14ac:dyDescent="0.25">
      <c r="A26" s="15">
        <f t="shared" si="0"/>
        <v>2956.1503257393915</v>
      </c>
      <c r="B26" s="15">
        <f t="shared" si="1"/>
        <v>978.48374415395301</v>
      </c>
      <c r="C26" s="15">
        <v>21</v>
      </c>
    </row>
    <row r="27" spans="1:3" x14ac:dyDescent="0.25">
      <c r="A27" s="15">
        <f t="shared" si="0"/>
        <v>3096.9193888698387</v>
      </c>
      <c r="B27" s="15">
        <f t="shared" si="1"/>
        <v>905.55439863747461</v>
      </c>
      <c r="C27" s="15">
        <v>22</v>
      </c>
    </row>
    <row r="28" spans="1:3" x14ac:dyDescent="0.25">
      <c r="A28" s="15">
        <f t="shared" si="0"/>
        <v>3237.6884520002859</v>
      </c>
      <c r="B28" s="15">
        <f t="shared" si="1"/>
        <v>822.6250531209962</v>
      </c>
      <c r="C28" s="15">
        <v>23</v>
      </c>
    </row>
    <row r="29" spans="1:3" x14ac:dyDescent="0.25">
      <c r="A29" s="15">
        <f t="shared" si="0"/>
        <v>3378.4575151307336</v>
      </c>
      <c r="B29" s="15">
        <f t="shared" si="1"/>
        <v>729.69570760451734</v>
      </c>
      <c r="C29" s="15">
        <v>24</v>
      </c>
    </row>
    <row r="30" spans="1:3" x14ac:dyDescent="0.25">
      <c r="A30" s="15">
        <f t="shared" si="0"/>
        <v>3519.2265782611807</v>
      </c>
      <c r="B30" s="15">
        <f t="shared" si="1"/>
        <v>626.76636208803893</v>
      </c>
      <c r="C30" s="15">
        <v>25</v>
      </c>
    </row>
    <row r="31" spans="1:3" x14ac:dyDescent="0.25">
      <c r="A31" s="15">
        <f t="shared" si="0"/>
        <v>3659.9956413916279</v>
      </c>
      <c r="B31" s="15">
        <f t="shared" si="1"/>
        <v>513.83701657156053</v>
      </c>
      <c r="C31" s="15">
        <v>26</v>
      </c>
    </row>
    <row r="32" spans="1:3" x14ac:dyDescent="0.25">
      <c r="A32" s="15">
        <f t="shared" si="0"/>
        <v>3800.7647045220751</v>
      </c>
      <c r="B32" s="15">
        <f t="shared" si="1"/>
        <v>390.90767105508212</v>
      </c>
      <c r="C32" s="15">
        <v>27</v>
      </c>
    </row>
    <row r="33" spans="1:3" x14ac:dyDescent="0.25">
      <c r="A33" s="15">
        <f t="shared" si="0"/>
        <v>3941.5337676525223</v>
      </c>
      <c r="B33" s="15">
        <f t="shared" si="1"/>
        <v>257.97832553860371</v>
      </c>
      <c r="C33" s="15">
        <v>28</v>
      </c>
    </row>
    <row r="34" spans="1:3" x14ac:dyDescent="0.25">
      <c r="A34" s="15">
        <f t="shared" si="0"/>
        <v>4082.3028307829695</v>
      </c>
      <c r="B34" s="15">
        <f t="shared" si="1"/>
        <v>115.04898002212576</v>
      </c>
      <c r="C34" s="15">
        <v>29</v>
      </c>
    </row>
    <row r="35" spans="1:3" x14ac:dyDescent="0.25">
      <c r="A35" s="15">
        <f t="shared" si="0"/>
        <v>4223.0718939134167</v>
      </c>
      <c r="B35" s="15">
        <f t="shared" si="1"/>
        <v>-37.8803654943531</v>
      </c>
      <c r="C35" s="15">
        <v>30</v>
      </c>
    </row>
    <row r="36" spans="1:3" x14ac:dyDescent="0.25">
      <c r="A36" s="15">
        <f t="shared" si="0"/>
        <v>4363.8409570438635</v>
      </c>
      <c r="B36" s="15">
        <f t="shared" si="1"/>
        <v>-200.80971101083105</v>
      </c>
      <c r="C36" s="15">
        <v>31</v>
      </c>
    </row>
    <row r="37" spans="1:3" x14ac:dyDescent="0.25">
      <c r="A37" s="15">
        <f t="shared" si="0"/>
        <v>4504.6100201743111</v>
      </c>
      <c r="B37" s="15">
        <f t="shared" si="1"/>
        <v>-373.73905652730991</v>
      </c>
      <c r="C37" s="15">
        <v>32</v>
      </c>
    </row>
    <row r="38" spans="1:3" x14ac:dyDescent="0.25">
      <c r="A38" s="15">
        <f t="shared" si="0"/>
        <v>4645.3790833047588</v>
      </c>
      <c r="B38" s="15">
        <f t="shared" si="1"/>
        <v>-556.66840204378877</v>
      </c>
      <c r="C38" s="15">
        <v>33</v>
      </c>
    </row>
    <row r="39" spans="1:3" x14ac:dyDescent="0.25">
      <c r="A39" s="15">
        <f t="shared" si="0"/>
        <v>4786.1481464352055</v>
      </c>
      <c r="B39" s="15">
        <f t="shared" si="1"/>
        <v>-749.59774756026673</v>
      </c>
      <c r="C39" s="15">
        <v>34</v>
      </c>
    </row>
    <row r="40" spans="1:3" x14ac:dyDescent="0.25">
      <c r="A40" s="15">
        <f t="shared" si="0"/>
        <v>4926.9172095656531</v>
      </c>
      <c r="B40" s="15">
        <f t="shared" si="1"/>
        <v>-952.52709307674559</v>
      </c>
      <c r="C40" s="15">
        <v>35</v>
      </c>
    </row>
    <row r="41" spans="1:3" x14ac:dyDescent="0.25">
      <c r="A41" s="15">
        <f t="shared" si="0"/>
        <v>5067.6862726960999</v>
      </c>
      <c r="B41" s="15">
        <f t="shared" si="1"/>
        <v>-1165.4564385932235</v>
      </c>
      <c r="C41" s="15">
        <v>36</v>
      </c>
    </row>
    <row r="42" spans="1:3" x14ac:dyDescent="0.25">
      <c r="A42" s="15">
        <f t="shared" si="0"/>
        <v>5208.4553358265475</v>
      </c>
      <c r="B42" s="15">
        <f t="shared" si="1"/>
        <v>-1388.3857841097024</v>
      </c>
      <c r="C42" s="15">
        <v>37</v>
      </c>
    </row>
    <row r="43" spans="1:3" x14ac:dyDescent="0.25">
      <c r="A43" s="15">
        <f t="shared" si="0"/>
        <v>5349.2243989569943</v>
      </c>
      <c r="B43" s="15">
        <f t="shared" si="1"/>
        <v>-1621.3151296261804</v>
      </c>
      <c r="C43" s="15">
        <v>38</v>
      </c>
    </row>
    <row r="44" spans="1:3" x14ac:dyDescent="0.25">
      <c r="A44" s="15">
        <f t="shared" si="0"/>
        <v>5489.9934620874419</v>
      </c>
      <c r="B44" s="15">
        <f t="shared" si="1"/>
        <v>-1864.2444751426592</v>
      </c>
      <c r="C44" s="15">
        <v>39</v>
      </c>
    </row>
    <row r="45" spans="1:3" x14ac:dyDescent="0.25">
      <c r="A45" s="15">
        <f t="shared" si="0"/>
        <v>5630.7625252178887</v>
      </c>
      <c r="B45" s="15">
        <f t="shared" si="1"/>
        <v>-2117.1738206591372</v>
      </c>
      <c r="C45" s="15">
        <v>40</v>
      </c>
    </row>
    <row r="46" spans="1:3" x14ac:dyDescent="0.25">
      <c r="A46" s="15">
        <f t="shared" si="0"/>
        <v>5771.5315883483363</v>
      </c>
      <c r="B46" s="15">
        <f t="shared" si="1"/>
        <v>-2380.103166175616</v>
      </c>
      <c r="C46" s="15">
        <v>41</v>
      </c>
    </row>
    <row r="47" spans="1:3" x14ac:dyDescent="0.25">
      <c r="A47" s="15">
        <f t="shared" si="0"/>
        <v>5912.300651478783</v>
      </c>
      <c r="B47" s="15">
        <f t="shared" si="1"/>
        <v>-2653.032511692094</v>
      </c>
      <c r="C47" s="15">
        <v>42</v>
      </c>
    </row>
    <row r="48" spans="1:3" x14ac:dyDescent="0.25">
      <c r="A48" s="15">
        <f t="shared" si="0"/>
        <v>6053.0697146092307</v>
      </c>
      <c r="B48" s="15">
        <f t="shared" si="1"/>
        <v>-2935.9618572085728</v>
      </c>
      <c r="C48" s="15">
        <v>43</v>
      </c>
    </row>
    <row r="50" spans="1:21" x14ac:dyDescent="0.25">
      <c r="A50" s="32" t="s">
        <v>0</v>
      </c>
      <c r="B50" s="32" t="s">
        <v>1</v>
      </c>
      <c r="C50" s="32" t="s">
        <v>2</v>
      </c>
      <c r="D50" s="32" t="s">
        <v>15</v>
      </c>
      <c r="E50" s="50" t="s">
        <v>6</v>
      </c>
      <c r="F50" s="50"/>
    </row>
    <row r="51" spans="1:21" x14ac:dyDescent="0.25">
      <c r="A51" s="13">
        <v>200</v>
      </c>
      <c r="B51" s="13">
        <v>45</v>
      </c>
      <c r="C51" s="13">
        <v>10</v>
      </c>
      <c r="D51" s="13">
        <v>500</v>
      </c>
      <c r="E51" s="51">
        <v>0.79</v>
      </c>
      <c r="F51" s="51"/>
    </row>
    <row r="53" spans="1:21" x14ac:dyDescent="0.25">
      <c r="A53" s="11" t="s">
        <v>3</v>
      </c>
      <c r="B53" s="11" t="s">
        <v>4</v>
      </c>
      <c r="C53" s="11" t="s">
        <v>5</v>
      </c>
      <c r="M53" s="52" t="s">
        <v>23</v>
      </c>
      <c r="N53" s="53"/>
      <c r="O53" s="53"/>
      <c r="P53" s="53"/>
      <c r="Q53" s="53"/>
      <c r="R53" s="53"/>
      <c r="S53" s="53"/>
      <c r="T53" s="53"/>
      <c r="U53" s="54"/>
    </row>
    <row r="54" spans="1:21" x14ac:dyDescent="0.25">
      <c r="A54" s="12">
        <f>$A$51*COS($E$51)*$C54</f>
        <v>0</v>
      </c>
      <c r="B54" s="12">
        <f>$A$51*SIN($E$51)*$C54-$C$51*$C54*$C54/2+$D$51</f>
        <v>500</v>
      </c>
      <c r="C54" s="12">
        <v>0</v>
      </c>
    </row>
    <row r="55" spans="1:21" x14ac:dyDescent="0.25">
      <c r="A55" s="12">
        <f t="shared" ref="A55:A86" si="2">$A$51*COS($E$51)*$C55</f>
        <v>140.76906313044722</v>
      </c>
      <c r="B55" s="12">
        <f t="shared" ref="B55:B86" si="3">$A$51*SIN($E$51)*$C55-$C$51*$C55*$C55/2+$D$51</f>
        <v>637.07065448352159</v>
      </c>
      <c r="C55" s="12">
        <v>1</v>
      </c>
    </row>
    <row r="56" spans="1:21" x14ac:dyDescent="0.25">
      <c r="A56" s="12">
        <f t="shared" si="2"/>
        <v>281.53812626089444</v>
      </c>
      <c r="B56" s="12">
        <f t="shared" si="3"/>
        <v>764.14130896704319</v>
      </c>
      <c r="C56" s="12">
        <v>2</v>
      </c>
    </row>
    <row r="57" spans="1:21" x14ac:dyDescent="0.25">
      <c r="A57" s="12">
        <f t="shared" si="2"/>
        <v>422.30718939134169</v>
      </c>
      <c r="B57" s="12">
        <f t="shared" si="3"/>
        <v>881.21196345056467</v>
      </c>
      <c r="C57" s="12">
        <v>3</v>
      </c>
    </row>
    <row r="58" spans="1:21" x14ac:dyDescent="0.25">
      <c r="A58" s="12">
        <f t="shared" si="2"/>
        <v>563.07625252178889</v>
      </c>
      <c r="B58" s="12">
        <f t="shared" si="3"/>
        <v>988.28261793408626</v>
      </c>
      <c r="C58" s="12">
        <v>4</v>
      </c>
    </row>
    <row r="59" spans="1:21" x14ac:dyDescent="0.25">
      <c r="A59" s="12">
        <f t="shared" si="2"/>
        <v>703.84531565223608</v>
      </c>
      <c r="B59" s="12">
        <f t="shared" si="3"/>
        <v>1085.353272417608</v>
      </c>
      <c r="C59" s="12">
        <v>5</v>
      </c>
    </row>
    <row r="60" spans="1:21" x14ac:dyDescent="0.25">
      <c r="A60" s="12">
        <f t="shared" si="2"/>
        <v>844.61437878268339</v>
      </c>
      <c r="B60" s="12">
        <f t="shared" si="3"/>
        <v>1172.4239269011293</v>
      </c>
      <c r="C60" s="12">
        <v>6</v>
      </c>
    </row>
    <row r="61" spans="1:21" x14ac:dyDescent="0.25">
      <c r="A61" s="12">
        <f t="shared" si="2"/>
        <v>985.38344191313058</v>
      </c>
      <c r="B61" s="12">
        <f t="shared" si="3"/>
        <v>1249.4945813846509</v>
      </c>
      <c r="C61" s="12">
        <v>7</v>
      </c>
    </row>
    <row r="62" spans="1:21" x14ac:dyDescent="0.25">
      <c r="A62" s="12">
        <f t="shared" si="2"/>
        <v>1126.1525050435778</v>
      </c>
      <c r="B62" s="12">
        <f t="shared" si="3"/>
        <v>1316.5652358681725</v>
      </c>
      <c r="C62" s="12">
        <v>8</v>
      </c>
    </row>
    <row r="63" spans="1:21" x14ac:dyDescent="0.25">
      <c r="A63" s="12">
        <f t="shared" si="2"/>
        <v>1266.921568174025</v>
      </c>
      <c r="B63" s="12">
        <f t="shared" si="3"/>
        <v>1373.6358903516941</v>
      </c>
      <c r="C63" s="12">
        <v>9</v>
      </c>
    </row>
    <row r="64" spans="1:21" x14ac:dyDescent="0.25">
      <c r="A64" s="12">
        <f t="shared" si="2"/>
        <v>1407.6906313044722</v>
      </c>
      <c r="B64" s="12">
        <f t="shared" si="3"/>
        <v>1420.7065448352157</v>
      </c>
      <c r="C64" s="12">
        <v>10</v>
      </c>
    </row>
    <row r="65" spans="1:3" x14ac:dyDescent="0.25">
      <c r="A65" s="12">
        <f t="shared" si="2"/>
        <v>1548.4596944349194</v>
      </c>
      <c r="B65" s="12">
        <f t="shared" si="3"/>
        <v>1457.7771993187373</v>
      </c>
      <c r="C65" s="12">
        <v>11</v>
      </c>
    </row>
    <row r="66" spans="1:3" x14ac:dyDescent="0.25">
      <c r="A66" s="12">
        <f t="shared" si="2"/>
        <v>1689.2287575653668</v>
      </c>
      <c r="B66" s="12">
        <f t="shared" si="3"/>
        <v>1484.8478538022587</v>
      </c>
      <c r="C66" s="12">
        <v>12</v>
      </c>
    </row>
    <row r="67" spans="1:3" x14ac:dyDescent="0.25">
      <c r="A67" s="12">
        <f t="shared" si="2"/>
        <v>1829.997820695814</v>
      </c>
      <c r="B67" s="12">
        <f t="shared" si="3"/>
        <v>1501.9185082857803</v>
      </c>
      <c r="C67" s="12">
        <v>13</v>
      </c>
    </row>
    <row r="68" spans="1:3" x14ac:dyDescent="0.25">
      <c r="A68" s="12">
        <f t="shared" si="2"/>
        <v>1970.7668838262612</v>
      </c>
      <c r="B68" s="12">
        <f t="shared" si="3"/>
        <v>1508.9891627693019</v>
      </c>
      <c r="C68" s="12">
        <v>14</v>
      </c>
    </row>
    <row r="69" spans="1:3" x14ac:dyDescent="0.25">
      <c r="A69" s="12">
        <f t="shared" si="2"/>
        <v>2111.5359469567084</v>
      </c>
      <c r="B69" s="12">
        <f t="shared" si="3"/>
        <v>1506.0598172528234</v>
      </c>
      <c r="C69" s="12">
        <v>15</v>
      </c>
    </row>
    <row r="70" spans="1:3" x14ac:dyDescent="0.25">
      <c r="A70" s="12">
        <f t="shared" si="2"/>
        <v>2252.3050100871556</v>
      </c>
      <c r="B70" s="12">
        <f t="shared" si="3"/>
        <v>1493.130471736345</v>
      </c>
      <c r="C70" s="12">
        <v>16</v>
      </c>
    </row>
    <row r="71" spans="1:3" x14ac:dyDescent="0.25">
      <c r="A71" s="12">
        <f t="shared" si="2"/>
        <v>2393.0740732176027</v>
      </c>
      <c r="B71" s="12">
        <f t="shared" si="3"/>
        <v>1470.2011262198666</v>
      </c>
      <c r="C71" s="12">
        <v>17</v>
      </c>
    </row>
    <row r="72" spans="1:3" x14ac:dyDescent="0.25">
      <c r="A72" s="12">
        <f t="shared" si="2"/>
        <v>2533.8431363480499</v>
      </c>
      <c r="B72" s="12">
        <f t="shared" si="3"/>
        <v>1437.2717807033882</v>
      </c>
      <c r="C72" s="12">
        <v>18</v>
      </c>
    </row>
    <row r="73" spans="1:3" x14ac:dyDescent="0.25">
      <c r="A73" s="12">
        <f t="shared" si="2"/>
        <v>2674.6121994784971</v>
      </c>
      <c r="B73" s="12">
        <f t="shared" si="3"/>
        <v>1394.3424351869098</v>
      </c>
      <c r="C73" s="12">
        <v>19</v>
      </c>
    </row>
    <row r="74" spans="1:3" x14ac:dyDescent="0.25">
      <c r="A74" s="12">
        <f t="shared" si="2"/>
        <v>2815.3812626089443</v>
      </c>
      <c r="B74" s="12">
        <f t="shared" si="3"/>
        <v>1341.4130896704314</v>
      </c>
      <c r="C74" s="12">
        <v>20</v>
      </c>
    </row>
    <row r="75" spans="1:3" x14ac:dyDescent="0.25">
      <c r="A75" s="12">
        <f t="shared" si="2"/>
        <v>2956.1503257393915</v>
      </c>
      <c r="B75" s="12">
        <f t="shared" si="3"/>
        <v>1278.483744153953</v>
      </c>
      <c r="C75" s="12">
        <v>21</v>
      </c>
    </row>
    <row r="76" spans="1:3" x14ac:dyDescent="0.25">
      <c r="A76" s="12">
        <f t="shared" si="2"/>
        <v>3096.9193888698387</v>
      </c>
      <c r="B76" s="12">
        <f t="shared" si="3"/>
        <v>1205.5543986374746</v>
      </c>
      <c r="C76" s="12">
        <v>22</v>
      </c>
    </row>
    <row r="77" spans="1:3" x14ac:dyDescent="0.25">
      <c r="A77" s="12">
        <f t="shared" si="2"/>
        <v>3237.6884520002859</v>
      </c>
      <c r="B77" s="12">
        <f t="shared" si="3"/>
        <v>1122.6250531209962</v>
      </c>
      <c r="C77" s="12">
        <v>23</v>
      </c>
    </row>
    <row r="78" spans="1:3" x14ac:dyDescent="0.25">
      <c r="A78" s="12">
        <f t="shared" si="2"/>
        <v>3378.4575151307336</v>
      </c>
      <c r="B78" s="12">
        <f t="shared" si="3"/>
        <v>1029.6957076045173</v>
      </c>
      <c r="C78" s="12">
        <v>24</v>
      </c>
    </row>
    <row r="79" spans="1:3" x14ac:dyDescent="0.25">
      <c r="A79" s="12">
        <f t="shared" si="2"/>
        <v>3519.2265782611807</v>
      </c>
      <c r="B79" s="12">
        <f t="shared" si="3"/>
        <v>926.76636208803893</v>
      </c>
      <c r="C79" s="12">
        <v>25</v>
      </c>
    </row>
    <row r="80" spans="1:3" x14ac:dyDescent="0.25">
      <c r="A80" s="12">
        <f t="shared" si="2"/>
        <v>3659.9956413916279</v>
      </c>
      <c r="B80" s="12">
        <f t="shared" si="3"/>
        <v>813.83701657156053</v>
      </c>
      <c r="C80" s="12">
        <v>26</v>
      </c>
    </row>
    <row r="81" spans="1:21" x14ac:dyDescent="0.25">
      <c r="A81" s="12">
        <f t="shared" si="2"/>
        <v>3800.7647045220751</v>
      </c>
      <c r="B81" s="12">
        <f t="shared" si="3"/>
        <v>690.90767105508212</v>
      </c>
      <c r="C81" s="12">
        <v>27</v>
      </c>
    </row>
    <row r="82" spans="1:21" x14ac:dyDescent="0.25">
      <c r="A82" s="12">
        <f t="shared" si="2"/>
        <v>3941.5337676525223</v>
      </c>
      <c r="B82" s="12">
        <f t="shared" si="3"/>
        <v>557.97832553860371</v>
      </c>
      <c r="C82" s="12">
        <v>28</v>
      </c>
    </row>
    <row r="83" spans="1:21" x14ac:dyDescent="0.25">
      <c r="A83" s="12">
        <f t="shared" si="2"/>
        <v>4082.3028307829695</v>
      </c>
      <c r="B83" s="12">
        <f t="shared" si="3"/>
        <v>415.04898002212576</v>
      </c>
      <c r="C83" s="12">
        <v>29</v>
      </c>
    </row>
    <row r="84" spans="1:21" x14ac:dyDescent="0.25">
      <c r="A84" s="12">
        <f t="shared" si="2"/>
        <v>4223.0718939134167</v>
      </c>
      <c r="B84" s="12">
        <f t="shared" si="3"/>
        <v>262.1196345056469</v>
      </c>
      <c r="C84" s="12">
        <v>30</v>
      </c>
    </row>
    <row r="85" spans="1:21" x14ac:dyDescent="0.25">
      <c r="A85" s="12">
        <f t="shared" si="2"/>
        <v>4363.8409570438635</v>
      </c>
      <c r="B85" s="12">
        <f t="shared" si="3"/>
        <v>99.190288989168948</v>
      </c>
      <c r="C85" s="12">
        <v>31</v>
      </c>
    </row>
    <row r="86" spans="1:21" x14ac:dyDescent="0.25">
      <c r="A86" s="12">
        <f t="shared" si="2"/>
        <v>4504.6100201743111</v>
      </c>
      <c r="B86" s="12">
        <f t="shared" si="3"/>
        <v>-73.739056527309913</v>
      </c>
      <c r="C86" s="12">
        <v>32</v>
      </c>
    </row>
    <row r="88" spans="1:21" x14ac:dyDescent="0.25">
      <c r="A88" s="30" t="s">
        <v>0</v>
      </c>
      <c r="B88" s="30" t="s">
        <v>1</v>
      </c>
      <c r="C88" s="30" t="s">
        <v>2</v>
      </c>
      <c r="D88" s="30" t="s">
        <v>15</v>
      </c>
      <c r="E88" s="41" t="s">
        <v>6</v>
      </c>
      <c r="F88" s="41"/>
    </row>
    <row r="89" spans="1:21" x14ac:dyDescent="0.25">
      <c r="A89" s="2">
        <v>200</v>
      </c>
      <c r="B89" s="2">
        <v>45</v>
      </c>
      <c r="C89" s="2">
        <v>10</v>
      </c>
      <c r="D89" s="2">
        <v>800</v>
      </c>
      <c r="E89" s="44">
        <v>0.79</v>
      </c>
      <c r="F89" s="44"/>
    </row>
    <row r="91" spans="1:21" x14ac:dyDescent="0.25">
      <c r="A91" s="33" t="s">
        <v>3</v>
      </c>
      <c r="B91" s="33" t="s">
        <v>4</v>
      </c>
      <c r="C91" s="33" t="s">
        <v>5</v>
      </c>
      <c r="M91" s="45" t="s">
        <v>22</v>
      </c>
      <c r="N91" s="46"/>
      <c r="O91" s="46"/>
      <c r="P91" s="46"/>
      <c r="Q91" s="46"/>
      <c r="R91" s="46"/>
      <c r="S91" s="46"/>
      <c r="T91" s="46"/>
      <c r="U91" s="47"/>
    </row>
    <row r="92" spans="1:21" x14ac:dyDescent="0.25">
      <c r="A92" s="34">
        <f>$A$89*COS($E$89)*$C92</f>
        <v>0</v>
      </c>
      <c r="B92" s="34">
        <f>$A$89*SIN($E$89)*$C92-$C$89*$C92*$C92/2+$D$89</f>
        <v>800</v>
      </c>
      <c r="C92" s="34">
        <v>0</v>
      </c>
    </row>
    <row r="93" spans="1:21" x14ac:dyDescent="0.25">
      <c r="A93" s="34">
        <f t="shared" ref="A93:A126" si="4">$A$89*COS($E$89)*$C93</f>
        <v>140.76906313044722</v>
      </c>
      <c r="B93" s="34">
        <f t="shared" ref="B93:B126" si="5">$A$89*SIN($E$89)*$C93-$C$89*$C93*$C93/2+$D$89</f>
        <v>937.07065448352159</v>
      </c>
      <c r="C93" s="34">
        <v>1</v>
      </c>
    </row>
    <row r="94" spans="1:21" x14ac:dyDescent="0.25">
      <c r="A94" s="34">
        <f t="shared" si="4"/>
        <v>281.53812626089444</v>
      </c>
      <c r="B94" s="34">
        <f t="shared" si="5"/>
        <v>1064.1413089670432</v>
      </c>
      <c r="C94" s="34">
        <v>2</v>
      </c>
    </row>
    <row r="95" spans="1:21" x14ac:dyDescent="0.25">
      <c r="A95" s="34">
        <f t="shared" si="4"/>
        <v>422.30718939134169</v>
      </c>
      <c r="B95" s="34">
        <f t="shared" si="5"/>
        <v>1181.2119634505648</v>
      </c>
      <c r="C95" s="34">
        <v>3</v>
      </c>
    </row>
    <row r="96" spans="1:21" x14ac:dyDescent="0.25">
      <c r="A96" s="34">
        <f t="shared" si="4"/>
        <v>563.07625252178889</v>
      </c>
      <c r="B96" s="34">
        <f t="shared" si="5"/>
        <v>1288.2826179340864</v>
      </c>
      <c r="C96" s="34">
        <v>4</v>
      </c>
    </row>
    <row r="97" spans="1:3" x14ac:dyDescent="0.25">
      <c r="A97" s="34">
        <f t="shared" si="4"/>
        <v>703.84531565223608</v>
      </c>
      <c r="B97" s="34">
        <f t="shared" si="5"/>
        <v>1385.353272417608</v>
      </c>
      <c r="C97" s="34">
        <v>5</v>
      </c>
    </row>
    <row r="98" spans="1:3" x14ac:dyDescent="0.25">
      <c r="A98" s="34">
        <f t="shared" si="4"/>
        <v>844.61437878268339</v>
      </c>
      <c r="B98" s="34">
        <f t="shared" si="5"/>
        <v>1472.4239269011293</v>
      </c>
      <c r="C98" s="34">
        <v>6</v>
      </c>
    </row>
    <row r="99" spans="1:3" x14ac:dyDescent="0.25">
      <c r="A99" s="34">
        <f t="shared" si="4"/>
        <v>985.38344191313058</v>
      </c>
      <c r="B99" s="34">
        <f t="shared" si="5"/>
        <v>1549.4945813846509</v>
      </c>
      <c r="C99" s="34">
        <v>7</v>
      </c>
    </row>
    <row r="100" spans="1:3" x14ac:dyDescent="0.25">
      <c r="A100" s="34">
        <f t="shared" si="4"/>
        <v>1126.1525050435778</v>
      </c>
      <c r="B100" s="34">
        <f t="shared" si="5"/>
        <v>1616.5652358681725</v>
      </c>
      <c r="C100" s="34">
        <v>8</v>
      </c>
    </row>
    <row r="101" spans="1:3" x14ac:dyDescent="0.25">
      <c r="A101" s="34">
        <f t="shared" si="4"/>
        <v>1266.921568174025</v>
      </c>
      <c r="B101" s="34">
        <f t="shared" si="5"/>
        <v>1673.6358903516941</v>
      </c>
      <c r="C101" s="34">
        <v>9</v>
      </c>
    </row>
    <row r="102" spans="1:3" x14ac:dyDescent="0.25">
      <c r="A102" s="34">
        <f t="shared" si="4"/>
        <v>1407.6906313044722</v>
      </c>
      <c r="B102" s="34">
        <f t="shared" si="5"/>
        <v>1720.7065448352157</v>
      </c>
      <c r="C102" s="34">
        <v>10</v>
      </c>
    </row>
    <row r="103" spans="1:3" x14ac:dyDescent="0.25">
      <c r="A103" s="34">
        <f t="shared" si="4"/>
        <v>1548.4596944349194</v>
      </c>
      <c r="B103" s="34">
        <f t="shared" si="5"/>
        <v>1757.7771993187373</v>
      </c>
      <c r="C103" s="34">
        <v>11</v>
      </c>
    </row>
    <row r="104" spans="1:3" x14ac:dyDescent="0.25">
      <c r="A104" s="34">
        <f t="shared" si="4"/>
        <v>1689.2287575653668</v>
      </c>
      <c r="B104" s="34">
        <f t="shared" si="5"/>
        <v>1784.8478538022587</v>
      </c>
      <c r="C104" s="34">
        <v>12</v>
      </c>
    </row>
    <row r="105" spans="1:3" x14ac:dyDescent="0.25">
      <c r="A105" s="34">
        <f t="shared" si="4"/>
        <v>1829.997820695814</v>
      </c>
      <c r="B105" s="34">
        <f t="shared" si="5"/>
        <v>1801.9185082857803</v>
      </c>
      <c r="C105" s="34">
        <v>13</v>
      </c>
    </row>
    <row r="106" spans="1:3" x14ac:dyDescent="0.25">
      <c r="A106" s="34">
        <f t="shared" si="4"/>
        <v>1970.7668838262612</v>
      </c>
      <c r="B106" s="34">
        <f t="shared" si="5"/>
        <v>1808.9891627693019</v>
      </c>
      <c r="C106" s="34">
        <v>14</v>
      </c>
    </row>
    <row r="107" spans="1:3" x14ac:dyDescent="0.25">
      <c r="A107" s="34">
        <f t="shared" si="4"/>
        <v>2111.5359469567084</v>
      </c>
      <c r="B107" s="34">
        <f t="shared" si="5"/>
        <v>1806.0598172528234</v>
      </c>
      <c r="C107" s="34">
        <v>15</v>
      </c>
    </row>
    <row r="108" spans="1:3" x14ac:dyDescent="0.25">
      <c r="A108" s="34">
        <f t="shared" si="4"/>
        <v>2252.3050100871556</v>
      </c>
      <c r="B108" s="34">
        <f t="shared" si="5"/>
        <v>1793.130471736345</v>
      </c>
      <c r="C108" s="34">
        <v>16</v>
      </c>
    </row>
    <row r="109" spans="1:3" x14ac:dyDescent="0.25">
      <c r="A109" s="34">
        <f t="shared" si="4"/>
        <v>2393.0740732176027</v>
      </c>
      <c r="B109" s="34">
        <f t="shared" si="5"/>
        <v>1770.2011262198666</v>
      </c>
      <c r="C109" s="34">
        <v>17</v>
      </c>
    </row>
    <row r="110" spans="1:3" x14ac:dyDescent="0.25">
      <c r="A110" s="34">
        <f t="shared" si="4"/>
        <v>2533.8431363480499</v>
      </c>
      <c r="B110" s="34">
        <f t="shared" si="5"/>
        <v>1737.2717807033882</v>
      </c>
      <c r="C110" s="34">
        <v>18</v>
      </c>
    </row>
    <row r="111" spans="1:3" x14ac:dyDescent="0.25">
      <c r="A111" s="34">
        <f t="shared" si="4"/>
        <v>2674.6121994784971</v>
      </c>
      <c r="B111" s="34">
        <f t="shared" si="5"/>
        <v>1694.3424351869098</v>
      </c>
      <c r="C111" s="34">
        <v>19</v>
      </c>
    </row>
    <row r="112" spans="1:3" x14ac:dyDescent="0.25">
      <c r="A112" s="34">
        <f t="shared" si="4"/>
        <v>2815.3812626089443</v>
      </c>
      <c r="B112" s="34">
        <f t="shared" si="5"/>
        <v>1641.4130896704314</v>
      </c>
      <c r="C112" s="34">
        <v>20</v>
      </c>
    </row>
    <row r="113" spans="1:11" x14ac:dyDescent="0.25">
      <c r="A113" s="34">
        <f t="shared" si="4"/>
        <v>2956.1503257393915</v>
      </c>
      <c r="B113" s="34">
        <f t="shared" si="5"/>
        <v>1578.483744153953</v>
      </c>
      <c r="C113" s="34">
        <v>21</v>
      </c>
    </row>
    <row r="114" spans="1:11" x14ac:dyDescent="0.25">
      <c r="A114" s="34">
        <f t="shared" si="4"/>
        <v>3096.9193888698387</v>
      </c>
      <c r="B114" s="34">
        <f t="shared" si="5"/>
        <v>1505.5543986374746</v>
      </c>
      <c r="C114" s="34">
        <v>22</v>
      </c>
    </row>
    <row r="115" spans="1:11" x14ac:dyDescent="0.25">
      <c r="A115" s="34">
        <f t="shared" si="4"/>
        <v>3237.6884520002859</v>
      </c>
      <c r="B115" s="34">
        <f t="shared" si="5"/>
        <v>1422.6250531209962</v>
      </c>
      <c r="C115" s="34">
        <v>23</v>
      </c>
    </row>
    <row r="116" spans="1:11" x14ac:dyDescent="0.25">
      <c r="A116" s="34">
        <f t="shared" si="4"/>
        <v>3378.4575151307336</v>
      </c>
      <c r="B116" s="34">
        <f t="shared" si="5"/>
        <v>1329.6957076045173</v>
      </c>
      <c r="C116" s="34">
        <v>24</v>
      </c>
    </row>
    <row r="117" spans="1:11" x14ac:dyDescent="0.25">
      <c r="A117" s="34">
        <f t="shared" si="4"/>
        <v>3519.2265782611807</v>
      </c>
      <c r="B117" s="34">
        <f t="shared" si="5"/>
        <v>1226.7663620880389</v>
      </c>
      <c r="C117" s="34">
        <v>25</v>
      </c>
    </row>
    <row r="118" spans="1:11" x14ac:dyDescent="0.25">
      <c r="A118" s="34">
        <f t="shared" si="4"/>
        <v>3659.9956413916279</v>
      </c>
      <c r="B118" s="34">
        <f t="shared" si="5"/>
        <v>1113.8370165715605</v>
      </c>
      <c r="C118" s="34">
        <v>26</v>
      </c>
    </row>
    <row r="119" spans="1:11" x14ac:dyDescent="0.25">
      <c r="A119" s="34">
        <f t="shared" si="4"/>
        <v>3800.7647045220751</v>
      </c>
      <c r="B119" s="34">
        <f t="shared" si="5"/>
        <v>990.90767105508212</v>
      </c>
      <c r="C119" s="34">
        <v>27</v>
      </c>
    </row>
    <row r="120" spans="1:11" x14ac:dyDescent="0.25">
      <c r="A120" s="34">
        <f t="shared" si="4"/>
        <v>3941.5337676525223</v>
      </c>
      <c r="B120" s="34">
        <f t="shared" si="5"/>
        <v>857.97832553860371</v>
      </c>
      <c r="C120" s="34">
        <v>28</v>
      </c>
    </row>
    <row r="121" spans="1:11" x14ac:dyDescent="0.25">
      <c r="A121" s="34">
        <f t="shared" si="4"/>
        <v>4082.3028307829695</v>
      </c>
      <c r="B121" s="34">
        <f t="shared" si="5"/>
        <v>715.04898002212576</v>
      </c>
      <c r="C121" s="34">
        <v>29</v>
      </c>
    </row>
    <row r="122" spans="1:11" x14ac:dyDescent="0.25">
      <c r="A122" s="34">
        <f t="shared" si="4"/>
        <v>4223.0718939134167</v>
      </c>
      <c r="B122" s="34">
        <f t="shared" si="5"/>
        <v>562.1196345056469</v>
      </c>
      <c r="C122" s="34">
        <v>30</v>
      </c>
    </row>
    <row r="123" spans="1:11" x14ac:dyDescent="0.25">
      <c r="A123" s="34">
        <f t="shared" si="4"/>
        <v>4363.8409570438635</v>
      </c>
      <c r="B123" s="34">
        <f t="shared" si="5"/>
        <v>399.19028898916895</v>
      </c>
      <c r="C123" s="34">
        <v>31</v>
      </c>
    </row>
    <row r="124" spans="1:11" x14ac:dyDescent="0.25">
      <c r="A124" s="34">
        <f t="shared" si="4"/>
        <v>4504.6100201743111</v>
      </c>
      <c r="B124" s="34">
        <f t="shared" si="5"/>
        <v>226.26094347269009</v>
      </c>
      <c r="C124" s="34">
        <v>32</v>
      </c>
    </row>
    <row r="125" spans="1:11" x14ac:dyDescent="0.25">
      <c r="A125" s="34">
        <f t="shared" si="4"/>
        <v>4645.3790833047588</v>
      </c>
      <c r="B125" s="34">
        <f t="shared" si="5"/>
        <v>43.331597956211226</v>
      </c>
      <c r="C125" s="34">
        <v>33</v>
      </c>
      <c r="E125" s="58" t="s">
        <v>18</v>
      </c>
      <c r="F125" s="59"/>
      <c r="G125" s="59"/>
      <c r="H125" s="59"/>
      <c r="I125" s="59"/>
      <c r="J125" s="59"/>
      <c r="K125" s="60"/>
    </row>
    <row r="126" spans="1:11" x14ac:dyDescent="0.25">
      <c r="A126" s="34">
        <f t="shared" si="4"/>
        <v>4786.1481464352055</v>
      </c>
      <c r="B126" s="34">
        <f t="shared" si="5"/>
        <v>-149.59774756026673</v>
      </c>
      <c r="C126" s="34">
        <v>34</v>
      </c>
      <c r="E126" s="61" t="s">
        <v>16</v>
      </c>
      <c r="F126" s="62"/>
      <c r="G126" s="62"/>
      <c r="H126" s="62"/>
      <c r="I126" s="62"/>
      <c r="J126" s="62"/>
      <c r="K126" s="63"/>
    </row>
    <row r="127" spans="1:11" x14ac:dyDescent="0.25">
      <c r="E127" s="61" t="s">
        <v>27</v>
      </c>
      <c r="F127" s="62"/>
      <c r="G127" s="62"/>
      <c r="H127" s="62"/>
      <c r="I127" s="62"/>
      <c r="J127" s="62"/>
      <c r="K127" s="63"/>
    </row>
    <row r="128" spans="1:11" x14ac:dyDescent="0.25">
      <c r="E128" s="64" t="s">
        <v>17</v>
      </c>
      <c r="F128" s="65"/>
      <c r="G128" s="65"/>
      <c r="H128" s="65"/>
      <c r="I128" s="65"/>
      <c r="J128" s="65"/>
      <c r="K128" s="66"/>
    </row>
    <row r="131" spans="1:21" x14ac:dyDescent="0.25">
      <c r="A131" s="71" t="s">
        <v>0</v>
      </c>
      <c r="B131" s="71" t="s">
        <v>1</v>
      </c>
      <c r="C131" s="75" t="s">
        <v>2</v>
      </c>
      <c r="D131" s="76" t="s">
        <v>6</v>
      </c>
      <c r="E131" s="76"/>
      <c r="F131" s="38"/>
    </row>
    <row r="132" spans="1:21" x14ac:dyDescent="0.25">
      <c r="A132" s="72">
        <v>100</v>
      </c>
      <c r="B132" s="72">
        <v>45</v>
      </c>
      <c r="C132" s="77">
        <v>10</v>
      </c>
      <c r="D132" s="78">
        <v>0.79</v>
      </c>
      <c r="E132" s="78"/>
      <c r="F132" s="29"/>
    </row>
    <row r="134" spans="1:21" x14ac:dyDescent="0.25">
      <c r="A134" s="69" t="s">
        <v>3</v>
      </c>
      <c r="B134" s="69" t="s">
        <v>4</v>
      </c>
      <c r="C134" s="69" t="s">
        <v>5</v>
      </c>
      <c r="M134" s="79" t="s">
        <v>19</v>
      </c>
      <c r="N134" s="80"/>
      <c r="O134" s="80"/>
      <c r="P134" s="80"/>
      <c r="Q134" s="80"/>
      <c r="R134" s="80"/>
      <c r="S134" s="80"/>
      <c r="T134" s="80"/>
      <c r="U134" s="81"/>
    </row>
    <row r="135" spans="1:21" x14ac:dyDescent="0.25">
      <c r="A135" s="70">
        <f>$A$132*COS($D$132)*$C135</f>
        <v>0</v>
      </c>
      <c r="B135" s="70">
        <f>$A$132*SIN($D$132)*$C135-$C$132*$C135*$C135/2</f>
        <v>0</v>
      </c>
      <c r="C135" s="70">
        <v>0</v>
      </c>
      <c r="F135" s="38"/>
      <c r="G135" s="38"/>
    </row>
    <row r="136" spans="1:21" x14ac:dyDescent="0.25">
      <c r="A136" s="70">
        <f t="shared" ref="A136:A169" si="6">$A$132*COS($D$132)*$C136</f>
        <v>70.384531565223611</v>
      </c>
      <c r="B136" s="70">
        <f t="shared" ref="B136:B169" si="7">$A$132*SIN($D$132)*$C136-$C$132*$C136*$C136/2</f>
        <v>66.035327241760783</v>
      </c>
      <c r="C136" s="70">
        <v>1</v>
      </c>
      <c r="F136" s="29"/>
      <c r="G136" s="29"/>
    </row>
    <row r="137" spans="1:21" x14ac:dyDescent="0.25">
      <c r="A137" s="70">
        <f t="shared" si="6"/>
        <v>140.76906313044722</v>
      </c>
      <c r="B137" s="70">
        <f t="shared" si="7"/>
        <v>122.07065448352157</v>
      </c>
      <c r="C137" s="70">
        <v>2</v>
      </c>
    </row>
    <row r="138" spans="1:21" x14ac:dyDescent="0.25">
      <c r="A138" s="70">
        <f t="shared" si="6"/>
        <v>211.15359469567085</v>
      </c>
      <c r="B138" s="70">
        <f t="shared" si="7"/>
        <v>168.10598172528233</v>
      </c>
      <c r="C138" s="70">
        <v>3</v>
      </c>
    </row>
    <row r="139" spans="1:21" x14ac:dyDescent="0.25">
      <c r="A139" s="70">
        <f t="shared" si="6"/>
        <v>281.53812626089444</v>
      </c>
      <c r="B139" s="70">
        <f t="shared" si="7"/>
        <v>204.14130896704313</v>
      </c>
      <c r="C139" s="70">
        <v>4</v>
      </c>
    </row>
    <row r="140" spans="1:21" x14ac:dyDescent="0.25">
      <c r="A140" s="70">
        <f t="shared" si="6"/>
        <v>351.92265782611804</v>
      </c>
      <c r="B140" s="70">
        <f t="shared" si="7"/>
        <v>230.17663620880393</v>
      </c>
      <c r="C140" s="70">
        <v>5</v>
      </c>
    </row>
    <row r="141" spans="1:21" x14ac:dyDescent="0.25">
      <c r="A141" s="70">
        <f t="shared" si="6"/>
        <v>422.30718939134169</v>
      </c>
      <c r="B141" s="70">
        <f t="shared" si="7"/>
        <v>246.21196345056467</v>
      </c>
      <c r="C141" s="70">
        <v>6</v>
      </c>
    </row>
    <row r="142" spans="1:21" x14ac:dyDescent="0.25">
      <c r="A142" s="70">
        <f t="shared" si="6"/>
        <v>492.69172095656529</v>
      </c>
      <c r="B142" s="70">
        <f t="shared" si="7"/>
        <v>252.24729069232546</v>
      </c>
      <c r="C142" s="70">
        <v>7</v>
      </c>
    </row>
    <row r="143" spans="1:21" x14ac:dyDescent="0.25">
      <c r="A143" s="70">
        <f t="shared" si="6"/>
        <v>563.07625252178889</v>
      </c>
      <c r="B143" s="70">
        <f t="shared" si="7"/>
        <v>248.28261793408626</v>
      </c>
      <c r="C143" s="70">
        <v>8</v>
      </c>
    </row>
    <row r="144" spans="1:21" x14ac:dyDescent="0.25">
      <c r="A144" s="70">
        <f t="shared" si="6"/>
        <v>633.46078408701248</v>
      </c>
      <c r="B144" s="70">
        <f t="shared" si="7"/>
        <v>234.31794517584706</v>
      </c>
      <c r="C144" s="70">
        <v>9</v>
      </c>
    </row>
    <row r="145" spans="1:3" x14ac:dyDescent="0.25">
      <c r="A145" s="70">
        <f t="shared" si="6"/>
        <v>703.84531565223608</v>
      </c>
      <c r="B145" s="70">
        <f t="shared" si="7"/>
        <v>210.35327241760785</v>
      </c>
      <c r="C145" s="70">
        <v>10</v>
      </c>
    </row>
    <row r="146" spans="1:3" x14ac:dyDescent="0.25">
      <c r="A146" s="70">
        <f t="shared" si="6"/>
        <v>774.22984721745968</v>
      </c>
      <c r="B146" s="70">
        <f t="shared" si="7"/>
        <v>176.38859965936865</v>
      </c>
      <c r="C146" s="70">
        <v>11</v>
      </c>
    </row>
    <row r="147" spans="1:3" x14ac:dyDescent="0.25">
      <c r="A147" s="70">
        <f t="shared" si="6"/>
        <v>844.61437878268339</v>
      </c>
      <c r="B147" s="70">
        <f t="shared" si="7"/>
        <v>132.42392690112933</v>
      </c>
      <c r="C147" s="70">
        <v>12</v>
      </c>
    </row>
    <row r="148" spans="1:3" x14ac:dyDescent="0.25">
      <c r="A148" s="70">
        <f t="shared" si="6"/>
        <v>914.99891034790699</v>
      </c>
      <c r="B148" s="70">
        <f t="shared" si="7"/>
        <v>78.459254142890131</v>
      </c>
      <c r="C148" s="70">
        <v>13</v>
      </c>
    </row>
    <row r="149" spans="1:3" x14ac:dyDescent="0.25">
      <c r="A149" s="70">
        <f t="shared" si="6"/>
        <v>985.38344191313058</v>
      </c>
      <c r="B149" s="70">
        <f t="shared" si="7"/>
        <v>14.494581384650928</v>
      </c>
      <c r="C149" s="70">
        <v>14</v>
      </c>
    </row>
    <row r="150" spans="1:3" x14ac:dyDescent="0.25">
      <c r="A150" s="70">
        <f t="shared" si="6"/>
        <v>1055.7679734783542</v>
      </c>
      <c r="B150" s="70">
        <f t="shared" si="7"/>
        <v>-59.470091373588275</v>
      </c>
      <c r="C150" s="70">
        <v>15</v>
      </c>
    </row>
    <row r="151" spans="1:3" x14ac:dyDescent="0.25">
      <c r="A151" s="70">
        <f t="shared" si="6"/>
        <v>1126.1525050435778</v>
      </c>
      <c r="B151" s="70">
        <f t="shared" si="7"/>
        <v>-143.43476413182748</v>
      </c>
      <c r="C151" s="70">
        <v>16</v>
      </c>
    </row>
    <row r="152" spans="1:3" x14ac:dyDescent="0.25">
      <c r="A152" s="70">
        <f t="shared" si="6"/>
        <v>1196.5370366088014</v>
      </c>
      <c r="B152" s="70">
        <f t="shared" si="7"/>
        <v>-237.39943689006668</v>
      </c>
      <c r="C152" s="70">
        <v>17</v>
      </c>
    </row>
    <row r="153" spans="1:3" x14ac:dyDescent="0.25">
      <c r="A153" s="70">
        <f t="shared" si="6"/>
        <v>1266.921568174025</v>
      </c>
      <c r="B153" s="70">
        <f t="shared" si="7"/>
        <v>-341.36410964830588</v>
      </c>
      <c r="C153" s="70">
        <v>18</v>
      </c>
    </row>
    <row r="154" spans="1:3" x14ac:dyDescent="0.25">
      <c r="A154" s="70">
        <f t="shared" si="6"/>
        <v>1337.3060997392486</v>
      </c>
      <c r="B154" s="70">
        <f t="shared" si="7"/>
        <v>-455.32878240654509</v>
      </c>
      <c r="C154" s="70">
        <v>19</v>
      </c>
    </row>
    <row r="155" spans="1:3" x14ac:dyDescent="0.25">
      <c r="A155" s="70">
        <f t="shared" si="6"/>
        <v>1407.6906313044722</v>
      </c>
      <c r="B155" s="70">
        <f t="shared" si="7"/>
        <v>-579.29345516478429</v>
      </c>
      <c r="C155" s="70">
        <v>20</v>
      </c>
    </row>
    <row r="156" spans="1:3" x14ac:dyDescent="0.25">
      <c r="A156" s="70">
        <f t="shared" si="6"/>
        <v>1478.0751628696958</v>
      </c>
      <c r="B156" s="70">
        <f t="shared" si="7"/>
        <v>-713.25812792302349</v>
      </c>
      <c r="C156" s="70">
        <v>21</v>
      </c>
    </row>
    <row r="157" spans="1:3" x14ac:dyDescent="0.25">
      <c r="A157" s="70">
        <f t="shared" si="6"/>
        <v>1548.4596944349194</v>
      </c>
      <c r="B157" s="70">
        <f t="shared" si="7"/>
        <v>-857.2228006812627</v>
      </c>
      <c r="C157" s="70">
        <v>22</v>
      </c>
    </row>
    <row r="158" spans="1:3" x14ac:dyDescent="0.25">
      <c r="A158" s="70">
        <f t="shared" si="6"/>
        <v>1618.844226000143</v>
      </c>
      <c r="B158" s="70">
        <f t="shared" si="7"/>
        <v>-1011.1874734395019</v>
      </c>
      <c r="C158" s="70">
        <v>23</v>
      </c>
    </row>
    <row r="159" spans="1:3" x14ac:dyDescent="0.25">
      <c r="A159" s="70">
        <f t="shared" si="6"/>
        <v>1689.2287575653668</v>
      </c>
      <c r="B159" s="70">
        <f t="shared" si="7"/>
        <v>-1175.1521461977413</v>
      </c>
      <c r="C159" s="70">
        <v>24</v>
      </c>
    </row>
    <row r="160" spans="1:3" x14ac:dyDescent="0.25">
      <c r="A160" s="70">
        <f t="shared" si="6"/>
        <v>1759.6132891305904</v>
      </c>
      <c r="B160" s="70">
        <f t="shared" si="7"/>
        <v>-1349.1168189559805</v>
      </c>
      <c r="C160" s="70">
        <v>25</v>
      </c>
    </row>
    <row r="161" spans="1:21" x14ac:dyDescent="0.25">
      <c r="A161" s="70">
        <f t="shared" si="6"/>
        <v>1829.997820695814</v>
      </c>
      <c r="B161" s="70">
        <f t="shared" si="7"/>
        <v>-1533.0814917142197</v>
      </c>
      <c r="C161" s="70">
        <v>26</v>
      </c>
    </row>
    <row r="162" spans="1:21" x14ac:dyDescent="0.25">
      <c r="A162" s="70">
        <f t="shared" si="6"/>
        <v>1900.3823522610376</v>
      </c>
      <c r="B162" s="70">
        <f t="shared" si="7"/>
        <v>-1727.0461644724589</v>
      </c>
      <c r="C162" s="70">
        <v>27</v>
      </c>
    </row>
    <row r="163" spans="1:21" x14ac:dyDescent="0.25">
      <c r="A163" s="70">
        <f t="shared" si="6"/>
        <v>1970.7668838262612</v>
      </c>
      <c r="B163" s="70">
        <f t="shared" si="7"/>
        <v>-1931.0108372306981</v>
      </c>
      <c r="C163" s="70">
        <v>28</v>
      </c>
    </row>
    <row r="164" spans="1:21" x14ac:dyDescent="0.25">
      <c r="A164" s="70">
        <f t="shared" si="6"/>
        <v>2041.1514153914848</v>
      </c>
      <c r="B164" s="70">
        <f t="shared" si="7"/>
        <v>-2144.9755099889371</v>
      </c>
      <c r="C164" s="70">
        <v>29</v>
      </c>
    </row>
    <row r="165" spans="1:21" x14ac:dyDescent="0.25">
      <c r="A165" s="70">
        <f t="shared" si="6"/>
        <v>2111.5359469567084</v>
      </c>
      <c r="B165" s="70">
        <f t="shared" si="7"/>
        <v>-2368.9401827471766</v>
      </c>
      <c r="C165" s="70">
        <v>30</v>
      </c>
    </row>
    <row r="166" spans="1:21" x14ac:dyDescent="0.25">
      <c r="A166" s="70">
        <f t="shared" si="6"/>
        <v>2181.9204785219317</v>
      </c>
      <c r="B166" s="70">
        <f t="shared" si="7"/>
        <v>-2602.9048555054155</v>
      </c>
      <c r="C166" s="70">
        <v>31</v>
      </c>
    </row>
    <row r="167" spans="1:21" x14ac:dyDescent="0.25">
      <c r="A167" s="70">
        <f t="shared" si="6"/>
        <v>2252.3050100871556</v>
      </c>
      <c r="B167" s="70">
        <f t="shared" si="7"/>
        <v>-2846.869528263655</v>
      </c>
      <c r="C167" s="70">
        <v>32</v>
      </c>
    </row>
    <row r="168" spans="1:21" x14ac:dyDescent="0.25">
      <c r="A168" s="70">
        <f t="shared" si="6"/>
        <v>2322.6895416523794</v>
      </c>
      <c r="B168" s="70">
        <f t="shared" si="7"/>
        <v>-3100.8342010218944</v>
      </c>
      <c r="C168" s="70">
        <v>33</v>
      </c>
    </row>
    <row r="169" spans="1:21" x14ac:dyDescent="0.25">
      <c r="A169" s="70">
        <f t="shared" si="6"/>
        <v>2393.0740732176027</v>
      </c>
      <c r="B169" s="70">
        <f t="shared" si="7"/>
        <v>-3364.7988737801334</v>
      </c>
      <c r="C169" s="70">
        <v>34</v>
      </c>
    </row>
    <row r="171" spans="1:21" x14ac:dyDescent="0.25">
      <c r="A171" s="39" t="s">
        <v>0</v>
      </c>
      <c r="B171" s="39" t="s">
        <v>1</v>
      </c>
      <c r="C171" s="73" t="s">
        <v>2</v>
      </c>
      <c r="D171" s="50" t="s">
        <v>6</v>
      </c>
      <c r="E171" s="50"/>
    </row>
    <row r="172" spans="1:21" x14ac:dyDescent="0.25">
      <c r="A172" s="13">
        <v>200</v>
      </c>
      <c r="B172" s="13">
        <v>45</v>
      </c>
      <c r="C172" s="74">
        <v>10</v>
      </c>
      <c r="D172" s="51">
        <v>0.79</v>
      </c>
      <c r="E172" s="51"/>
    </row>
    <row r="174" spans="1:21" x14ac:dyDescent="0.25">
      <c r="A174" s="67" t="s">
        <v>3</v>
      </c>
      <c r="B174" s="67" t="s">
        <v>4</v>
      </c>
      <c r="C174" s="67" t="s">
        <v>5</v>
      </c>
      <c r="M174" s="52" t="s">
        <v>20</v>
      </c>
      <c r="N174" s="53"/>
      <c r="O174" s="53"/>
      <c r="P174" s="53"/>
      <c r="Q174" s="53"/>
      <c r="R174" s="53"/>
      <c r="S174" s="53"/>
      <c r="T174" s="53"/>
      <c r="U174" s="54"/>
    </row>
    <row r="175" spans="1:21" x14ac:dyDescent="0.25">
      <c r="A175" s="68">
        <f>$A$172*COS($D$172)*$C175</f>
        <v>0</v>
      </c>
      <c r="B175" s="68">
        <f>$A$172*SIN($D$172)*$C175-$C$172*$C175*$C175/2</f>
        <v>0</v>
      </c>
      <c r="C175" s="68">
        <v>0</v>
      </c>
    </row>
    <row r="176" spans="1:21" x14ac:dyDescent="0.25">
      <c r="A176" s="68">
        <f t="shared" ref="A176:A209" si="8">$A$172*COS($D$172)*$C176</f>
        <v>140.76906313044722</v>
      </c>
      <c r="B176" s="68">
        <f t="shared" ref="B176:B208" si="9">$A$172*SIN($D$172)*$C176-$C$172*$C176*$C176/2</f>
        <v>137.07065448352157</v>
      </c>
      <c r="C176" s="68">
        <v>1</v>
      </c>
    </row>
    <row r="177" spans="1:3" x14ac:dyDescent="0.25">
      <c r="A177" s="68">
        <f t="shared" si="8"/>
        <v>281.53812626089444</v>
      </c>
      <c r="B177" s="68">
        <f t="shared" si="9"/>
        <v>264.14130896704313</v>
      </c>
      <c r="C177" s="68">
        <v>2</v>
      </c>
    </row>
    <row r="178" spans="1:3" x14ac:dyDescent="0.25">
      <c r="A178" s="68">
        <f t="shared" si="8"/>
        <v>422.30718939134169</v>
      </c>
      <c r="B178" s="68">
        <f t="shared" si="9"/>
        <v>381.21196345056467</v>
      </c>
      <c r="C178" s="68">
        <v>3</v>
      </c>
    </row>
    <row r="179" spans="1:3" x14ac:dyDescent="0.25">
      <c r="A179" s="68">
        <f t="shared" si="8"/>
        <v>563.07625252178889</v>
      </c>
      <c r="B179" s="68">
        <f t="shared" si="9"/>
        <v>488.28261793408626</v>
      </c>
      <c r="C179" s="68">
        <v>4</v>
      </c>
    </row>
    <row r="180" spans="1:3" x14ac:dyDescent="0.25">
      <c r="A180" s="68">
        <f t="shared" si="8"/>
        <v>703.84531565223608</v>
      </c>
      <c r="B180" s="68">
        <f t="shared" si="9"/>
        <v>585.35327241760785</v>
      </c>
      <c r="C180" s="68">
        <v>5</v>
      </c>
    </row>
    <row r="181" spans="1:3" x14ac:dyDescent="0.25">
      <c r="A181" s="68">
        <f t="shared" si="8"/>
        <v>844.61437878268339</v>
      </c>
      <c r="B181" s="68">
        <f t="shared" si="9"/>
        <v>672.42392690112933</v>
      </c>
      <c r="C181" s="68">
        <v>6</v>
      </c>
    </row>
    <row r="182" spans="1:3" x14ac:dyDescent="0.25">
      <c r="A182" s="68">
        <f t="shared" si="8"/>
        <v>985.38344191313058</v>
      </c>
      <c r="B182" s="68">
        <f t="shared" si="9"/>
        <v>749.49458138465093</v>
      </c>
      <c r="C182" s="68">
        <v>7</v>
      </c>
    </row>
    <row r="183" spans="1:3" x14ac:dyDescent="0.25">
      <c r="A183" s="68">
        <f t="shared" si="8"/>
        <v>1126.1525050435778</v>
      </c>
      <c r="B183" s="68">
        <f t="shared" si="9"/>
        <v>816.56523586817252</v>
      </c>
      <c r="C183" s="68">
        <v>8</v>
      </c>
    </row>
    <row r="184" spans="1:3" x14ac:dyDescent="0.25">
      <c r="A184" s="68">
        <f t="shared" si="8"/>
        <v>1266.921568174025</v>
      </c>
      <c r="B184" s="68">
        <f t="shared" si="9"/>
        <v>873.63589035169412</v>
      </c>
      <c r="C184" s="68">
        <v>9</v>
      </c>
    </row>
    <row r="185" spans="1:3" x14ac:dyDescent="0.25">
      <c r="A185" s="68">
        <f t="shared" si="8"/>
        <v>1407.6906313044722</v>
      </c>
      <c r="B185" s="68">
        <f t="shared" si="9"/>
        <v>920.70654483521571</v>
      </c>
      <c r="C185" s="68">
        <v>10</v>
      </c>
    </row>
    <row r="186" spans="1:3" x14ac:dyDescent="0.25">
      <c r="A186" s="68">
        <f t="shared" si="8"/>
        <v>1548.4596944349194</v>
      </c>
      <c r="B186" s="68">
        <f t="shared" si="9"/>
        <v>957.7771993187373</v>
      </c>
      <c r="C186" s="68">
        <v>11</v>
      </c>
    </row>
    <row r="187" spans="1:3" x14ac:dyDescent="0.25">
      <c r="A187" s="68">
        <f t="shared" si="8"/>
        <v>1689.2287575653668</v>
      </c>
      <c r="B187" s="68">
        <f t="shared" si="9"/>
        <v>984.84785380225867</v>
      </c>
      <c r="C187" s="68">
        <v>12</v>
      </c>
    </row>
    <row r="188" spans="1:3" x14ac:dyDescent="0.25">
      <c r="A188" s="68">
        <f t="shared" si="8"/>
        <v>1829.997820695814</v>
      </c>
      <c r="B188" s="68">
        <f t="shared" si="9"/>
        <v>1001.9185082857803</v>
      </c>
      <c r="C188" s="68">
        <v>13</v>
      </c>
    </row>
    <row r="189" spans="1:3" x14ac:dyDescent="0.25">
      <c r="A189" s="68">
        <f t="shared" si="8"/>
        <v>1970.7668838262612</v>
      </c>
      <c r="B189" s="68">
        <f t="shared" si="9"/>
        <v>1008.9891627693019</v>
      </c>
      <c r="C189" s="68">
        <v>14</v>
      </c>
    </row>
    <row r="190" spans="1:3" x14ac:dyDescent="0.25">
      <c r="A190" s="68">
        <f t="shared" si="8"/>
        <v>2111.5359469567084</v>
      </c>
      <c r="B190" s="68">
        <f t="shared" si="9"/>
        <v>1006.0598172528234</v>
      </c>
      <c r="C190" s="68">
        <v>15</v>
      </c>
    </row>
    <row r="191" spans="1:3" x14ac:dyDescent="0.25">
      <c r="A191" s="68">
        <f t="shared" si="8"/>
        <v>2252.3050100871556</v>
      </c>
      <c r="B191" s="68">
        <f t="shared" si="9"/>
        <v>993.13047173634504</v>
      </c>
      <c r="C191" s="68">
        <v>16</v>
      </c>
    </row>
    <row r="192" spans="1:3" x14ac:dyDescent="0.25">
      <c r="A192" s="68">
        <f t="shared" si="8"/>
        <v>2393.0740732176027</v>
      </c>
      <c r="B192" s="68">
        <f t="shared" si="9"/>
        <v>970.20112621986664</v>
      </c>
      <c r="C192" s="68">
        <v>17</v>
      </c>
    </row>
    <row r="193" spans="1:3" x14ac:dyDescent="0.25">
      <c r="A193" s="68">
        <f t="shared" si="8"/>
        <v>2533.8431363480499</v>
      </c>
      <c r="B193" s="68">
        <f t="shared" si="9"/>
        <v>937.27178070338823</v>
      </c>
      <c r="C193" s="68">
        <v>18</v>
      </c>
    </row>
    <row r="194" spans="1:3" x14ac:dyDescent="0.25">
      <c r="A194" s="68">
        <f t="shared" si="8"/>
        <v>2674.6121994784971</v>
      </c>
      <c r="B194" s="68">
        <f t="shared" si="9"/>
        <v>894.34243518690982</v>
      </c>
      <c r="C194" s="68">
        <v>19</v>
      </c>
    </row>
    <row r="195" spans="1:3" x14ac:dyDescent="0.25">
      <c r="A195" s="68">
        <f t="shared" si="8"/>
        <v>2815.3812626089443</v>
      </c>
      <c r="B195" s="68">
        <f t="shared" si="9"/>
        <v>841.41308967043142</v>
      </c>
      <c r="C195" s="68">
        <v>20</v>
      </c>
    </row>
    <row r="196" spans="1:3" x14ac:dyDescent="0.25">
      <c r="A196" s="68">
        <f t="shared" si="8"/>
        <v>2956.1503257393915</v>
      </c>
      <c r="B196" s="68">
        <f t="shared" si="9"/>
        <v>778.48374415395301</v>
      </c>
      <c r="C196" s="68">
        <v>21</v>
      </c>
    </row>
    <row r="197" spans="1:3" x14ac:dyDescent="0.25">
      <c r="A197" s="68">
        <f t="shared" si="8"/>
        <v>3096.9193888698387</v>
      </c>
      <c r="B197" s="68">
        <f t="shared" si="9"/>
        <v>705.55439863747461</v>
      </c>
      <c r="C197" s="68">
        <v>22</v>
      </c>
    </row>
    <row r="198" spans="1:3" x14ac:dyDescent="0.25">
      <c r="A198" s="68">
        <f t="shared" si="8"/>
        <v>3237.6884520002859</v>
      </c>
      <c r="B198" s="68">
        <f t="shared" si="9"/>
        <v>622.6250531209962</v>
      </c>
      <c r="C198" s="68">
        <v>23</v>
      </c>
    </row>
    <row r="199" spans="1:3" x14ac:dyDescent="0.25">
      <c r="A199" s="68">
        <f t="shared" si="8"/>
        <v>3378.4575151307336</v>
      </c>
      <c r="B199" s="68">
        <f t="shared" si="9"/>
        <v>529.69570760451734</v>
      </c>
      <c r="C199" s="68">
        <v>24</v>
      </c>
    </row>
    <row r="200" spans="1:3" x14ac:dyDescent="0.25">
      <c r="A200" s="68">
        <f t="shared" si="8"/>
        <v>3519.2265782611807</v>
      </c>
      <c r="B200" s="68">
        <f t="shared" si="9"/>
        <v>426.76636208803893</v>
      </c>
      <c r="C200" s="68">
        <v>25</v>
      </c>
    </row>
    <row r="201" spans="1:3" x14ac:dyDescent="0.25">
      <c r="A201" s="68">
        <f t="shared" si="8"/>
        <v>3659.9956413916279</v>
      </c>
      <c r="B201" s="68">
        <f t="shared" si="9"/>
        <v>313.83701657156053</v>
      </c>
      <c r="C201" s="68">
        <v>26</v>
      </c>
    </row>
    <row r="202" spans="1:3" x14ac:dyDescent="0.25">
      <c r="A202" s="68">
        <f t="shared" si="8"/>
        <v>3800.7647045220751</v>
      </c>
      <c r="B202" s="68">
        <f t="shared" si="9"/>
        <v>190.90767105508212</v>
      </c>
      <c r="C202" s="68">
        <v>27</v>
      </c>
    </row>
    <row r="203" spans="1:3" x14ac:dyDescent="0.25">
      <c r="A203" s="68">
        <f t="shared" si="8"/>
        <v>3941.5337676525223</v>
      </c>
      <c r="B203" s="68">
        <f t="shared" si="9"/>
        <v>57.978325538603713</v>
      </c>
      <c r="C203" s="68">
        <v>28</v>
      </c>
    </row>
    <row r="204" spans="1:3" x14ac:dyDescent="0.25">
      <c r="A204" s="68">
        <f t="shared" si="8"/>
        <v>4082.3028307829695</v>
      </c>
      <c r="B204" s="68">
        <f t="shared" si="9"/>
        <v>-84.951019977874239</v>
      </c>
      <c r="C204" s="68">
        <v>29</v>
      </c>
    </row>
    <row r="205" spans="1:3" x14ac:dyDescent="0.25">
      <c r="A205" s="68">
        <f t="shared" si="8"/>
        <v>4223.0718939134167</v>
      </c>
      <c r="B205" s="68">
        <f t="shared" si="9"/>
        <v>-237.8803654943531</v>
      </c>
      <c r="C205" s="68">
        <v>30</v>
      </c>
    </row>
    <row r="206" spans="1:3" x14ac:dyDescent="0.25">
      <c r="A206" s="68">
        <f t="shared" si="8"/>
        <v>4363.8409570438635</v>
      </c>
      <c r="B206" s="68">
        <f t="shared" si="9"/>
        <v>-400.80971101083105</v>
      </c>
      <c r="C206" s="68">
        <v>31</v>
      </c>
    </row>
    <row r="207" spans="1:3" x14ac:dyDescent="0.25">
      <c r="A207" s="68">
        <f t="shared" si="8"/>
        <v>4504.6100201743111</v>
      </c>
      <c r="B207" s="68">
        <f t="shared" si="9"/>
        <v>-573.73905652730991</v>
      </c>
      <c r="C207" s="68">
        <v>32</v>
      </c>
    </row>
    <row r="208" spans="1:3" x14ac:dyDescent="0.25">
      <c r="A208" s="68">
        <f t="shared" si="8"/>
        <v>4645.3790833047588</v>
      </c>
      <c r="B208" s="68">
        <f t="shared" si="9"/>
        <v>-756.66840204378877</v>
      </c>
      <c r="C208" s="68">
        <v>33</v>
      </c>
    </row>
    <row r="209" spans="1:21" x14ac:dyDescent="0.25">
      <c r="A209" s="68">
        <f t="shared" si="8"/>
        <v>4786.1481464352055</v>
      </c>
      <c r="B209" s="68">
        <f>$A$172*SIN($D$172)*$C209-$C$172*$C209*$C209/2</f>
        <v>-949.59774756026673</v>
      </c>
      <c r="C209" s="68">
        <v>34</v>
      </c>
    </row>
    <row r="211" spans="1:21" x14ac:dyDescent="0.25">
      <c r="A211" s="35" t="s">
        <v>0</v>
      </c>
      <c r="B211" s="35" t="s">
        <v>1</v>
      </c>
      <c r="C211" s="36" t="s">
        <v>2</v>
      </c>
      <c r="D211" s="41" t="s">
        <v>6</v>
      </c>
      <c r="E211" s="41"/>
    </row>
    <row r="212" spans="1:21" x14ac:dyDescent="0.25">
      <c r="A212" s="2">
        <v>300</v>
      </c>
      <c r="B212" s="2">
        <v>45</v>
      </c>
      <c r="C212" s="37">
        <v>10</v>
      </c>
      <c r="D212" s="44">
        <v>0.79</v>
      </c>
      <c r="E212" s="44"/>
    </row>
    <row r="214" spans="1:21" x14ac:dyDescent="0.25">
      <c r="A214" s="33" t="s">
        <v>3</v>
      </c>
      <c r="B214" s="33" t="s">
        <v>4</v>
      </c>
      <c r="C214" s="33" t="s">
        <v>5</v>
      </c>
      <c r="M214" s="45" t="s">
        <v>21</v>
      </c>
      <c r="N214" s="46"/>
      <c r="O214" s="46"/>
      <c r="P214" s="46"/>
      <c r="Q214" s="46"/>
      <c r="R214" s="46"/>
      <c r="S214" s="46"/>
      <c r="T214" s="46"/>
      <c r="U214" s="47"/>
    </row>
    <row r="215" spans="1:21" x14ac:dyDescent="0.25">
      <c r="A215" s="34">
        <f>$A$212*COS($D$212)*$C215</f>
        <v>0</v>
      </c>
      <c r="B215" s="34">
        <f>$A$212*SIN($D$212)*$C215-$C$212*$C215*$C215/2</f>
        <v>0</v>
      </c>
      <c r="C215" s="34">
        <v>0</v>
      </c>
    </row>
    <row r="216" spans="1:21" x14ac:dyDescent="0.25">
      <c r="A216" s="34">
        <f t="shared" ref="A216:A259" si="10">$A$212*COS($D$212)*$C216</f>
        <v>211.15359469567082</v>
      </c>
      <c r="B216" s="34">
        <f t="shared" ref="B216:B259" si="11">$A$212*SIN($D$212)*$C216-$C$212*$C216*$C216/2</f>
        <v>208.10598172528233</v>
      </c>
      <c r="C216" s="34">
        <v>1</v>
      </c>
    </row>
    <row r="217" spans="1:21" x14ac:dyDescent="0.25">
      <c r="A217" s="34">
        <f t="shared" si="10"/>
        <v>422.30718939134164</v>
      </c>
      <c r="B217" s="34">
        <f t="shared" si="11"/>
        <v>406.21196345056467</v>
      </c>
      <c r="C217" s="34">
        <v>2</v>
      </c>
    </row>
    <row r="218" spans="1:21" x14ac:dyDescent="0.25">
      <c r="A218" s="34">
        <f t="shared" si="10"/>
        <v>633.46078408701248</v>
      </c>
      <c r="B218" s="34">
        <f t="shared" si="11"/>
        <v>594.31794517584694</v>
      </c>
      <c r="C218" s="34">
        <v>3</v>
      </c>
    </row>
    <row r="219" spans="1:21" x14ac:dyDescent="0.25">
      <c r="A219" s="34">
        <f t="shared" si="10"/>
        <v>844.61437878268327</v>
      </c>
      <c r="B219" s="34">
        <f t="shared" si="11"/>
        <v>772.42392690112933</v>
      </c>
      <c r="C219" s="34">
        <v>4</v>
      </c>
    </row>
    <row r="220" spans="1:21" x14ac:dyDescent="0.25">
      <c r="A220" s="34">
        <f t="shared" si="10"/>
        <v>1055.7679734783542</v>
      </c>
      <c r="B220" s="34">
        <f t="shared" si="11"/>
        <v>940.52990862641172</v>
      </c>
      <c r="C220" s="34">
        <v>5</v>
      </c>
    </row>
    <row r="221" spans="1:21" x14ac:dyDescent="0.25">
      <c r="A221" s="34">
        <f t="shared" si="10"/>
        <v>1266.921568174025</v>
      </c>
      <c r="B221" s="34">
        <f t="shared" si="11"/>
        <v>1098.6358903516939</v>
      </c>
      <c r="C221" s="34">
        <v>6</v>
      </c>
    </row>
    <row r="222" spans="1:21" x14ac:dyDescent="0.25">
      <c r="A222" s="34">
        <f t="shared" si="10"/>
        <v>1478.0751628696958</v>
      </c>
      <c r="B222" s="34">
        <f t="shared" si="11"/>
        <v>1246.7418720769763</v>
      </c>
      <c r="C222" s="34">
        <v>7</v>
      </c>
    </row>
    <row r="223" spans="1:21" x14ac:dyDescent="0.25">
      <c r="A223" s="34">
        <f t="shared" si="10"/>
        <v>1689.2287575653665</v>
      </c>
      <c r="B223" s="34">
        <f t="shared" si="11"/>
        <v>1384.8478538022587</v>
      </c>
      <c r="C223" s="34">
        <v>8</v>
      </c>
    </row>
    <row r="224" spans="1:21" x14ac:dyDescent="0.25">
      <c r="A224" s="34">
        <f t="shared" si="10"/>
        <v>1900.3823522610373</v>
      </c>
      <c r="B224" s="34">
        <f t="shared" si="11"/>
        <v>1512.9538355275411</v>
      </c>
      <c r="C224" s="34">
        <v>9</v>
      </c>
    </row>
    <row r="225" spans="1:3" x14ac:dyDescent="0.25">
      <c r="A225" s="34">
        <f t="shared" si="10"/>
        <v>2111.5359469567084</v>
      </c>
      <c r="B225" s="34">
        <f t="shared" si="11"/>
        <v>1631.0598172528234</v>
      </c>
      <c r="C225" s="34">
        <v>10</v>
      </c>
    </row>
    <row r="226" spans="1:3" x14ac:dyDescent="0.25">
      <c r="A226" s="34">
        <f t="shared" si="10"/>
        <v>2322.6895416523789</v>
      </c>
      <c r="B226" s="34">
        <f t="shared" si="11"/>
        <v>1739.1657989781056</v>
      </c>
      <c r="C226" s="34">
        <v>11</v>
      </c>
    </row>
    <row r="227" spans="1:3" x14ac:dyDescent="0.25">
      <c r="A227" s="34">
        <f t="shared" si="10"/>
        <v>2533.8431363480499</v>
      </c>
      <c r="B227" s="34">
        <f t="shared" si="11"/>
        <v>1837.2717807033878</v>
      </c>
      <c r="C227" s="34">
        <v>12</v>
      </c>
    </row>
    <row r="228" spans="1:3" x14ac:dyDescent="0.25">
      <c r="A228" s="34">
        <f t="shared" si="10"/>
        <v>2744.9967310437205</v>
      </c>
      <c r="B228" s="34">
        <f t="shared" si="11"/>
        <v>1925.3777624286704</v>
      </c>
      <c r="C228" s="34">
        <v>13</v>
      </c>
    </row>
    <row r="229" spans="1:3" x14ac:dyDescent="0.25">
      <c r="A229" s="34">
        <f t="shared" si="10"/>
        <v>2956.1503257393915</v>
      </c>
      <c r="B229" s="34">
        <f t="shared" si="11"/>
        <v>2003.4837441539526</v>
      </c>
      <c r="C229" s="34">
        <v>14</v>
      </c>
    </row>
    <row r="230" spans="1:3" x14ac:dyDescent="0.25">
      <c r="A230" s="34">
        <f t="shared" si="10"/>
        <v>3167.3039204350621</v>
      </c>
      <c r="B230" s="34">
        <f t="shared" si="11"/>
        <v>2071.5897258792352</v>
      </c>
      <c r="C230" s="34">
        <v>15</v>
      </c>
    </row>
    <row r="231" spans="1:3" x14ac:dyDescent="0.25">
      <c r="A231" s="34">
        <f t="shared" si="10"/>
        <v>3378.4575151307331</v>
      </c>
      <c r="B231" s="34">
        <f t="shared" si="11"/>
        <v>2129.6957076045173</v>
      </c>
      <c r="C231" s="34">
        <v>16</v>
      </c>
    </row>
    <row r="232" spans="1:3" x14ac:dyDescent="0.25">
      <c r="A232" s="34">
        <f t="shared" si="10"/>
        <v>3589.6111098264041</v>
      </c>
      <c r="B232" s="34">
        <f t="shared" si="11"/>
        <v>2177.8016893297995</v>
      </c>
      <c r="C232" s="34">
        <v>17</v>
      </c>
    </row>
    <row r="233" spans="1:3" x14ac:dyDescent="0.25">
      <c r="A233" s="34">
        <f t="shared" si="10"/>
        <v>3800.7647045220747</v>
      </c>
      <c r="B233" s="34">
        <f t="shared" si="11"/>
        <v>2215.9076710550821</v>
      </c>
      <c r="C233" s="34">
        <v>18</v>
      </c>
    </row>
    <row r="234" spans="1:3" x14ac:dyDescent="0.25">
      <c r="A234" s="34">
        <f t="shared" si="10"/>
        <v>4011.9182992177457</v>
      </c>
      <c r="B234" s="34">
        <f t="shared" si="11"/>
        <v>2244.0136527803643</v>
      </c>
      <c r="C234" s="34">
        <v>19</v>
      </c>
    </row>
    <row r="235" spans="1:3" x14ac:dyDescent="0.25">
      <c r="A235" s="34">
        <f t="shared" si="10"/>
        <v>4223.0718939134167</v>
      </c>
      <c r="B235" s="34">
        <f t="shared" si="11"/>
        <v>2262.1196345056469</v>
      </c>
      <c r="C235" s="34">
        <v>20</v>
      </c>
    </row>
    <row r="236" spans="1:3" x14ac:dyDescent="0.25">
      <c r="A236" s="34">
        <f t="shared" si="10"/>
        <v>4434.2254886090868</v>
      </c>
      <c r="B236" s="34">
        <f t="shared" si="11"/>
        <v>2270.2256162309286</v>
      </c>
      <c r="C236" s="34">
        <v>21</v>
      </c>
    </row>
    <row r="237" spans="1:3" x14ac:dyDescent="0.25">
      <c r="A237" s="34">
        <f t="shared" si="10"/>
        <v>4645.3790833047578</v>
      </c>
      <c r="B237" s="34">
        <f t="shared" si="11"/>
        <v>2268.3315979562112</v>
      </c>
      <c r="C237" s="34">
        <v>22</v>
      </c>
    </row>
    <row r="238" spans="1:3" x14ac:dyDescent="0.25">
      <c r="A238" s="34">
        <f t="shared" si="10"/>
        <v>4856.5326780004289</v>
      </c>
      <c r="B238" s="34">
        <f t="shared" si="11"/>
        <v>2256.4375796814938</v>
      </c>
      <c r="C238" s="34">
        <v>23</v>
      </c>
    </row>
    <row r="239" spans="1:3" x14ac:dyDescent="0.25">
      <c r="A239" s="34">
        <f t="shared" si="10"/>
        <v>5067.6862726960999</v>
      </c>
      <c r="B239" s="34">
        <f t="shared" si="11"/>
        <v>2234.5435614067756</v>
      </c>
      <c r="C239" s="34">
        <v>24</v>
      </c>
    </row>
    <row r="240" spans="1:3" x14ac:dyDescent="0.25">
      <c r="A240" s="34">
        <f t="shared" si="10"/>
        <v>5278.8398673917709</v>
      </c>
      <c r="B240" s="34">
        <f t="shared" si="11"/>
        <v>2202.6495431320582</v>
      </c>
      <c r="C240" s="34">
        <v>25</v>
      </c>
    </row>
    <row r="241" spans="1:11" x14ac:dyDescent="0.25">
      <c r="A241" s="34">
        <f t="shared" si="10"/>
        <v>5489.993462087441</v>
      </c>
      <c r="B241" s="34">
        <f t="shared" si="11"/>
        <v>2160.7555248573408</v>
      </c>
      <c r="C241" s="34">
        <v>26</v>
      </c>
    </row>
    <row r="242" spans="1:11" x14ac:dyDescent="0.25">
      <c r="A242" s="34">
        <f t="shared" si="10"/>
        <v>5701.147056783112</v>
      </c>
      <c r="B242" s="34">
        <f t="shared" si="11"/>
        <v>2108.8615065826234</v>
      </c>
      <c r="C242" s="34">
        <v>27</v>
      </c>
    </row>
    <row r="243" spans="1:11" x14ac:dyDescent="0.25">
      <c r="A243" s="34">
        <f t="shared" si="10"/>
        <v>5912.300651478783</v>
      </c>
      <c r="B243" s="34">
        <f t="shared" si="11"/>
        <v>2046.9674883079051</v>
      </c>
      <c r="C243" s="34">
        <v>28</v>
      </c>
    </row>
    <row r="244" spans="1:11" x14ac:dyDescent="0.25">
      <c r="A244" s="34">
        <f t="shared" si="10"/>
        <v>6123.4542461744541</v>
      </c>
      <c r="B244" s="34">
        <f t="shared" si="11"/>
        <v>1975.0734700331877</v>
      </c>
      <c r="C244" s="34">
        <v>29</v>
      </c>
    </row>
    <row r="245" spans="1:11" x14ac:dyDescent="0.25">
      <c r="A245" s="34">
        <f t="shared" si="10"/>
        <v>6334.6078408701242</v>
      </c>
      <c r="B245" s="34">
        <f t="shared" si="11"/>
        <v>1893.1794517584703</v>
      </c>
      <c r="C245" s="34">
        <v>30</v>
      </c>
    </row>
    <row r="246" spans="1:11" x14ac:dyDescent="0.25">
      <c r="A246" s="34">
        <f t="shared" si="10"/>
        <v>6545.7614355657952</v>
      </c>
      <c r="B246" s="34">
        <f t="shared" si="11"/>
        <v>1801.2854334837521</v>
      </c>
      <c r="C246" s="34">
        <v>31</v>
      </c>
    </row>
    <row r="247" spans="1:11" x14ac:dyDescent="0.25">
      <c r="A247" s="34">
        <f t="shared" si="10"/>
        <v>6756.9150302614662</v>
      </c>
      <c r="B247" s="34">
        <f t="shared" si="11"/>
        <v>1699.3914152090347</v>
      </c>
      <c r="C247" s="34">
        <v>32</v>
      </c>
      <c r="E247" s="58" t="s">
        <v>18</v>
      </c>
      <c r="F247" s="59"/>
      <c r="G247" s="59"/>
      <c r="H247" s="59"/>
      <c r="I247" s="59"/>
      <c r="J247" s="59"/>
      <c r="K247" s="60"/>
    </row>
    <row r="248" spans="1:11" x14ac:dyDescent="0.25">
      <c r="A248" s="34">
        <f t="shared" si="10"/>
        <v>6968.0686249571372</v>
      </c>
      <c r="B248" s="34">
        <f t="shared" si="11"/>
        <v>1587.4973969343173</v>
      </c>
      <c r="C248" s="34">
        <v>33</v>
      </c>
      <c r="E248" s="61" t="s">
        <v>25</v>
      </c>
      <c r="F248" s="62"/>
      <c r="G248" s="62"/>
      <c r="H248" s="62"/>
      <c r="I248" s="62"/>
      <c r="J248" s="62"/>
      <c r="K248" s="63"/>
    </row>
    <row r="249" spans="1:11" x14ac:dyDescent="0.25">
      <c r="A249" s="34">
        <f t="shared" si="10"/>
        <v>7179.2222196528082</v>
      </c>
      <c r="B249" s="34">
        <f t="shared" si="11"/>
        <v>1465.603378659599</v>
      </c>
      <c r="C249" s="34">
        <v>34</v>
      </c>
      <c r="E249" s="61" t="s">
        <v>26</v>
      </c>
      <c r="F249" s="62"/>
      <c r="G249" s="62"/>
      <c r="H249" s="62"/>
      <c r="I249" s="62"/>
      <c r="J249" s="62"/>
      <c r="K249" s="63"/>
    </row>
    <row r="250" spans="1:11" x14ac:dyDescent="0.25">
      <c r="A250" s="34">
        <f t="shared" si="10"/>
        <v>7390.3758143484783</v>
      </c>
      <c r="B250" s="34">
        <f t="shared" si="11"/>
        <v>1333.7093603848816</v>
      </c>
      <c r="C250" s="34">
        <v>35</v>
      </c>
      <c r="E250" s="64" t="s">
        <v>17</v>
      </c>
      <c r="F250" s="65"/>
      <c r="G250" s="65"/>
      <c r="H250" s="65"/>
      <c r="I250" s="65"/>
      <c r="J250" s="65"/>
      <c r="K250" s="66"/>
    </row>
    <row r="251" spans="1:11" x14ac:dyDescent="0.25">
      <c r="A251" s="34">
        <f t="shared" si="10"/>
        <v>7601.5294090441494</v>
      </c>
      <c r="B251" s="34">
        <f t="shared" si="11"/>
        <v>1191.8153421101642</v>
      </c>
      <c r="C251" s="34">
        <v>36</v>
      </c>
    </row>
    <row r="252" spans="1:11" x14ac:dyDescent="0.25">
      <c r="A252" s="34">
        <f t="shared" si="10"/>
        <v>7812.6830037398204</v>
      </c>
      <c r="B252" s="34">
        <f t="shared" si="11"/>
        <v>1039.9213238354459</v>
      </c>
      <c r="C252" s="34">
        <v>37</v>
      </c>
    </row>
    <row r="253" spans="1:11" x14ac:dyDescent="0.25">
      <c r="A253" s="34">
        <f t="shared" si="10"/>
        <v>8023.8365984354914</v>
      </c>
      <c r="B253" s="34">
        <f t="shared" si="11"/>
        <v>878.02730556072856</v>
      </c>
      <c r="C253" s="34">
        <v>38</v>
      </c>
    </row>
    <row r="254" spans="1:11" x14ac:dyDescent="0.25">
      <c r="A254" s="34">
        <f t="shared" si="10"/>
        <v>8234.9901931311615</v>
      </c>
      <c r="B254" s="34">
        <f t="shared" si="11"/>
        <v>706.13328728601118</v>
      </c>
      <c r="C254" s="34">
        <v>39</v>
      </c>
    </row>
    <row r="255" spans="1:11" x14ac:dyDescent="0.25">
      <c r="A255" s="34">
        <f t="shared" si="10"/>
        <v>8446.1437878268334</v>
      </c>
      <c r="B255" s="34">
        <f t="shared" si="11"/>
        <v>524.2392690112938</v>
      </c>
      <c r="C255" s="34">
        <v>40</v>
      </c>
    </row>
    <row r="256" spans="1:11" x14ac:dyDescent="0.25">
      <c r="A256" s="34">
        <f t="shared" si="10"/>
        <v>8657.2973825225035</v>
      </c>
      <c r="B256" s="34">
        <f t="shared" si="11"/>
        <v>332.34525073657642</v>
      </c>
      <c r="C256" s="34">
        <v>41</v>
      </c>
    </row>
    <row r="257" spans="1:3" x14ac:dyDescent="0.25">
      <c r="A257" s="34">
        <f t="shared" si="10"/>
        <v>8868.4509772181736</v>
      </c>
      <c r="B257" s="34">
        <f t="shared" si="11"/>
        <v>130.45123246185722</v>
      </c>
      <c r="C257" s="34">
        <v>42</v>
      </c>
    </row>
    <row r="258" spans="1:3" x14ac:dyDescent="0.25">
      <c r="A258" s="34">
        <f t="shared" si="10"/>
        <v>9079.6045719138456</v>
      </c>
      <c r="B258" s="34">
        <f t="shared" si="11"/>
        <v>-81.442785812860166</v>
      </c>
      <c r="C258" s="34">
        <v>43</v>
      </c>
    </row>
    <row r="259" spans="1:3" x14ac:dyDescent="0.25">
      <c r="A259" s="34">
        <f t="shared" si="10"/>
        <v>9290.7581666095157</v>
      </c>
      <c r="B259" s="34">
        <f t="shared" si="11"/>
        <v>-303.33680408757755</v>
      </c>
      <c r="C259" s="34">
        <v>44</v>
      </c>
    </row>
  </sheetData>
  <mergeCells count="26">
    <mergeCell ref="E249:K249"/>
    <mergeCell ref="E250:K250"/>
    <mergeCell ref="M134:U134"/>
    <mergeCell ref="M174:U174"/>
    <mergeCell ref="M214:U214"/>
    <mergeCell ref="E247:K247"/>
    <mergeCell ref="E248:K248"/>
    <mergeCell ref="M91:U91"/>
    <mergeCell ref="E1:F1"/>
    <mergeCell ref="E2:F2"/>
    <mergeCell ref="E50:F50"/>
    <mergeCell ref="E51:F51"/>
    <mergeCell ref="M53:U53"/>
    <mergeCell ref="M4:U4"/>
    <mergeCell ref="D171:E171"/>
    <mergeCell ref="D172:E172"/>
    <mergeCell ref="D211:E211"/>
    <mergeCell ref="D212:E212"/>
    <mergeCell ref="E88:F88"/>
    <mergeCell ref="E89:F89"/>
    <mergeCell ref="D131:E131"/>
    <mergeCell ref="D132:E132"/>
    <mergeCell ref="E125:K125"/>
    <mergeCell ref="E126:K126"/>
    <mergeCell ref="E127:K127"/>
    <mergeCell ref="E128:K1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2017-12-10T15:06:57Z</dcterms:modified>
</cp:coreProperties>
</file>