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kte\MSE_Projektarbeit2\ltc_acceleration\vitis_hls\testbenches\"/>
    </mc:Choice>
  </mc:AlternateContent>
  <xr:revisionPtr revIDLastSave="0" documentId="13_ncr:1_{976AF7D3-3C58-48DC-9937-C373608C254F}" xr6:coauthVersionLast="47" xr6:coauthVersionMax="47" xr10:uidLastSave="{00000000-0000-0000-0000-000000000000}"/>
  <bookViews>
    <workbookView xWindow="-18015" yWindow="5310" windowWidth="10980" windowHeight="12225" firstSheet="1" activeTab="2" xr2:uid="{3E2BD3E6-28C7-4E92-BA12-96F6C8409D82}"/>
  </bookViews>
  <sheets>
    <sheet name="minVals" sheetId="1" r:id="rId1"/>
    <sheet name="maxVals" sheetId="2" r:id="rId2"/>
    <sheet name="within reasonable rang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21" i="2"/>
  <c r="E20" i="3"/>
  <c r="E18" i="3"/>
  <c r="G25" i="3"/>
  <c r="H25" i="3"/>
  <c r="E13" i="3"/>
  <c r="D24" i="2"/>
  <c r="D23" i="1"/>
  <c r="G25" i="1"/>
  <c r="F25" i="1"/>
  <c r="E11" i="2"/>
  <c r="D11" i="2"/>
  <c r="E10" i="2"/>
  <c r="D10" i="2"/>
  <c r="I10" i="2" s="1"/>
  <c r="E10" i="1"/>
  <c r="D10" i="1" s="1"/>
  <c r="I10" i="1" s="1"/>
  <c r="E9" i="1"/>
  <c r="G26" i="2"/>
  <c r="I11" i="2"/>
  <c r="E12" i="3"/>
  <c r="G20" i="3"/>
  <c r="G18" i="3"/>
  <c r="H18" i="3" s="1"/>
  <c r="F18" i="3"/>
  <c r="F21" i="2"/>
  <c r="F19" i="2"/>
  <c r="G19" i="2" s="1"/>
  <c r="E19" i="2"/>
  <c r="D19" i="2"/>
  <c r="D20" i="2" s="1"/>
  <c r="D19" i="1"/>
  <c r="I11" i="3"/>
  <c r="E11" i="3"/>
  <c r="F11" i="3" s="1"/>
  <c r="I13" i="3"/>
  <c r="E19" i="3" s="1"/>
  <c r="E23" i="3" s="1"/>
  <c r="I12" i="3"/>
  <c r="F12" i="3"/>
  <c r="H14" i="2"/>
  <c r="H13" i="2"/>
  <c r="E13" i="2"/>
  <c r="H12" i="2"/>
  <c r="E12" i="2"/>
  <c r="H11" i="1"/>
  <c r="H12" i="1"/>
  <c r="H13" i="1"/>
  <c r="F20" i="1"/>
  <c r="F18" i="1"/>
  <c r="G18" i="1" s="1"/>
  <c r="D18" i="1"/>
  <c r="E11" i="1"/>
  <c r="E12" i="1"/>
  <c r="E22" i="3" l="1"/>
  <c r="E25" i="3" s="1"/>
  <c r="F25" i="3" s="1"/>
  <c r="F20" i="3"/>
  <c r="D23" i="2"/>
  <c r="D26" i="2" s="1"/>
  <c r="E21" i="2"/>
  <c r="E18" i="1"/>
  <c r="E20" i="1"/>
  <c r="D25" i="1"/>
  <c r="E25" i="1" s="1"/>
  <c r="D22" i="1"/>
  <c r="D9" i="1" l="1"/>
  <c r="I9" i="1" s="1"/>
  <c r="E9" i="3"/>
  <c r="J9" i="3" s="1"/>
  <c r="E10" i="3" l="1"/>
  <c r="J10" i="3" s="1"/>
</calcChain>
</file>

<file path=xl/sharedStrings.xml><?xml version="1.0" encoding="utf-8"?>
<sst xmlns="http://schemas.openxmlformats.org/spreadsheetml/2006/main" count="60" uniqueCount="18">
  <si>
    <t>ff1</t>
  </si>
  <si>
    <t>ff2</t>
  </si>
  <si>
    <t>ta</t>
  </si>
  <si>
    <t>tb</t>
  </si>
  <si>
    <t>scale</t>
  </si>
  <si>
    <t>shift</t>
  </si>
  <si>
    <t>value</t>
  </si>
  <si>
    <t>quantValue</t>
  </si>
  <si>
    <t>resolution</t>
  </si>
  <si>
    <t>t_in</t>
  </si>
  <si>
    <t>ta*-t_in</t>
  </si>
  <si>
    <t>t_interp</t>
  </si>
  <si>
    <t>prod1</t>
  </si>
  <si>
    <t>prod2</t>
  </si>
  <si>
    <t>sum</t>
  </si>
  <si>
    <t>state</t>
  </si>
  <si>
    <t>ff1_act</t>
  </si>
  <si>
    <t>ff2_act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</si>
</sst>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783EB-C5A3-40E9-B50D-6E35C9C0E03F}">
  <dimension ref="C4:I25"/>
  <sheetViews>
    <sheetView topLeftCell="A4" workbookViewId="0">
      <selection activeCell="H11" sqref="H11"/>
    </sheetView>
  </sheetViews>
  <sheetFormatPr defaultRowHeight="15" x14ac:dyDescent="0.25"/>
  <cols>
    <col min="3" max="3" width="10.140625" bestFit="1" customWidth="1"/>
    <col min="4" max="4" width="7.7109375" bestFit="1" customWidth="1"/>
    <col min="5" max="5" width="11.28515625" bestFit="1" customWidth="1"/>
    <col min="6" max="6" width="9" bestFit="1" customWidth="1"/>
    <col min="7" max="7" width="12" bestFit="1" customWidth="1"/>
    <col min="8" max="8" width="7.7109375" bestFit="1" customWidth="1"/>
    <col min="9" max="9" width="11.28515625" bestFit="1" customWidth="1"/>
  </cols>
  <sheetData>
    <row r="4" spans="3:9" x14ac:dyDescent="0.25">
      <c r="C4" t="s">
        <v>8</v>
      </c>
      <c r="D4">
        <v>8</v>
      </c>
    </row>
    <row r="8" spans="3:9" x14ac:dyDescent="0.25">
      <c r="D8" t="s">
        <v>4</v>
      </c>
      <c r="E8" t="s">
        <v>5</v>
      </c>
      <c r="H8" t="s">
        <v>6</v>
      </c>
      <c r="I8" t="s">
        <v>7</v>
      </c>
    </row>
    <row r="9" spans="3:9" x14ac:dyDescent="0.25">
      <c r="C9" t="s">
        <v>16</v>
      </c>
      <c r="D9">
        <f>POWER(2,E9)</f>
        <v>1.5625E-2</v>
      </c>
      <c r="E9">
        <f>-6</f>
        <v>-6</v>
      </c>
      <c r="H9">
        <v>-1</v>
      </c>
      <c r="I9">
        <f>H9/D9</f>
        <v>-64</v>
      </c>
    </row>
    <row r="10" spans="3:9" x14ac:dyDescent="0.25">
      <c r="C10" t="s">
        <v>17</v>
      </c>
      <c r="D10">
        <f>POWER(2,E10)</f>
        <v>1.5625E-2</v>
      </c>
      <c r="E10">
        <f>-6</f>
        <v>-6</v>
      </c>
      <c r="H10">
        <v>-1</v>
      </c>
      <c r="I10">
        <f>H10/D10</f>
        <v>-64</v>
      </c>
    </row>
    <row r="11" spans="3:9" x14ac:dyDescent="0.25">
      <c r="C11" t="s">
        <v>2</v>
      </c>
      <c r="D11">
        <v>4</v>
      </c>
      <c r="E11">
        <f t="shared" ref="E11:E12" si="0">LOG(D11,2)</f>
        <v>2</v>
      </c>
      <c r="H11">
        <f t="shared" ref="H11:H13" si="1">I11*D11</f>
        <v>-508</v>
      </c>
      <c r="I11">
        <v>-127</v>
      </c>
    </row>
    <row r="12" spans="3:9" x14ac:dyDescent="0.25">
      <c r="C12" t="s">
        <v>3</v>
      </c>
      <c r="D12">
        <v>0.125</v>
      </c>
      <c r="E12">
        <f t="shared" si="0"/>
        <v>-3</v>
      </c>
      <c r="H12">
        <f t="shared" si="1"/>
        <v>-15.875</v>
      </c>
      <c r="I12">
        <v>-127</v>
      </c>
    </row>
    <row r="13" spans="3:9" x14ac:dyDescent="0.25">
      <c r="C13" t="s">
        <v>9</v>
      </c>
      <c r="D13">
        <v>5</v>
      </c>
      <c r="E13">
        <v>0</v>
      </c>
      <c r="H13">
        <f t="shared" si="1"/>
        <v>-635</v>
      </c>
      <c r="I13">
        <v>-127</v>
      </c>
    </row>
    <row r="17" spans="3:7" x14ac:dyDescent="0.25">
      <c r="D17" t="s">
        <v>6</v>
      </c>
      <c r="E17" t="s">
        <v>7</v>
      </c>
      <c r="F17" t="s">
        <v>4</v>
      </c>
      <c r="G17" t="s">
        <v>5</v>
      </c>
    </row>
    <row r="18" spans="3:7" x14ac:dyDescent="0.25">
      <c r="C18" t="s">
        <v>10</v>
      </c>
      <c r="D18">
        <f>-H11*H13</f>
        <v>-322580</v>
      </c>
      <c r="E18">
        <f>-I11*I13</f>
        <v>-16129</v>
      </c>
      <c r="F18">
        <f>D13*D11</f>
        <v>20</v>
      </c>
      <c r="G18">
        <f>LOG(F18,2)</f>
        <v>4.3219280948873626</v>
      </c>
    </row>
    <row r="19" spans="3:7" x14ac:dyDescent="0.25">
      <c r="C19" t="s">
        <v>14</v>
      </c>
      <c r="D19">
        <f>D18+H12</f>
        <v>-322595.875</v>
      </c>
    </row>
    <row r="20" spans="3:7" x14ac:dyDescent="0.25">
      <c r="C20" t="s">
        <v>11</v>
      </c>
      <c r="D20">
        <f>MIN(1,MAX(0,D19/6+0.5))</f>
        <v>0</v>
      </c>
      <c r="E20">
        <f>D20/F20</f>
        <v>0</v>
      </c>
      <c r="F20" s="1">
        <f>POWER(2,G20)</f>
        <v>1.5625E-2</v>
      </c>
      <c r="G20">
        <v>-6</v>
      </c>
    </row>
    <row r="22" spans="3:7" x14ac:dyDescent="0.25">
      <c r="C22" t="s">
        <v>12</v>
      </c>
      <c r="D22">
        <f>H9*(1-D20)</f>
        <v>-1</v>
      </c>
    </row>
    <row r="23" spans="3:7" x14ac:dyDescent="0.25">
      <c r="C23" t="s">
        <v>13</v>
      </c>
      <c r="D23">
        <f>D20*H10</f>
        <v>0</v>
      </c>
    </row>
    <row r="25" spans="3:7" x14ac:dyDescent="0.25">
      <c r="C25" t="s">
        <v>15</v>
      </c>
      <c r="D25">
        <f>D23+D22</f>
        <v>-1</v>
      </c>
      <c r="E25">
        <f>D25/F25</f>
        <v>-64</v>
      </c>
      <c r="F25">
        <f>POWER(2,G25)</f>
        <v>1.5625E-2</v>
      </c>
      <c r="G25">
        <f>2-D4</f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3B7E8-DEFA-464A-8398-3695F7EA096D}">
  <dimension ref="C5:I26"/>
  <sheetViews>
    <sheetView topLeftCell="B7" workbookViewId="0">
      <selection activeCell="D26" sqref="D26"/>
    </sheetView>
  </sheetViews>
  <sheetFormatPr defaultRowHeight="15" x14ac:dyDescent="0.25"/>
  <cols>
    <col min="3" max="3" width="10.140625" bestFit="1" customWidth="1"/>
    <col min="4" max="4" width="7.7109375" bestFit="1" customWidth="1"/>
    <col min="5" max="5" width="11.28515625" bestFit="1" customWidth="1"/>
    <col min="6" max="6" width="9" bestFit="1" customWidth="1"/>
    <col min="7" max="7" width="12" bestFit="1" customWidth="1"/>
    <col min="8" max="8" width="7" bestFit="1" customWidth="1"/>
    <col min="9" max="9" width="11.28515625" bestFit="1" customWidth="1"/>
  </cols>
  <sheetData>
    <row r="5" spans="3:9" x14ac:dyDescent="0.25">
      <c r="C5" t="s">
        <v>8</v>
      </c>
      <c r="D5">
        <v>8</v>
      </c>
    </row>
    <row r="9" spans="3:9" x14ac:dyDescent="0.25">
      <c r="D9" t="s">
        <v>4</v>
      </c>
      <c r="E9" t="s">
        <v>5</v>
      </c>
      <c r="H9" t="s">
        <v>6</v>
      </c>
      <c r="I9" t="s">
        <v>7</v>
      </c>
    </row>
    <row r="10" spans="3:9" x14ac:dyDescent="0.25">
      <c r="C10" t="s">
        <v>0</v>
      </c>
      <c r="D10">
        <f>POWER(2,E10)</f>
        <v>1.5625E-2</v>
      </c>
      <c r="E10">
        <f>-6</f>
        <v>-6</v>
      </c>
      <c r="H10">
        <v>1</v>
      </c>
      <c r="I10">
        <f>H10/D10</f>
        <v>64</v>
      </c>
    </row>
    <row r="11" spans="3:9" x14ac:dyDescent="0.25">
      <c r="C11" t="s">
        <v>1</v>
      </c>
      <c r="D11">
        <f>POWER(2,E11)</f>
        <v>1.5625E-2</v>
      </c>
      <c r="E11">
        <f>-6</f>
        <v>-6</v>
      </c>
      <c r="H11">
        <v>1</v>
      </c>
      <c r="I11">
        <f>H11/D11</f>
        <v>64</v>
      </c>
    </row>
    <row r="12" spans="3:9" x14ac:dyDescent="0.25">
      <c r="C12" t="s">
        <v>2</v>
      </c>
      <c r="D12">
        <v>4</v>
      </c>
      <c r="E12">
        <f t="shared" ref="E12:E13" si="0">LOG(D12,2)</f>
        <v>2</v>
      </c>
      <c r="H12">
        <f t="shared" ref="H12:H14" si="1">I12*D12</f>
        <v>508</v>
      </c>
      <c r="I12">
        <v>127</v>
      </c>
    </row>
    <row r="13" spans="3:9" x14ac:dyDescent="0.25">
      <c r="C13" t="s">
        <v>3</v>
      </c>
      <c r="D13">
        <v>0.125</v>
      </c>
      <c r="E13">
        <f t="shared" si="0"/>
        <v>-3</v>
      </c>
      <c r="H13">
        <f t="shared" si="1"/>
        <v>15.875</v>
      </c>
      <c r="I13">
        <v>127</v>
      </c>
    </row>
    <row r="14" spans="3:9" x14ac:dyDescent="0.25">
      <c r="C14" t="s">
        <v>9</v>
      </c>
      <c r="D14">
        <v>5</v>
      </c>
      <c r="E14">
        <v>0</v>
      </c>
      <c r="H14">
        <f t="shared" si="1"/>
        <v>635</v>
      </c>
      <c r="I14">
        <v>127</v>
      </c>
    </row>
    <row r="18" spans="3:7" x14ac:dyDescent="0.25">
      <c r="D18" t="s">
        <v>6</v>
      </c>
      <c r="E18" t="s">
        <v>7</v>
      </c>
      <c r="F18" t="s">
        <v>4</v>
      </c>
      <c r="G18" t="s">
        <v>5</v>
      </c>
    </row>
    <row r="19" spans="3:7" x14ac:dyDescent="0.25">
      <c r="C19" t="s">
        <v>10</v>
      </c>
      <c r="D19">
        <f>-H12*H14</f>
        <v>-322580</v>
      </c>
      <c r="E19">
        <f>-I12*I14</f>
        <v>-16129</v>
      </c>
      <c r="F19">
        <f>D14*D12</f>
        <v>20</v>
      </c>
      <c r="G19">
        <f>LOG(F19,2)</f>
        <v>4.3219280948873626</v>
      </c>
    </row>
    <row r="20" spans="3:7" x14ac:dyDescent="0.25">
      <c r="C20" t="s">
        <v>14</v>
      </c>
      <c r="D20">
        <f>D19+H13</f>
        <v>-322564.125</v>
      </c>
    </row>
    <row r="21" spans="3:7" x14ac:dyDescent="0.25">
      <c r="C21" t="s">
        <v>11</v>
      </c>
      <c r="D21">
        <f>MIN(1,MAX(0,D20/6+0.5))</f>
        <v>0</v>
      </c>
      <c r="E21">
        <f>D21/F21</f>
        <v>0</v>
      </c>
      <c r="F21" s="1">
        <f>POWER(2,G21)</f>
        <v>1.5625E-2</v>
      </c>
      <c r="G21">
        <v>-6</v>
      </c>
    </row>
    <row r="23" spans="3:7" x14ac:dyDescent="0.25">
      <c r="C23" t="s">
        <v>12</v>
      </c>
      <c r="D23">
        <f>H10*(1-D21)</f>
        <v>1</v>
      </c>
    </row>
    <row r="24" spans="3:7" x14ac:dyDescent="0.25">
      <c r="C24" t="s">
        <v>13</v>
      </c>
      <c r="D24">
        <f>D21*H11</f>
        <v>0</v>
      </c>
    </row>
    <row r="26" spans="3:7" x14ac:dyDescent="0.25">
      <c r="C26" t="s">
        <v>15</v>
      </c>
      <c r="D26">
        <f>D24+D23</f>
        <v>1</v>
      </c>
      <c r="G26">
        <f>D5-2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0F0C0-5A54-4289-B79F-BA2C5C4C4CCB}">
  <dimension ref="D4:J25"/>
  <sheetViews>
    <sheetView tabSelected="1" topLeftCell="C7" workbookViewId="0">
      <selection activeCell="F25" sqref="F25"/>
    </sheetView>
  </sheetViews>
  <sheetFormatPr defaultRowHeight="15" x14ac:dyDescent="0.25"/>
  <cols>
    <col min="4" max="4" width="10.140625" bestFit="1" customWidth="1"/>
    <col min="5" max="5" width="7.7109375" bestFit="1" customWidth="1"/>
    <col min="6" max="6" width="11.28515625" bestFit="1" customWidth="1"/>
    <col min="7" max="7" width="9" bestFit="1" customWidth="1"/>
    <col min="8" max="8" width="12" bestFit="1" customWidth="1"/>
    <col min="9" max="9" width="7" bestFit="1" customWidth="1"/>
    <col min="10" max="10" width="11.28515625" bestFit="1" customWidth="1"/>
  </cols>
  <sheetData>
    <row r="4" spans="4:10" x14ac:dyDescent="0.25">
      <c r="D4" t="s">
        <v>8</v>
      </c>
      <c r="E4">
        <v>8</v>
      </c>
    </row>
    <row r="8" spans="4:10" x14ac:dyDescent="0.25">
      <c r="E8" t="s">
        <v>4</v>
      </c>
      <c r="F8" t="s">
        <v>5</v>
      </c>
      <c r="I8" t="s">
        <v>6</v>
      </c>
      <c r="J8" t="s">
        <v>7</v>
      </c>
    </row>
    <row r="9" spans="4:10" x14ac:dyDescent="0.25">
      <c r="D9" t="s">
        <v>0</v>
      </c>
      <c r="E9">
        <f>POWER(2,F9)</f>
        <v>1.5625E-2</v>
      </c>
      <c r="F9">
        <v>-6</v>
      </c>
      <c r="I9">
        <v>0.5</v>
      </c>
      <c r="J9">
        <f>I9/E9</f>
        <v>32</v>
      </c>
    </row>
    <row r="10" spans="4:10" x14ac:dyDescent="0.25">
      <c r="D10" t="s">
        <v>1</v>
      </c>
      <c r="E10">
        <f>POWER(2,F10)</f>
        <v>1.5625E-2</v>
      </c>
      <c r="F10">
        <v>-6</v>
      </c>
      <c r="I10">
        <v>-0.75</v>
      </c>
      <c r="J10">
        <f>I10/E10</f>
        <v>-48</v>
      </c>
    </row>
    <row r="11" spans="4:10" x14ac:dyDescent="0.25">
      <c r="D11" t="s">
        <v>2</v>
      </c>
      <c r="E11">
        <f>POWER(2,-8)</f>
        <v>3.90625E-3</v>
      </c>
      <c r="F11">
        <f t="shared" ref="F10:F12" si="0">LOG(E11,2)</f>
        <v>-8</v>
      </c>
      <c r="I11">
        <f>J11*E11</f>
        <v>-4.6875E-2</v>
      </c>
      <c r="J11">
        <v>-12</v>
      </c>
    </row>
    <row r="12" spans="4:10" x14ac:dyDescent="0.25">
      <c r="D12" t="s">
        <v>3</v>
      </c>
      <c r="E12">
        <f>POWER(2,-5)</f>
        <v>3.125E-2</v>
      </c>
      <c r="F12">
        <f t="shared" si="0"/>
        <v>-5</v>
      </c>
      <c r="I12">
        <f t="shared" ref="I12:I13" si="1">J12*E12</f>
        <v>0.1875</v>
      </c>
      <c r="J12">
        <v>6</v>
      </c>
    </row>
    <row r="13" spans="4:10" x14ac:dyDescent="0.25">
      <c r="D13" t="s">
        <v>9</v>
      </c>
      <c r="E13">
        <f>POWER(2,F13)</f>
        <v>1.5625E-2</v>
      </c>
      <c r="F13">
        <v>-6</v>
      </c>
      <c r="I13">
        <f t="shared" si="1"/>
        <v>1</v>
      </c>
      <c r="J13">
        <v>64</v>
      </c>
    </row>
    <row r="17" spans="4:8" x14ac:dyDescent="0.25">
      <c r="E17" t="s">
        <v>6</v>
      </c>
      <c r="F17" t="s">
        <v>7</v>
      </c>
      <c r="G17" t="s">
        <v>4</v>
      </c>
      <c r="H17" t="s">
        <v>5</v>
      </c>
    </row>
    <row r="18" spans="4:8" x14ac:dyDescent="0.25">
      <c r="D18" t="s">
        <v>10</v>
      </c>
      <c r="E18">
        <f>-I11*I13</f>
        <v>4.6875E-2</v>
      </c>
      <c r="F18">
        <f>-J11*J13</f>
        <v>768</v>
      </c>
      <c r="G18">
        <f>E13*E11</f>
        <v>6.103515625E-5</v>
      </c>
      <c r="H18">
        <f>LOG(G18,2)</f>
        <v>-14</v>
      </c>
    </row>
    <row r="19" spans="4:8" x14ac:dyDescent="0.25">
      <c r="D19" t="s">
        <v>14</v>
      </c>
      <c r="E19">
        <f>E18+I12</f>
        <v>0.234375</v>
      </c>
    </row>
    <row r="20" spans="4:8" x14ac:dyDescent="0.25">
      <c r="D20" t="s">
        <v>11</v>
      </c>
      <c r="E20">
        <f>MIN(1,MAX(0,E19/6+0.5))</f>
        <v>0.5390625</v>
      </c>
      <c r="F20">
        <f>E20/G20</f>
        <v>34.5</v>
      </c>
      <c r="G20" s="1">
        <f>POWER(2,H20)</f>
        <v>1.5625E-2</v>
      </c>
      <c r="H20">
        <v>-6</v>
      </c>
    </row>
    <row r="22" spans="4:8" x14ac:dyDescent="0.25">
      <c r="D22" t="s">
        <v>12</v>
      </c>
      <c r="E22">
        <f>I9*(1-E20)</f>
        <v>0.23046875</v>
      </c>
    </row>
    <row r="23" spans="4:8" x14ac:dyDescent="0.25">
      <c r="D23" t="s">
        <v>13</v>
      </c>
      <c r="E23">
        <f>E20*I10</f>
        <v>-0.404296875</v>
      </c>
    </row>
    <row r="25" spans="4:8" x14ac:dyDescent="0.25">
      <c r="D25" t="s">
        <v>15</v>
      </c>
      <c r="E25">
        <f>E23+E22</f>
        <v>-0.173828125</v>
      </c>
      <c r="F25">
        <f>E25/G25</f>
        <v>-11.125</v>
      </c>
      <c r="G25">
        <f>POWER(2,H25)</f>
        <v>1.5625E-2</v>
      </c>
      <c r="H25">
        <f>-E4+2</f>
        <v>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minVals</vt:lpstr>
      <vt:lpstr>maxVals</vt:lpstr>
      <vt:lpstr>within reasonable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Yanik Kuster</dc:creator>
  <cp:lastModifiedBy>Yanik Kuster</cp:lastModifiedBy>
  <dcterms:created xsi:type="dcterms:W3CDTF">2024-04-25T09:23:16Z</dcterms:created>
  <dcterms:modified xsi:type="dcterms:W3CDTF">2024-04-27T11:54:01Z</dcterms:modified>
</cp:coreProperties>
</file>