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0b51486aeb3e5e/Documents/"/>
    </mc:Choice>
  </mc:AlternateContent>
  <xr:revisionPtr revIDLastSave="12" documentId="8_{44318DB6-EE4C-476F-85F1-954B9DA79F84}" xr6:coauthVersionLast="47" xr6:coauthVersionMax="47" xr10:uidLastSave="{47A260A3-7D92-4340-9C37-0ED47407DB5C}"/>
  <bookViews>
    <workbookView xWindow="-120" yWindow="-120" windowWidth="38640" windowHeight="20235" xr2:uid="{198A441A-E4C5-4C2D-A63D-9EF113BC6B27}"/>
  </bookViews>
  <sheets>
    <sheet name="Case 1" sheetId="1" r:id="rId1"/>
    <sheet name="Ca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B22" i="1"/>
  <c r="B27" i="2"/>
  <c r="G25" i="2"/>
  <c r="B25" i="2"/>
  <c r="D25" i="2"/>
  <c r="E25" i="2"/>
  <c r="F25" i="2"/>
  <c r="C25" i="2"/>
  <c r="E14" i="2"/>
  <c r="E16" i="2" s="1"/>
  <c r="E18" i="2" s="1"/>
  <c r="D12" i="2"/>
  <c r="E12" i="2"/>
  <c r="F12" i="2"/>
  <c r="F14" i="2" s="1"/>
  <c r="F16" i="2" s="1"/>
  <c r="F18" i="2" s="1"/>
  <c r="G12" i="2"/>
  <c r="C12" i="2"/>
  <c r="O20" i="1"/>
  <c r="N20" i="1"/>
  <c r="M20" i="1"/>
  <c r="L20" i="1"/>
  <c r="J23" i="1" s="1"/>
  <c r="K20" i="1"/>
  <c r="G20" i="1"/>
  <c r="D20" i="1"/>
  <c r="E20" i="1"/>
  <c r="F20" i="1"/>
  <c r="C20" i="1"/>
  <c r="B23" i="1" s="1"/>
  <c r="G16" i="2" l="1"/>
  <c r="G18" i="2" s="1"/>
  <c r="C14" i="2"/>
  <c r="C16" i="2" s="1"/>
  <c r="C18" i="2" s="1"/>
  <c r="D14" i="2"/>
  <c r="D16" i="2" s="1"/>
  <c r="D18" i="2" s="1"/>
  <c r="G14" i="2"/>
  <c r="B28" i="2"/>
</calcChain>
</file>

<file path=xl/sharedStrings.xml><?xml version="1.0" encoding="utf-8"?>
<sst xmlns="http://schemas.openxmlformats.org/spreadsheetml/2006/main" count="43" uniqueCount="18">
  <si>
    <t>Initial outlay</t>
  </si>
  <si>
    <t>Year</t>
  </si>
  <si>
    <t>FCInv</t>
  </si>
  <si>
    <t>Operating Cash Flows</t>
  </si>
  <si>
    <t>Cash Operating Expenses</t>
  </si>
  <si>
    <t xml:space="preserve">Operating Income </t>
  </si>
  <si>
    <t>Tax on Op. Income</t>
  </si>
  <si>
    <t>Salvage Value</t>
  </si>
  <si>
    <t>Total After Tax CF</t>
  </si>
  <si>
    <t>NPV(9%)</t>
  </si>
  <si>
    <t>WCInv</t>
  </si>
  <si>
    <t>Depreciation</t>
  </si>
  <si>
    <t>Operating Cash Flow (after tax)</t>
  </si>
  <si>
    <t>Sales</t>
  </si>
  <si>
    <t>IRR</t>
  </si>
  <si>
    <t>Op. Income after taxes(NOPAT)</t>
  </si>
  <si>
    <t>Operating Income (before tax: EBIT)</t>
  </si>
  <si>
    <t>Opportunity Cost of Capital (WACC)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</si>
</sst>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44" fontId="0" fillId="0" borderId="0" xfId="1" applyFont="1"/>
    <xf numFmtId="44" fontId="2" fillId="0" borderId="0" xfId="0" applyNumberFormat="1" applyFont="1"/>
    <xf numFmtId="0" fontId="0" fillId="0" borderId="1" xfId="0" applyBorder="1"/>
    <xf numFmtId="9" fontId="2" fillId="0" borderId="0" xfId="0" applyNumberFormat="1" applyFont="1"/>
    <xf numFmtId="0" fontId="2" fillId="2" borderId="0" xfId="0" applyFont="1" applyFill="1"/>
    <xf numFmtId="0" fontId="0" fillId="2" borderId="0" xfId="0" applyFill="1"/>
    <xf numFmtId="44" fontId="0" fillId="0" borderId="0" xfId="0" applyNumberFormat="1"/>
    <xf numFmtId="10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93AE-3103-443D-8CA7-FF74603519FA}">
  <dimension ref="A1:O23"/>
  <sheetViews>
    <sheetView tabSelected="1" workbookViewId="0">
      <selection activeCell="D32" sqref="D32"/>
    </sheetView>
  </sheetViews>
  <sheetFormatPr defaultRowHeight="15" x14ac:dyDescent="0.25"/>
  <cols>
    <col min="1" max="1" width="34.28515625" style="1" bestFit="1" customWidth="1"/>
    <col min="2" max="2" width="23.7109375" style="1" customWidth="1"/>
    <col min="3" max="4" width="11.5703125" bestFit="1" customWidth="1"/>
    <col min="5" max="5" width="12.28515625" bestFit="1" customWidth="1"/>
    <col min="6" max="7" width="11.5703125" bestFit="1" customWidth="1"/>
    <col min="9" max="9" width="34.28515625" bestFit="1" customWidth="1"/>
    <col min="10" max="10" width="12.28515625" bestFit="1" customWidth="1"/>
    <col min="11" max="11" width="11.5703125" bestFit="1" customWidth="1"/>
    <col min="12" max="13" width="12.28515625" bestFit="1" customWidth="1"/>
    <col min="14" max="15" width="11.5703125" bestFit="1" customWidth="1"/>
  </cols>
  <sheetData>
    <row r="1" spans="1:15" s="1" customFormat="1" ht="15.75" thickBot="1" x14ac:dyDescent="0.3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7"/>
      <c r="I1" s="2" t="s">
        <v>1</v>
      </c>
      <c r="J1" s="2">
        <v>0</v>
      </c>
      <c r="K1" s="2">
        <v>1</v>
      </c>
      <c r="L1" s="2">
        <v>2</v>
      </c>
      <c r="M1" s="2">
        <v>3</v>
      </c>
      <c r="N1" s="2">
        <v>4</v>
      </c>
      <c r="O1" s="2">
        <v>5</v>
      </c>
    </row>
    <row r="2" spans="1:15" s="1" customFormat="1" x14ac:dyDescent="0.25">
      <c r="H2" s="7"/>
    </row>
    <row r="3" spans="1:15" ht="15.75" thickBot="1" x14ac:dyDescent="0.3">
      <c r="A3" s="2" t="s">
        <v>0</v>
      </c>
      <c r="B3" s="2"/>
      <c r="C3" s="5"/>
      <c r="D3" s="5"/>
      <c r="E3" s="5"/>
      <c r="F3" s="5"/>
      <c r="G3" s="5"/>
      <c r="H3" s="8"/>
      <c r="I3" s="2" t="s">
        <v>0</v>
      </c>
      <c r="J3" s="2"/>
      <c r="K3" s="5"/>
      <c r="L3" s="5"/>
      <c r="M3" s="5"/>
      <c r="N3" s="5"/>
      <c r="O3" s="5"/>
    </row>
    <row r="4" spans="1:15" x14ac:dyDescent="0.25">
      <c r="H4" s="8"/>
      <c r="I4" s="1"/>
      <c r="J4" s="1"/>
    </row>
    <row r="5" spans="1:15" x14ac:dyDescent="0.25">
      <c r="A5" s="1" t="s">
        <v>2</v>
      </c>
      <c r="B5" s="4">
        <v>-50000</v>
      </c>
      <c r="H5" s="8"/>
      <c r="I5" s="1" t="s">
        <v>2</v>
      </c>
      <c r="J5" s="4">
        <v>-50000</v>
      </c>
    </row>
    <row r="6" spans="1:15" x14ac:dyDescent="0.25">
      <c r="A6" s="1" t="s">
        <v>10</v>
      </c>
      <c r="B6" s="1">
        <v>0</v>
      </c>
      <c r="H6" s="8"/>
      <c r="I6" s="1" t="s">
        <v>10</v>
      </c>
      <c r="J6" s="1">
        <v>0</v>
      </c>
    </row>
    <row r="7" spans="1:15" x14ac:dyDescent="0.25">
      <c r="H7" s="8"/>
      <c r="I7" s="1"/>
      <c r="J7" s="1"/>
    </row>
    <row r="8" spans="1:15" ht="15.75" thickBot="1" x14ac:dyDescent="0.3">
      <c r="A8" s="2" t="s">
        <v>3</v>
      </c>
      <c r="B8" s="2"/>
      <c r="C8" s="5"/>
      <c r="D8" s="5"/>
      <c r="E8" s="5"/>
      <c r="F8" s="5"/>
      <c r="G8" s="5"/>
      <c r="H8" s="8"/>
      <c r="I8" s="2" t="s">
        <v>3</v>
      </c>
      <c r="J8" s="2"/>
      <c r="K8" s="5"/>
      <c r="L8" s="5"/>
      <c r="M8" s="5"/>
      <c r="N8" s="5"/>
      <c r="O8" s="5"/>
    </row>
    <row r="9" spans="1:15" x14ac:dyDescent="0.25">
      <c r="H9" s="8"/>
      <c r="I9" s="1"/>
      <c r="J9" s="1"/>
    </row>
    <row r="10" spans="1:15" x14ac:dyDescent="0.25">
      <c r="A10" s="1" t="s">
        <v>4</v>
      </c>
      <c r="C10">
        <v>0</v>
      </c>
      <c r="D10">
        <v>0</v>
      </c>
      <c r="E10" s="3">
        <v>-10000</v>
      </c>
      <c r="F10">
        <v>0</v>
      </c>
      <c r="G10">
        <v>0</v>
      </c>
      <c r="H10" s="8"/>
      <c r="I10" s="1" t="s">
        <v>4</v>
      </c>
      <c r="J10" s="1"/>
      <c r="K10" s="3">
        <v>0</v>
      </c>
      <c r="L10" s="3">
        <v>-10000</v>
      </c>
      <c r="M10" s="3">
        <v>0</v>
      </c>
      <c r="N10" s="3">
        <v>0</v>
      </c>
      <c r="O10" s="3">
        <v>0</v>
      </c>
    </row>
    <row r="11" spans="1:15" x14ac:dyDescent="0.25">
      <c r="H11" s="8"/>
      <c r="I11" s="1"/>
      <c r="J11" s="1"/>
    </row>
    <row r="12" spans="1:15" x14ac:dyDescent="0.25">
      <c r="A12" s="1" t="s">
        <v>5</v>
      </c>
      <c r="C12" s="3">
        <v>15000</v>
      </c>
      <c r="D12" s="3">
        <v>15000</v>
      </c>
      <c r="E12" s="3">
        <v>15000</v>
      </c>
      <c r="F12" s="3">
        <v>15000</v>
      </c>
      <c r="G12" s="3">
        <v>15000</v>
      </c>
      <c r="H12" s="8"/>
      <c r="I12" s="1" t="s">
        <v>5</v>
      </c>
      <c r="J12" s="1"/>
      <c r="K12" s="3">
        <v>15000</v>
      </c>
      <c r="L12" s="3">
        <v>15000</v>
      </c>
      <c r="M12" s="3">
        <v>15000</v>
      </c>
      <c r="N12" s="3">
        <v>15000</v>
      </c>
      <c r="O12" s="3">
        <v>15000</v>
      </c>
    </row>
    <row r="13" spans="1:15" x14ac:dyDescent="0.25">
      <c r="H13" s="8"/>
      <c r="I13" s="1"/>
      <c r="J13" s="1"/>
    </row>
    <row r="14" spans="1:15" x14ac:dyDescent="0.25">
      <c r="A14" s="1" t="s">
        <v>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8"/>
      <c r="I14" s="1" t="s">
        <v>6</v>
      </c>
      <c r="J14" s="1"/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H15" s="8"/>
      <c r="I15" s="1"/>
      <c r="J15" s="1"/>
    </row>
    <row r="16" spans="1:15" x14ac:dyDescent="0.25">
      <c r="A16" s="1" t="s">
        <v>17</v>
      </c>
      <c r="B16" s="6">
        <v>0.09</v>
      </c>
      <c r="H16" s="8"/>
      <c r="I16" s="1" t="s">
        <v>17</v>
      </c>
      <c r="J16" s="6">
        <v>0.09</v>
      </c>
    </row>
    <row r="17" spans="1:15" x14ac:dyDescent="0.25">
      <c r="H17" s="8"/>
      <c r="I17" s="1"/>
      <c r="J17" s="1"/>
    </row>
    <row r="18" spans="1:15" x14ac:dyDescent="0.25">
      <c r="A18" s="1" t="s">
        <v>7</v>
      </c>
      <c r="G18">
        <v>0</v>
      </c>
      <c r="H18" s="8"/>
      <c r="I18" s="1" t="s">
        <v>7</v>
      </c>
      <c r="J18" s="1"/>
      <c r="O18">
        <v>0</v>
      </c>
    </row>
    <row r="19" spans="1:15" x14ac:dyDescent="0.25">
      <c r="H19" s="8"/>
      <c r="I19" s="1"/>
      <c r="J19" s="1"/>
    </row>
    <row r="20" spans="1:15" x14ac:dyDescent="0.25">
      <c r="A20" s="1" t="s">
        <v>8</v>
      </c>
      <c r="B20" s="4">
        <v>-50000</v>
      </c>
      <c r="C20" s="3">
        <f>C10+C12</f>
        <v>15000</v>
      </c>
      <c r="D20" s="3">
        <f t="shared" ref="D20:F20" si="0">D10+D12</f>
        <v>15000</v>
      </c>
      <c r="E20" s="3">
        <f t="shared" si="0"/>
        <v>5000</v>
      </c>
      <c r="F20" s="3">
        <f t="shared" si="0"/>
        <v>15000</v>
      </c>
      <c r="G20" s="3">
        <f>G10+G12+G18</f>
        <v>15000</v>
      </c>
      <c r="H20" s="8"/>
      <c r="I20" s="1" t="s">
        <v>8</v>
      </c>
      <c r="J20" s="4">
        <v>-50000</v>
      </c>
      <c r="K20" s="3">
        <f>K10+K12</f>
        <v>15000</v>
      </c>
      <c r="L20" s="3">
        <f t="shared" ref="L20:N20" si="1">L10+L12</f>
        <v>5000</v>
      </c>
      <c r="M20" s="3">
        <f t="shared" si="1"/>
        <v>15000</v>
      </c>
      <c r="N20" s="3">
        <f t="shared" si="1"/>
        <v>15000</v>
      </c>
      <c r="O20" s="3">
        <f>O10+O12+O18</f>
        <v>15000</v>
      </c>
    </row>
    <row r="21" spans="1:15" x14ac:dyDescent="0.25">
      <c r="H21" s="8"/>
      <c r="I21" s="1"/>
      <c r="J21" s="1"/>
    </row>
    <row r="22" spans="1:15" x14ac:dyDescent="0.25">
      <c r="A22" s="1" t="s">
        <v>14</v>
      </c>
      <c r="B22" s="10">
        <f>IRR(B20:G20)</f>
        <v>9.483597400285082E-2</v>
      </c>
      <c r="H22" s="8"/>
      <c r="I22" s="1" t="s">
        <v>14</v>
      </c>
      <c r="J22" s="10">
        <f>IRR(J20:O20)</f>
        <v>8.9470739647360187E-2</v>
      </c>
    </row>
    <row r="23" spans="1:15" x14ac:dyDescent="0.25">
      <c r="A23" s="1" t="s">
        <v>9</v>
      </c>
      <c r="B23" s="4">
        <f>B20 + C20/((1 + 0.09)^1) + D20/((1+0.09)^2) + E20/((1+0.09)^3) + F20/((1+0.09)^4)+G20/((1+0.09)^5)</f>
        <v>622.93414966510136</v>
      </c>
      <c r="H23" s="8"/>
      <c r="I23" s="1" t="s">
        <v>9</v>
      </c>
      <c r="J23" s="4">
        <f>J20 + K20/((1 + 0.09)^1) + L20/((1+0.09)^2) + M20/((1+0.09)^3) + N20/((1+0.09)^4)+O20/((1+0.09)^5)</f>
        <v>-72.030982389855126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072-3048-4749-875B-F17131ACBEC8}">
  <dimension ref="A1:G28"/>
  <sheetViews>
    <sheetView workbookViewId="0">
      <selection activeCell="A29" sqref="A29"/>
    </sheetView>
  </sheetViews>
  <sheetFormatPr defaultRowHeight="15" x14ac:dyDescent="0.25"/>
  <cols>
    <col min="1" max="1" width="34.28515625" bestFit="1" customWidth="1"/>
    <col min="2" max="2" width="13.42578125" bestFit="1" customWidth="1"/>
    <col min="3" max="7" width="12.28515625" bestFit="1" customWidth="1"/>
  </cols>
  <sheetData>
    <row r="1" spans="1:7" ht="15.75" thickBot="1" x14ac:dyDescent="0.3">
      <c r="A1" s="2" t="s">
        <v>1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2" t="s">
        <v>0</v>
      </c>
      <c r="B3" s="2"/>
      <c r="C3" s="5"/>
      <c r="D3" s="5"/>
      <c r="E3" s="5"/>
      <c r="F3" s="5"/>
      <c r="G3" s="5"/>
    </row>
    <row r="4" spans="1:7" x14ac:dyDescent="0.25">
      <c r="A4" s="1"/>
      <c r="B4" s="1"/>
    </row>
    <row r="5" spans="1:7" x14ac:dyDescent="0.25">
      <c r="A5" s="1" t="s">
        <v>2</v>
      </c>
      <c r="B5" s="4">
        <v>-250000</v>
      </c>
    </row>
    <row r="6" spans="1:7" x14ac:dyDescent="0.25">
      <c r="A6" s="1" t="s">
        <v>10</v>
      </c>
      <c r="B6" s="1">
        <v>0</v>
      </c>
    </row>
    <row r="7" spans="1:7" x14ac:dyDescent="0.25">
      <c r="A7" s="1"/>
      <c r="B7" s="1"/>
    </row>
    <row r="8" spans="1:7" ht="15.75" thickBot="1" x14ac:dyDescent="0.3">
      <c r="A8" s="2" t="s">
        <v>3</v>
      </c>
      <c r="B8" s="2"/>
      <c r="C8" s="5"/>
      <c r="D8" s="5"/>
      <c r="E8" s="5"/>
      <c r="F8" s="5"/>
      <c r="G8" s="5"/>
    </row>
    <row r="9" spans="1:7" x14ac:dyDescent="0.25">
      <c r="A9" s="1" t="s">
        <v>13</v>
      </c>
      <c r="B9" s="1"/>
      <c r="C9" s="3">
        <v>65000</v>
      </c>
      <c r="D9" s="3">
        <v>65000</v>
      </c>
      <c r="E9" s="3">
        <v>90000</v>
      </c>
      <c r="F9" s="3">
        <v>90000</v>
      </c>
      <c r="G9" s="3">
        <v>90000</v>
      </c>
    </row>
    <row r="10" spans="1:7" x14ac:dyDescent="0.25">
      <c r="A10" s="1" t="s">
        <v>4</v>
      </c>
      <c r="B10" s="1"/>
      <c r="C10" s="3">
        <v>-10000</v>
      </c>
      <c r="D10" s="3">
        <v>-10000</v>
      </c>
      <c r="E10" s="3">
        <v>-10000</v>
      </c>
      <c r="F10" s="3">
        <v>-10000</v>
      </c>
      <c r="G10" s="3">
        <v>-10000</v>
      </c>
    </row>
    <row r="11" spans="1:7" x14ac:dyDescent="0.25">
      <c r="A11" s="1" t="s">
        <v>11</v>
      </c>
      <c r="B11" s="1"/>
      <c r="C11" s="3">
        <v>-50000</v>
      </c>
      <c r="D11" s="3">
        <v>-50000</v>
      </c>
      <c r="E11" s="3">
        <v>-50000</v>
      </c>
      <c r="F11" s="3">
        <v>-50000</v>
      </c>
      <c r="G11" s="3">
        <v>-50000</v>
      </c>
    </row>
    <row r="12" spans="1:7" x14ac:dyDescent="0.25">
      <c r="A12" s="1" t="s">
        <v>16</v>
      </c>
      <c r="B12" s="1"/>
      <c r="C12" s="3">
        <f>C9+C10+C11</f>
        <v>5000</v>
      </c>
      <c r="D12" s="3">
        <f t="shared" ref="D12:G12" si="0">D9+D10+D11</f>
        <v>5000</v>
      </c>
      <c r="E12" s="3">
        <f t="shared" si="0"/>
        <v>30000</v>
      </c>
      <c r="F12" s="3">
        <f t="shared" si="0"/>
        <v>30000</v>
      </c>
      <c r="G12" s="3">
        <f t="shared" si="0"/>
        <v>30000</v>
      </c>
    </row>
    <row r="13" spans="1:7" x14ac:dyDescent="0.25">
      <c r="A13" s="1"/>
      <c r="B13" s="1"/>
    </row>
    <row r="14" spans="1:7" x14ac:dyDescent="0.25">
      <c r="A14" s="1" t="s">
        <v>6</v>
      </c>
      <c r="B14" s="1"/>
      <c r="C14" s="3">
        <f>C12*0.2</f>
        <v>1000</v>
      </c>
      <c r="D14" s="3">
        <f t="shared" ref="D14:G14" si="1">D12*0.2</f>
        <v>1000</v>
      </c>
      <c r="E14" s="3">
        <f t="shared" si="1"/>
        <v>6000</v>
      </c>
      <c r="F14" s="3">
        <f t="shared" si="1"/>
        <v>6000</v>
      </c>
      <c r="G14" s="3">
        <f t="shared" si="1"/>
        <v>6000</v>
      </c>
    </row>
    <row r="15" spans="1:7" x14ac:dyDescent="0.25">
      <c r="A15" s="1"/>
      <c r="B15" s="1"/>
      <c r="C15" s="3"/>
      <c r="D15" s="3"/>
      <c r="E15" s="3"/>
      <c r="F15" s="3"/>
      <c r="G15" s="3"/>
    </row>
    <row r="16" spans="1:7" x14ac:dyDescent="0.25">
      <c r="A16" s="1" t="s">
        <v>15</v>
      </c>
      <c r="B16" s="1"/>
      <c r="C16" s="9">
        <f>C12-C14</f>
        <v>4000</v>
      </c>
      <c r="D16" s="9">
        <f t="shared" ref="D16:G16" si="2">D12-D14</f>
        <v>4000</v>
      </c>
      <c r="E16" s="9">
        <f t="shared" si="2"/>
        <v>24000</v>
      </c>
      <c r="F16" s="9">
        <f t="shared" si="2"/>
        <v>24000</v>
      </c>
      <c r="G16" s="9">
        <f t="shared" si="2"/>
        <v>24000</v>
      </c>
    </row>
    <row r="17" spans="1:7" x14ac:dyDescent="0.25">
      <c r="A17" s="1"/>
      <c r="B17" s="1"/>
    </row>
    <row r="18" spans="1:7" x14ac:dyDescent="0.25">
      <c r="A18" s="1" t="s">
        <v>12</v>
      </c>
      <c r="B18" s="1"/>
      <c r="C18" s="9">
        <f>C16-C11</f>
        <v>54000</v>
      </c>
      <c r="D18" s="9">
        <f t="shared" ref="D18:G18" si="3">D16-D11</f>
        <v>54000</v>
      </c>
      <c r="E18" s="9">
        <f t="shared" si="3"/>
        <v>74000</v>
      </c>
      <c r="F18" s="9">
        <f t="shared" si="3"/>
        <v>74000</v>
      </c>
      <c r="G18" s="9">
        <f t="shared" si="3"/>
        <v>74000</v>
      </c>
    </row>
    <row r="19" spans="1:7" x14ac:dyDescent="0.25">
      <c r="A19" s="1"/>
      <c r="B19" s="1"/>
    </row>
    <row r="20" spans="1:7" x14ac:dyDescent="0.25">
      <c r="A20" s="1"/>
      <c r="B20" s="1"/>
    </row>
    <row r="21" spans="1:7" x14ac:dyDescent="0.25">
      <c r="A21" s="1" t="s">
        <v>17</v>
      </c>
      <c r="B21" s="6">
        <v>0.09</v>
      </c>
    </row>
    <row r="22" spans="1:7" x14ac:dyDescent="0.25">
      <c r="A22" s="1"/>
      <c r="B22" s="1"/>
    </row>
    <row r="23" spans="1:7" x14ac:dyDescent="0.25">
      <c r="A23" s="1" t="s">
        <v>7</v>
      </c>
      <c r="B23" s="1"/>
      <c r="G23">
        <v>0</v>
      </c>
    </row>
    <row r="24" spans="1:7" x14ac:dyDescent="0.25">
      <c r="A24" s="1"/>
      <c r="B24" s="1"/>
    </row>
    <row r="25" spans="1:7" x14ac:dyDescent="0.25">
      <c r="A25" s="1" t="s">
        <v>8</v>
      </c>
      <c r="B25" s="4">
        <f>B5+B6</f>
        <v>-250000</v>
      </c>
      <c r="C25" s="3">
        <f>C18</f>
        <v>54000</v>
      </c>
      <c r="D25" s="3">
        <f t="shared" ref="D25:F25" si="4">D18</f>
        <v>54000</v>
      </c>
      <c r="E25" s="3">
        <f t="shared" si="4"/>
        <v>74000</v>
      </c>
      <c r="F25" s="3">
        <f t="shared" si="4"/>
        <v>74000</v>
      </c>
      <c r="G25" s="3">
        <f>G18+G23</f>
        <v>74000</v>
      </c>
    </row>
    <row r="26" spans="1:7" x14ac:dyDescent="0.25">
      <c r="A26" s="1"/>
      <c r="B26" s="1"/>
    </row>
    <row r="27" spans="1:7" x14ac:dyDescent="0.25">
      <c r="A27" s="1" t="s">
        <v>14</v>
      </c>
      <c r="B27" s="10">
        <f>IRR(B25:G25)</f>
        <v>9.382434805951978E-2</v>
      </c>
    </row>
    <row r="28" spans="1:7" x14ac:dyDescent="0.25">
      <c r="A28" s="1" t="s">
        <v>9</v>
      </c>
      <c r="B28" s="4">
        <f>B25 + C25/((1 + 0.09)^1) + D25/((1+0.09)^2) + E25/((1+0.09)^3) + F25/((1+0.09)^4)+G25/((1+0.09)^5)</f>
        <v>2651.9697694847637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Airinei</dc:creator>
  <cp:lastModifiedBy>Alin Airinei</cp:lastModifiedBy>
  <dcterms:created xsi:type="dcterms:W3CDTF">2025-04-10T16:53:12Z</dcterms:created>
  <dcterms:modified xsi:type="dcterms:W3CDTF">2025-04-11T21:52:31Z</dcterms:modified>
</cp:coreProperties>
</file>