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wnloads\"/>
    </mc:Choice>
  </mc:AlternateContent>
  <xr:revisionPtr revIDLastSave="0" documentId="8_{AA761270-681F-467A-A8E6-55388F0B16FB}" xr6:coauthVersionLast="47" xr6:coauthVersionMax="47" xr10:uidLastSave="{00000000-0000-0000-0000-000000000000}"/>
  <bookViews>
    <workbookView xWindow="1080" yWindow="1080" windowWidth="22845" windowHeight="14325" activeTab="7" xr2:uid="{2AEF46C9-B234-4134-BF6B-24C035D30AFA}"/>
  </bookViews>
  <sheets>
    <sheet name="1.C" sheetId="2" r:id="rId1"/>
    <sheet name="1.D" sheetId="3" r:id="rId2"/>
    <sheet name="1.E" sheetId="5" r:id="rId3"/>
    <sheet name="2" sheetId="7" r:id="rId4"/>
    <sheet name="1.A,B" sheetId="1" r:id="rId5"/>
    <sheet name="2.a,b,c,d" sheetId="6" r:id="rId6"/>
    <sheet name="3.a,b" sheetId="8" r:id="rId7"/>
    <sheet name="4" sheetId="12" r:id="rId8"/>
  </sheets>
  <definedNames>
    <definedName name="_xlnm._FilterDatabase" localSheetId="5" hidden="1">'2.a,b,c,d'!$J$6:$O$12</definedName>
  </definedNames>
  <calcPr calcId="191029"/>
  <pivotCaches>
    <pivotCache cacheId="11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3" i="12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44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26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7" i="8"/>
  <c r="H6" i="8"/>
  <c r="H7" i="8"/>
  <c r="H5" i="8"/>
  <c r="G6" i="8"/>
  <c r="G7" i="8"/>
  <c r="G5" i="8"/>
  <c r="O13" i="6"/>
  <c r="N12" i="6"/>
  <c r="O12" i="6" s="1"/>
  <c r="N10" i="6"/>
  <c r="O10" i="6" s="1"/>
  <c r="N7" i="6"/>
  <c r="O7" i="6" s="1"/>
  <c r="N11" i="6"/>
  <c r="O11" i="6" s="1"/>
  <c r="N8" i="6"/>
  <c r="O8" i="6" s="1"/>
  <c r="N9" i="6"/>
  <c r="O9" i="6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<sst xmlns="http://schemas.openxmlformats.org/spreadsheetml/2006/main" count="428" uniqueCount="79">
  <si>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</si>
  <si>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</si>
  <si>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</si>
  <si>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</si>
  <si>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</si>
  <si>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</si>
  <si>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</si>
  <si>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</si>
  <si>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</si>
  <si>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</si>
  <si>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</si>
  <si>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</si>
  <si>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</si>
  <si>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</si>
  <si>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</si>
  <si>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</si>
  <si>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</si>
  <si>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</si>
  <si>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</si>
  <si>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</si>
  <si>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</si>
  <si>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</si>
  <si>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</si>
  <si>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</si>
  <si>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1.b</t>
  </si>
  <si>
    <t xml:space="preserve"> To sales of three month</t>
  </si>
  <si>
    <t>1.C</t>
  </si>
  <si>
    <t>Row Labels</t>
  </si>
  <si>
    <t>Grand Total</t>
  </si>
  <si>
    <t>Sum of Total Sales (BDT)</t>
  </si>
  <si>
    <t>1.D</t>
  </si>
  <si>
    <t>Sum of Quantity</t>
  </si>
  <si>
    <t>1.E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</si>
  <si>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</si>
  <si>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</si>
  <si>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</si>
  <si>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</si>
  <si>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</si>
  <si>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</si>
  <si>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</si>
  <si>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</si>
  <si>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>Average</t>
  </si>
  <si>
    <t>Month</t>
  </si>
  <si>
    <t>Expense</t>
  </si>
  <si>
    <t>Retail profit</t>
  </si>
  <si>
    <t>Profit/LOSS</t>
  </si>
  <si>
    <t>February</t>
  </si>
  <si>
    <t>March</t>
  </si>
  <si>
    <t>3.a</t>
  </si>
  <si>
    <t>Item</t>
  </si>
  <si>
    <t>Table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</si>
  <si>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</si>
  <si>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</si>
  <si>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</si>
  <si>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</si>
  <si>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</si>
  <si>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</si>
  <si>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</si>
  <si>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</si>
  <si>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</t>
  </si>
  <si>
    <t>Additional cost</t>
  </si>
  <si>
    <t>Category</t>
  </si>
  <si>
    <t>Rent Expense</t>
  </si>
  <si>
    <t>Marketing Expense</t>
  </si>
  <si>
    <t>Office Expense</t>
  </si>
  <si>
    <t>Operation Expense</t>
  </si>
  <si>
    <t>Unit Price</t>
  </si>
  <si>
    <t>3.b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</si>
  <si>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</si>
  <si>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</si>
  <si>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</si>
  <si>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</si>
  <si>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</si>
  <si>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</si>
  <si>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</si>
  <si>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</si>
  <si>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</si>
  <si>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</si>
  <si>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Yearly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</si>
</sst>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9" tint="0.3999450666829432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Project(Al-Fahariul) 1.xlsx]1.C!PivotTable1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D-40B1-9017-C13DCDC84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D-40B1-9017-C13DCDC84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D-40B1-9017-C13DCDC84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D-40B1-9017-C13DCDC84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8D-40B1-9017-C13DCDC847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8D-40B1-9017-C13DCDC84779}"/>
              </c:ext>
            </c:extLst>
          </c:dPt>
          <c:cat>
            <c:strRef>
              <c:f>'1.C'!$A$4:$A$10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'1.C'!$B$4:$B$10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7C4-A430-81A16EC8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Project(Al-Fahariul) 1.xlsx]1.D!PivotTable2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'1.D'!$B$4:$B$8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18A-ACB6-51D142DB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550063"/>
        <c:axId val="1795550543"/>
      </c:barChart>
      <c:catAx>
        <c:axId val="17955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543"/>
        <c:crosses val="autoZero"/>
        <c:auto val="1"/>
        <c:lblAlgn val="ctr"/>
        <c:lblOffset val="100"/>
        <c:noMultiLvlLbl val="0"/>
      </c:catAx>
      <c:valAx>
        <c:axId val="17955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'2.a,b,c,d'!$O$6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'2.a,b,c,d'!$K$7:$K$12</c:f>
              <c:strCache>
                <c:ptCount val="6"/>
                <c:pt idx="0">
                  <c:v>Nabila Sultana</c:v>
                </c:pt>
                <c:pt idx="1">
                  <c:v>Farhan Islam</c:v>
                </c:pt>
                <c:pt idx="2">
                  <c:v>Arif Hossain</c:v>
                </c:pt>
                <c:pt idx="3">
                  <c:v>Parvez Hasan</c:v>
                </c:pt>
                <c:pt idx="4">
                  <c:v>Eva Karim</c:v>
                </c:pt>
                <c:pt idx="5">
                  <c:v>Oishi Das</c:v>
                </c:pt>
              </c:strCache>
            </c:strRef>
          </c:cat>
          <c:val>
            <c:numRef>
              <c:f>'2.a,b,c,d'!$O$7:$O$12</c:f>
              <c:numCache>
                <c:formatCode>General</c:formatCode>
                <c:ptCount val="6"/>
                <c:pt idx="0">
                  <c:v>723000</c:v>
                </c:pt>
                <c:pt idx="1">
                  <c:v>562000</c:v>
                </c:pt>
                <c:pt idx="2">
                  <c:v>543000</c:v>
                </c:pt>
                <c:pt idx="3">
                  <c:v>501000</c:v>
                </c:pt>
                <c:pt idx="4">
                  <c:v>449000</c:v>
                </c:pt>
                <c:pt idx="5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31C-A346-C6C3835B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277024"/>
        <c:axId val="1549263584"/>
      </c:barChart>
      <c:catAx>
        <c:axId val="15492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3584"/>
        <c:crosses val="autoZero"/>
        <c:auto val="1"/>
        <c:lblAlgn val="ctr"/>
        <c:lblOffset val="100"/>
        <c:noMultiLvlLbl val="0"/>
      </c:catAx>
      <c:valAx>
        <c:axId val="15492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893744531933511"/>
          <c:y val="0.2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'4'!$I$18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'4'!$I$19:$I$30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7-4724-A498-98E8F4A1DCB6}"/>
            </c:ext>
          </c:extLst>
        </c:ser>
        <c:ser>
          <c:idx val="1"/>
          <c:order val="1"/>
          <c:tx>
            <c:strRef>
              <c:f>'4'!$J$18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'4'!$J$19:$J$30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7-4724-A498-98E8F4A1DCB6}"/>
            </c:ext>
          </c:extLst>
        </c:ser>
        <c:ser>
          <c:idx val="2"/>
          <c:order val="2"/>
          <c:tx>
            <c:strRef>
              <c:f>'4'!$K$18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'4'!$K$19:$K$30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7-4724-A498-98E8F4A1D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258928"/>
        <c:axId val="228235888"/>
      </c:barChart>
      <c:catAx>
        <c:axId val="228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5888"/>
        <c:crosses val="autoZero"/>
        <c:auto val="1"/>
        <c:lblAlgn val="ctr"/>
        <c:lblOffset val="100"/>
        <c:noMultiLvlLbl val="0"/>
      </c:catAx>
      <c:valAx>
        <c:axId val="22823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'4'!$I$18</c:f>
              <c:strCache>
                <c:ptCount val="1"/>
                <c:pt idx="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'4'!$I$19:$I$30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8-467D-936B-935B0AD6934A}"/>
            </c:ext>
          </c:extLst>
        </c:ser>
        <c:ser>
          <c:idx val="1"/>
          <c:order val="1"/>
          <c:tx>
            <c:strRef>
              <c:f>'4'!$J$18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'4'!$J$19:$J$30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8-467D-936B-935B0AD6934A}"/>
            </c:ext>
          </c:extLst>
        </c:ser>
        <c:ser>
          <c:idx val="2"/>
          <c:order val="2"/>
          <c:tx>
            <c:strRef>
              <c:f>'4'!$K$18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'4'!$H$19:$H$30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'4'!$K$19:$K$30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8-467D-936B-935B0AD693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90487</xdr:rowOff>
    </xdr:from>
    <xdr:to>
      <xdr:col>5</xdr:col>
      <xdr:colOff>371475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3ECB7-C97D-99D1-11E9-1DDFAE75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119062</xdr:rowOff>
    </xdr:from>
    <xdr:to>
      <xdr:col>5</xdr:col>
      <xdr:colOff>390525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89AF7-EB02-FB74-5683-06DFE6CF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7</xdr:row>
      <xdr:rowOff>328612</xdr:rowOff>
    </xdr:from>
    <xdr:to>
      <xdr:col>25</xdr:col>
      <xdr:colOff>114300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74ACC-8032-2A80-4766-9AC6BAA9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18</xdr:row>
      <xdr:rowOff>142875</xdr:rowOff>
    </xdr:from>
    <xdr:to>
      <xdr:col>19</xdr:col>
      <xdr:colOff>138112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AAA2-13B6-2DAD-5488-4341714C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271462</xdr:colOff>
      <xdr:row>34</xdr:row>
      <xdr:rowOff>152400</xdr:rowOff>
    </xdr:from>
    <xdr:to>
      <xdr:col>18</xdr:col>
      <xdr:colOff>576262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67FD4-D953-BE02-3AF2-2F72EDB4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09162500003" createdVersion="8" refreshedVersion="8" minRefreshableVersion="3" recordCount="76" xr:uid="{249B872D-A2EB-4E96-AD2B-331ECF2F511F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15578819443" createdVersion="8" refreshedVersion="8" minRefreshableVersion="3" recordCount="76" xr:uid="{5A60A6AD-021F-4A8F-BB3B-C93C06B43231}">
  <cacheSource type="worksheet">
    <worksheetSource ref="A3:G79" sheet="1.A,B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Arif Hossain"/>
    <x v="0"/>
    <n v="5"/>
    <n v="70000"/>
    <n v="350000"/>
  </r>
  <r>
    <x v="1"/>
    <x v="1"/>
    <s v="Oishi Das"/>
    <x v="1"/>
    <n v="10"/>
    <n v="50000"/>
    <n v="500000"/>
  </r>
  <r>
    <x v="2"/>
    <x v="2"/>
    <s v="Parvez Hasan"/>
    <x v="2"/>
    <n v="7"/>
    <n v="20000"/>
    <n v="140000"/>
  </r>
  <r>
    <x v="3"/>
    <x v="3"/>
    <s v="Nabila Sultana"/>
    <x v="3"/>
    <n v="15"/>
    <n v="30000"/>
    <n v="450000"/>
  </r>
  <r>
    <x v="4"/>
    <x v="4"/>
    <s v="Eva Karim"/>
    <x v="0"/>
    <n v="3"/>
    <n v="70000"/>
    <n v="210000"/>
  </r>
  <r>
    <x v="5"/>
    <x v="5"/>
    <s v="Farhan Islam"/>
    <x v="1"/>
    <n v="6"/>
    <n v="50000"/>
    <n v="300000"/>
  </r>
  <r>
    <x v="6"/>
    <x v="1"/>
    <s v="Parvez Hasan"/>
    <x v="2"/>
    <n v="4"/>
    <n v="20000"/>
    <n v="80000"/>
  </r>
  <r>
    <x v="7"/>
    <x v="2"/>
    <s v="Nabila Sultana"/>
    <x v="3"/>
    <n v="10"/>
    <n v="30000"/>
    <n v="300000"/>
  </r>
  <r>
    <x v="8"/>
    <x v="0"/>
    <s v="Arif Hossain"/>
    <x v="0"/>
    <n v="8"/>
    <n v="70000"/>
    <n v="560000"/>
  </r>
  <r>
    <x v="9"/>
    <x v="4"/>
    <s v="Arif Hossain"/>
    <x v="1"/>
    <n v="12"/>
    <n v="50000"/>
    <n v="600000"/>
  </r>
  <r>
    <x v="10"/>
    <x v="5"/>
    <s v="Oishi Das"/>
    <x v="2"/>
    <n v="9"/>
    <n v="20000"/>
    <n v="180000"/>
  </r>
  <r>
    <x v="11"/>
    <x v="1"/>
    <s v="Parvez Hasan"/>
    <x v="3"/>
    <n v="5"/>
    <n v="30000"/>
    <n v="150000"/>
  </r>
  <r>
    <x v="12"/>
    <x v="2"/>
    <s v="Nabila Sultana"/>
    <x v="0"/>
    <n v="11"/>
    <n v="70000"/>
    <n v="770000"/>
  </r>
  <r>
    <x v="13"/>
    <x v="3"/>
    <s v="Eva Karim"/>
    <x v="1"/>
    <n v="7"/>
    <n v="50000"/>
    <n v="350000"/>
  </r>
  <r>
    <x v="14"/>
    <x v="4"/>
    <s v="Farhan Islam"/>
    <x v="2"/>
    <n v="6"/>
    <n v="20000"/>
    <n v="120000"/>
  </r>
  <r>
    <x v="15"/>
    <x v="5"/>
    <s v="Parvez Hasan"/>
    <x v="3"/>
    <n v="13"/>
    <n v="30000"/>
    <n v="390000"/>
  </r>
  <r>
    <x v="16"/>
    <x v="0"/>
    <s v="Nabila Sultana"/>
    <x v="0"/>
    <n v="9"/>
    <n v="70000"/>
    <n v="630000"/>
  </r>
  <r>
    <x v="17"/>
    <x v="2"/>
    <s v="Eva Karim"/>
    <x v="1"/>
    <n v="8"/>
    <n v="50000"/>
    <n v="400000"/>
  </r>
  <r>
    <x v="18"/>
    <x v="3"/>
    <s v="Farhan Islam"/>
    <x v="2"/>
    <n v="14"/>
    <n v="20000"/>
    <n v="280000"/>
  </r>
  <r>
    <x v="19"/>
    <x v="4"/>
    <s v="Parvez Hasan"/>
    <x v="3"/>
    <n v="7"/>
    <n v="30000"/>
    <n v="210000"/>
  </r>
  <r>
    <x v="20"/>
    <x v="5"/>
    <s v="Nabila Sultana"/>
    <x v="0"/>
    <n v="10"/>
    <n v="70000"/>
    <n v="700000"/>
  </r>
  <r>
    <x v="21"/>
    <x v="1"/>
    <s v="Arif Hossain"/>
    <x v="1"/>
    <n v="5"/>
    <n v="50000"/>
    <n v="250000"/>
  </r>
  <r>
    <x v="22"/>
    <x v="0"/>
    <s v="Oishi Das"/>
    <x v="2"/>
    <n v="8"/>
    <n v="20000"/>
    <n v="160000"/>
  </r>
  <r>
    <x v="23"/>
    <x v="3"/>
    <s v="Parvez Hasan"/>
    <x v="3"/>
    <n v="6"/>
    <n v="30000"/>
    <n v="180000"/>
  </r>
  <r>
    <x v="24"/>
    <x v="4"/>
    <s v="Nabila Sultana"/>
    <x v="0"/>
    <n v="7"/>
    <n v="70000"/>
    <n v="490000"/>
  </r>
  <r>
    <x v="25"/>
    <x v="5"/>
    <s v="Eva Karim"/>
    <x v="0"/>
    <n v="8"/>
    <n v="70000"/>
    <n v="560000"/>
  </r>
  <r>
    <x v="26"/>
    <x v="1"/>
    <s v="Farhan Islam"/>
    <x v="1"/>
    <n v="6"/>
    <n v="50000"/>
    <n v="300000"/>
  </r>
  <r>
    <x v="27"/>
    <x v="2"/>
    <s v="Parvez Hasan"/>
    <x v="2"/>
    <n v="10"/>
    <n v="20000"/>
    <n v="200000"/>
  </r>
  <r>
    <x v="28"/>
    <x v="3"/>
    <s v="Arif Hossain"/>
    <x v="3"/>
    <n v="20"/>
    <n v="30000"/>
    <n v="600000"/>
  </r>
  <r>
    <x v="29"/>
    <x v="0"/>
    <s v="Eva Karim"/>
    <x v="0"/>
    <n v="4"/>
    <n v="70000"/>
    <n v="280000"/>
  </r>
  <r>
    <x v="30"/>
    <x v="5"/>
    <s v="Farhan Islam"/>
    <x v="1"/>
    <n v="9"/>
    <n v="50000"/>
    <n v="450000"/>
  </r>
  <r>
    <x v="31"/>
    <x v="1"/>
    <s v="Eva Karim"/>
    <x v="2"/>
    <n v="5"/>
    <n v="20000"/>
    <n v="100000"/>
  </r>
  <r>
    <x v="32"/>
    <x v="0"/>
    <s v="Farhan Islam"/>
    <x v="3"/>
    <n v="15"/>
    <n v="30000"/>
    <n v="450000"/>
  </r>
  <r>
    <x v="33"/>
    <x v="3"/>
    <s v="Parvez Hasan"/>
    <x v="0"/>
    <n v="7"/>
    <n v="70000"/>
    <n v="490000"/>
  </r>
  <r>
    <x v="34"/>
    <x v="4"/>
    <s v="Nabila Sultana"/>
    <x v="1"/>
    <n v="11"/>
    <n v="50000"/>
    <n v="550000"/>
  </r>
  <r>
    <x v="35"/>
    <x v="5"/>
    <s v="Arif Hossain"/>
    <x v="2"/>
    <n v="12"/>
    <n v="20000"/>
    <n v="240000"/>
  </r>
  <r>
    <x v="36"/>
    <x v="1"/>
    <s v="Arif Hossain"/>
    <x v="3"/>
    <n v="10"/>
    <n v="30000"/>
    <n v="300000"/>
  </r>
  <r>
    <x v="37"/>
    <x v="2"/>
    <s v="Oishi Das"/>
    <x v="0"/>
    <n v="9"/>
    <n v="70000"/>
    <n v="630000"/>
  </r>
  <r>
    <x v="38"/>
    <x v="3"/>
    <s v="Parvez Hasan"/>
    <x v="1"/>
    <n v="8"/>
    <n v="50000"/>
    <n v="400000"/>
  </r>
  <r>
    <x v="39"/>
    <x v="4"/>
    <s v="Nabila Sultana"/>
    <x v="2"/>
    <n v="11"/>
    <n v="20000"/>
    <n v="220000"/>
  </r>
  <r>
    <x v="40"/>
    <x v="0"/>
    <s v="Eva Karim"/>
    <x v="3"/>
    <n v="14"/>
    <n v="30000"/>
    <n v="420000"/>
  </r>
  <r>
    <x v="41"/>
    <x v="1"/>
    <s v="Farhan Islam"/>
    <x v="0"/>
    <n v="10"/>
    <n v="70000"/>
    <n v="700000"/>
  </r>
  <r>
    <x v="42"/>
    <x v="2"/>
    <s v="Parvez Hasan"/>
    <x v="1"/>
    <n v="9"/>
    <n v="50000"/>
    <n v="450000"/>
  </r>
  <r>
    <x v="43"/>
    <x v="3"/>
    <s v="Nabila Sultana"/>
    <x v="2"/>
    <n v="13"/>
    <n v="20000"/>
    <n v="260000"/>
  </r>
  <r>
    <x v="44"/>
    <x v="4"/>
    <s v="Eva Karim"/>
    <x v="3"/>
    <n v="8"/>
    <n v="30000"/>
    <n v="240000"/>
  </r>
  <r>
    <x v="45"/>
    <x v="5"/>
    <s v="Farhan Islam"/>
    <x v="0"/>
    <n v="12"/>
    <n v="70000"/>
    <n v="840000"/>
  </r>
  <r>
    <x v="46"/>
    <x v="1"/>
    <s v="Parvez Hasan"/>
    <x v="1"/>
    <n v="7"/>
    <n v="50000"/>
    <n v="350000"/>
  </r>
  <r>
    <x v="47"/>
    <x v="2"/>
    <s v="Nabila Sultana"/>
    <x v="2"/>
    <n v="9"/>
    <n v="20000"/>
    <n v="180000"/>
  </r>
  <r>
    <x v="48"/>
    <x v="0"/>
    <s v="Arif Hossain"/>
    <x v="3"/>
    <n v="12"/>
    <n v="30000"/>
    <n v="360000"/>
  </r>
  <r>
    <x v="49"/>
    <x v="4"/>
    <s v="Oishi Das"/>
    <x v="0"/>
    <n v="5"/>
    <n v="70000"/>
    <n v="350000"/>
  </r>
  <r>
    <x v="50"/>
    <x v="5"/>
    <s v="Arif Hossain"/>
    <x v="0"/>
    <n v="12"/>
    <n v="70000"/>
    <n v="840000"/>
  </r>
  <r>
    <x v="51"/>
    <x v="1"/>
    <s v="Arif Hossain"/>
    <x v="1"/>
    <n v="8"/>
    <n v="50000"/>
    <n v="400000"/>
  </r>
  <r>
    <x v="52"/>
    <x v="2"/>
    <s v="Eva Karim"/>
    <x v="2"/>
    <n v="7"/>
    <n v="20000"/>
    <n v="140000"/>
  </r>
  <r>
    <x v="53"/>
    <x v="3"/>
    <s v="Farhan Islam"/>
    <x v="3"/>
    <n v="9"/>
    <n v="30000"/>
    <n v="270000"/>
  </r>
  <r>
    <x v="54"/>
    <x v="4"/>
    <s v="Eva Karim"/>
    <x v="0"/>
    <n v="6"/>
    <n v="70000"/>
    <n v="420000"/>
  </r>
  <r>
    <x v="55"/>
    <x v="0"/>
    <s v="Farhan Islam"/>
    <x v="1"/>
    <n v="10"/>
    <n v="50000"/>
    <n v="500000"/>
  </r>
  <r>
    <x v="56"/>
    <x v="1"/>
    <s v="Parvez Hasan"/>
    <x v="2"/>
    <n v="8"/>
    <n v="20000"/>
    <n v="160000"/>
  </r>
  <r>
    <x v="57"/>
    <x v="0"/>
    <s v="Nabila Sultana"/>
    <x v="3"/>
    <n v="13"/>
    <n v="30000"/>
    <n v="390000"/>
  </r>
  <r>
    <x v="58"/>
    <x v="3"/>
    <s v="Arif Hossain"/>
    <x v="0"/>
    <n v="9"/>
    <n v="70000"/>
    <n v="630000"/>
  </r>
  <r>
    <x v="59"/>
    <x v="4"/>
    <s v="Parvez Hasan"/>
    <x v="1"/>
    <n v="5"/>
    <n v="50000"/>
    <n v="250000"/>
  </r>
  <r>
    <x v="60"/>
    <x v="5"/>
    <s v="Oishi Das"/>
    <x v="2"/>
    <n v="11"/>
    <n v="20000"/>
    <n v="220000"/>
  </r>
  <r>
    <x v="61"/>
    <x v="1"/>
    <s v="Parvez Hasan"/>
    <x v="3"/>
    <n v="14"/>
    <n v="30000"/>
    <n v="420000"/>
  </r>
  <r>
    <x v="62"/>
    <x v="2"/>
    <s v="Nabila Sultana"/>
    <x v="0"/>
    <n v="10"/>
    <n v="70000"/>
    <n v="700000"/>
  </r>
  <r>
    <x v="63"/>
    <x v="3"/>
    <s v="Eva Karim"/>
    <x v="1"/>
    <n v="6"/>
    <n v="50000"/>
    <n v="300000"/>
  </r>
  <r>
    <x v="64"/>
    <x v="0"/>
    <s v="Farhan Islam"/>
    <x v="2"/>
    <n v="8"/>
    <n v="20000"/>
    <n v="160000"/>
  </r>
  <r>
    <x v="65"/>
    <x v="5"/>
    <s v="Parvez Hasan"/>
    <x v="3"/>
    <n v="12"/>
    <n v="30000"/>
    <n v="360000"/>
  </r>
  <r>
    <x v="66"/>
    <x v="1"/>
    <s v="Nabila Sultana"/>
    <x v="0"/>
    <n v="9"/>
    <n v="70000"/>
    <n v="630000"/>
  </r>
  <r>
    <x v="67"/>
    <x v="0"/>
    <s v="Oishi Das"/>
    <x v="1"/>
    <n v="7"/>
    <n v="50000"/>
    <n v="350000"/>
  </r>
  <r>
    <x v="68"/>
    <x v="3"/>
    <s v="Parvez Hasan"/>
    <x v="2"/>
    <n v="14"/>
    <n v="20000"/>
    <n v="280000"/>
  </r>
  <r>
    <x v="69"/>
    <x v="4"/>
    <s v="Nabila Sultana"/>
    <x v="3"/>
    <n v="8"/>
    <n v="30000"/>
    <n v="240000"/>
  </r>
  <r>
    <x v="70"/>
    <x v="5"/>
    <s v="Eva Karim"/>
    <x v="0"/>
    <n v="11"/>
    <n v="70000"/>
    <n v="770000"/>
  </r>
  <r>
    <x v="71"/>
    <x v="0"/>
    <s v="Farhan Islam"/>
    <x v="1"/>
    <n v="5"/>
    <n v="50000"/>
    <n v="250000"/>
  </r>
  <r>
    <x v="72"/>
    <x v="2"/>
    <s v="Parvez Hasan"/>
    <x v="2"/>
    <n v="10"/>
    <n v="20000"/>
    <n v="200000"/>
  </r>
  <r>
    <x v="73"/>
    <x v="3"/>
    <s v="Nabila Sultana"/>
    <x v="3"/>
    <n v="9"/>
    <n v="30000"/>
    <n v="270000"/>
  </r>
  <r>
    <x v="74"/>
    <x v="4"/>
    <s v="Farhan Islam"/>
    <x v="0"/>
    <n v="10"/>
    <n v="70000"/>
    <n v="700000"/>
  </r>
  <r>
    <x v="75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8F893-8BBC-4803-AF2E-FC4E76430D1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24AB3-42BD-4783-90CD-41F5B18E3A3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B73DF-914E-41F8-A310-686679F8CBC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821E1-DD81-43AC-BF12-E4E47CE0D82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14A05-9763-45F4-989A-1611EF8221B8}" name="Table1" displayName="Table1" ref="H18:K30" totalsRowShown="0">
  <autoFilter ref="H18:K30" xr:uid="{0D014A05-9763-45F4-989A-1611EF8221B8}"/>
  <tableColumns count="4">
    <tableColumn id="1" xr3:uid="{C1ADAE71-7C93-4D80-90BE-861985C44A12}" name="Month"/>
    <tableColumn id="2" xr3:uid="{442CC704-CC12-4317-B158-C593AE5A961D}" name="Expense"/>
    <tableColumn id="3" xr3:uid="{7F7AFB62-B20A-4EF6-8DE7-627642906DB3}" name="Sales"/>
    <tableColumn id="4" xr3:uid="{5CEA23A8-8AF9-4DF6-A949-E6EF60C3147E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FCD0-123C-4736-AE35-CBDD4F9FECED}">
  <dimension ref="A2:B10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21.7109375" bestFit="1" customWidth="1"/>
  </cols>
  <sheetData>
    <row r="2" spans="1:2" x14ac:dyDescent="0.25">
      <c r="A2" t="s">
        <v>26</v>
      </c>
    </row>
    <row r="3" spans="1:2" x14ac:dyDescent="0.25">
      <c r="A3" s="4" t="s">
        <v>27</v>
      </c>
      <c r="B3" t="s">
        <v>29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28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B083-EF80-4CAE-9B9F-EC60B4411765}">
  <dimension ref="A2:B8"/>
  <sheetViews>
    <sheetView workbookViewId="0">
      <selection activeCell="E37" sqref="E37"/>
    </sheetView>
  </sheetViews>
  <sheetFormatPr defaultRowHeight="15" x14ac:dyDescent="0.25"/>
  <cols>
    <col min="1" max="1" width="12.5703125" bestFit="1" customWidth="1"/>
    <col min="2" max="2" width="21.7109375" bestFit="1" customWidth="1"/>
  </cols>
  <sheetData>
    <row r="2" spans="1:2" x14ac:dyDescent="0.25">
      <c r="A2" t="s">
        <v>30</v>
      </c>
    </row>
    <row r="3" spans="1:2" x14ac:dyDescent="0.25">
      <c r="A3" s="4" t="s">
        <v>27</v>
      </c>
      <c r="B3" t="s">
        <v>29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28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2BF-D7D9-43A7-84E7-20B4A1660D3B}">
  <dimension ref="A2:B6"/>
  <sheetViews>
    <sheetView workbookViewId="0">
      <selection activeCell="I8" sqref="I8"/>
    </sheetView>
  </sheetViews>
  <sheetFormatPr defaultRowHeight="15" x14ac:dyDescent="0.25"/>
  <cols>
    <col min="1" max="1" width="15.7109375" bestFit="1" customWidth="1"/>
    <col min="2" max="2" width="15.42578125" bestFit="1" customWidth="1"/>
  </cols>
  <sheetData>
    <row r="2" spans="1:2" x14ac:dyDescent="0.25">
      <c r="A2" t="s">
        <v>32</v>
      </c>
    </row>
    <row r="3" spans="1:2" x14ac:dyDescent="0.25">
      <c r="A3" s="4" t="s">
        <v>27</v>
      </c>
      <c r="B3" t="s">
        <v>31</v>
      </c>
    </row>
    <row r="4" spans="1:2" x14ac:dyDescent="0.25">
      <c r="A4" s="5" t="s">
        <v>9</v>
      </c>
      <c r="B4">
        <v>42</v>
      </c>
    </row>
    <row r="5" spans="1:2" x14ac:dyDescent="0.25">
      <c r="A5" s="6" t="s">
        <v>19</v>
      </c>
      <c r="B5">
        <v>42</v>
      </c>
    </row>
    <row r="6" spans="1:2" x14ac:dyDescent="0.25">
      <c r="A6" s="5" t="s">
        <v>28</v>
      </c>
      <c r="B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2377-7F91-41F0-A773-F85476A46C2D}">
  <dimension ref="A3:B10"/>
  <sheetViews>
    <sheetView workbookViewId="0">
      <selection activeCell="H18" sqref="H18"/>
    </sheetView>
  </sheetViews>
  <sheetFormatPr defaultRowHeight="15" x14ac:dyDescent="0.25"/>
  <cols>
    <col min="1" max="1" width="13.85546875" bestFit="1" customWidth="1"/>
    <col min="2" max="2" width="22.7109375" bestFit="1" customWidth="1"/>
  </cols>
  <sheetData>
    <row r="3" spans="1:2" x14ac:dyDescent="0.25">
      <c r="A3" s="4" t="s">
        <v>27</v>
      </c>
      <c r="B3" t="s">
        <v>29</v>
      </c>
    </row>
    <row r="4" spans="1:2" x14ac:dyDescent="0.25">
      <c r="A4" s="5" t="s">
        <v>9</v>
      </c>
      <c r="B4">
        <v>5130000</v>
      </c>
    </row>
    <row r="5" spans="1:2" x14ac:dyDescent="0.25">
      <c r="A5" s="5" t="s">
        <v>21</v>
      </c>
      <c r="B5">
        <v>4190000</v>
      </c>
    </row>
    <row r="6" spans="1:2" x14ac:dyDescent="0.25">
      <c r="A6" s="5" t="s">
        <v>23</v>
      </c>
      <c r="B6">
        <v>5320000</v>
      </c>
    </row>
    <row r="7" spans="1:2" x14ac:dyDescent="0.25">
      <c r="A7" s="5" t="s">
        <v>18</v>
      </c>
      <c r="B7">
        <v>6930000</v>
      </c>
    </row>
    <row r="8" spans="1:2" x14ac:dyDescent="0.25">
      <c r="A8" s="5" t="s">
        <v>12</v>
      </c>
      <c r="B8">
        <v>2390000</v>
      </c>
    </row>
    <row r="9" spans="1:2" x14ac:dyDescent="0.25">
      <c r="A9" s="5" t="s">
        <v>15</v>
      </c>
      <c r="B9">
        <v>4710000</v>
      </c>
    </row>
    <row r="10" spans="1:2" x14ac:dyDescent="0.25">
      <c r="A10" s="5" t="s">
        <v>28</v>
      </c>
      <c r="B10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61" workbookViewId="0">
      <selection activeCell="A4" sqref="A4:G7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5">
      <c r="A2" s="13"/>
      <c r="B2" s="13"/>
      <c r="C2" s="13"/>
      <c r="D2" s="13"/>
      <c r="E2" s="13"/>
      <c r="F2" s="13"/>
      <c r="G2" s="13"/>
    </row>
    <row r="3" spans="1:7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5">
      <c r="A4" s="1">
        <v>45296</v>
      </c>
      <c r="B4" s="2" t="s">
        <v>8</v>
      </c>
      <c r="C4" s="2" t="s">
        <v>9</v>
      </c>
      <c r="D4" s="2" t="s">
        <v>10</v>
      </c>
      <c r="E4" s="2">
        <v>5</v>
      </c>
      <c r="F4" s="2">
        <v>70000</v>
      </c>
      <c r="G4" s="2">
        <f>E4*F4</f>
        <v>350000</v>
      </c>
    </row>
    <row r="5" spans="1:7" ht="30" x14ac:dyDescent="0.25">
      <c r="A5" s="1">
        <v>45297</v>
      </c>
      <c r="B5" s="2" t="s">
        <v>11</v>
      </c>
      <c r="C5" s="2" t="s">
        <v>12</v>
      </c>
      <c r="D5" s="2" t="s">
        <v>13</v>
      </c>
      <c r="E5" s="2">
        <v>10</v>
      </c>
      <c r="F5" s="2">
        <v>50000</v>
      </c>
      <c r="G5" s="2">
        <f t="shared" ref="G5:G68" si="0">E5*F5</f>
        <v>500000</v>
      </c>
    </row>
    <row r="6" spans="1:7" x14ac:dyDescent="0.25">
      <c r="A6" s="1">
        <v>45298</v>
      </c>
      <c r="B6" s="2" t="s">
        <v>14</v>
      </c>
      <c r="C6" s="2" t="s">
        <v>15</v>
      </c>
      <c r="D6" s="2" t="s">
        <v>16</v>
      </c>
      <c r="E6" s="2">
        <v>7</v>
      </c>
      <c r="F6" s="2">
        <v>20000</v>
      </c>
      <c r="G6" s="2">
        <f t="shared" si="0"/>
        <v>140000</v>
      </c>
    </row>
    <row r="7" spans="1:7" x14ac:dyDescent="0.25">
      <c r="A7" s="1">
        <v>45299</v>
      </c>
      <c r="B7" s="2" t="s">
        <v>17</v>
      </c>
      <c r="C7" s="2" t="s">
        <v>18</v>
      </c>
      <c r="D7" s="2" t="s">
        <v>19</v>
      </c>
      <c r="E7" s="2">
        <v>15</v>
      </c>
      <c r="F7" s="2">
        <v>30000</v>
      </c>
      <c r="G7" s="2">
        <f t="shared" si="0"/>
        <v>450000</v>
      </c>
    </row>
    <row r="8" spans="1:7" x14ac:dyDescent="0.25">
      <c r="A8" s="1">
        <v>45300</v>
      </c>
      <c r="B8" s="2" t="s">
        <v>20</v>
      </c>
      <c r="C8" s="2" t="s">
        <v>21</v>
      </c>
      <c r="D8" s="2" t="s">
        <v>10</v>
      </c>
      <c r="E8" s="2">
        <v>3</v>
      </c>
      <c r="F8" s="2">
        <v>70000</v>
      </c>
      <c r="G8" s="2">
        <f t="shared" si="0"/>
        <v>210000</v>
      </c>
    </row>
    <row r="9" spans="1:7" x14ac:dyDescent="0.25">
      <c r="A9" s="1">
        <v>45301</v>
      </c>
      <c r="B9" s="2" t="s">
        <v>22</v>
      </c>
      <c r="C9" s="2" t="s">
        <v>23</v>
      </c>
      <c r="D9" s="2" t="s">
        <v>13</v>
      </c>
      <c r="E9" s="2">
        <v>6</v>
      </c>
      <c r="F9" s="2">
        <v>50000</v>
      </c>
      <c r="G9" s="2">
        <f t="shared" si="0"/>
        <v>300000</v>
      </c>
    </row>
    <row r="10" spans="1:7" ht="30" x14ac:dyDescent="0.25">
      <c r="A10" s="1">
        <v>45302</v>
      </c>
      <c r="B10" s="2" t="s">
        <v>11</v>
      </c>
      <c r="C10" s="2" t="s">
        <v>15</v>
      </c>
      <c r="D10" s="2" t="s">
        <v>16</v>
      </c>
      <c r="E10" s="2">
        <v>4</v>
      </c>
      <c r="F10" s="2">
        <v>20000</v>
      </c>
      <c r="G10" s="2">
        <f t="shared" si="0"/>
        <v>80000</v>
      </c>
    </row>
    <row r="11" spans="1:7" x14ac:dyDescent="0.25">
      <c r="A11" s="1">
        <v>45303</v>
      </c>
      <c r="B11" s="2" t="s">
        <v>14</v>
      </c>
      <c r="C11" s="2" t="s">
        <v>18</v>
      </c>
      <c r="D11" s="2" t="s">
        <v>19</v>
      </c>
      <c r="E11" s="2">
        <v>10</v>
      </c>
      <c r="F11" s="2">
        <v>30000</v>
      </c>
      <c r="G11" s="2">
        <f t="shared" si="0"/>
        <v>300000</v>
      </c>
    </row>
    <row r="12" spans="1:7" x14ac:dyDescent="0.25">
      <c r="A12" s="1">
        <v>45304</v>
      </c>
      <c r="B12" s="2" t="s">
        <v>8</v>
      </c>
      <c r="C12" s="2" t="s">
        <v>9</v>
      </c>
      <c r="D12" s="2" t="s">
        <v>10</v>
      </c>
      <c r="E12" s="2">
        <v>8</v>
      </c>
      <c r="F12" s="2">
        <v>70000</v>
      </c>
      <c r="G12" s="2">
        <f t="shared" si="0"/>
        <v>560000</v>
      </c>
    </row>
    <row r="13" spans="1:7" x14ac:dyDescent="0.25">
      <c r="A13" s="1">
        <v>45305</v>
      </c>
      <c r="B13" s="2" t="s">
        <v>20</v>
      </c>
      <c r="C13" s="2" t="s">
        <v>9</v>
      </c>
      <c r="D13" s="2" t="s">
        <v>13</v>
      </c>
      <c r="E13" s="2">
        <v>12</v>
      </c>
      <c r="F13" s="2">
        <v>50000</v>
      </c>
      <c r="G13" s="2">
        <f t="shared" si="0"/>
        <v>600000</v>
      </c>
    </row>
    <row r="14" spans="1:7" x14ac:dyDescent="0.25">
      <c r="A14" s="1">
        <v>45306</v>
      </c>
      <c r="B14" s="2" t="s">
        <v>22</v>
      </c>
      <c r="C14" s="2" t="s">
        <v>12</v>
      </c>
      <c r="D14" s="2" t="s">
        <v>16</v>
      </c>
      <c r="E14" s="2">
        <v>9</v>
      </c>
      <c r="F14" s="2">
        <v>20000</v>
      </c>
      <c r="G14" s="2">
        <f t="shared" si="0"/>
        <v>180000</v>
      </c>
    </row>
    <row r="15" spans="1:7" ht="30" x14ac:dyDescent="0.25">
      <c r="A15" s="1">
        <v>45307</v>
      </c>
      <c r="B15" s="2" t="s">
        <v>11</v>
      </c>
      <c r="C15" s="2" t="s">
        <v>15</v>
      </c>
      <c r="D15" s="2" t="s">
        <v>19</v>
      </c>
      <c r="E15" s="2">
        <v>5</v>
      </c>
      <c r="F15" s="2">
        <v>30000</v>
      </c>
      <c r="G15" s="2">
        <f t="shared" si="0"/>
        <v>150000</v>
      </c>
    </row>
    <row r="16" spans="1:7" x14ac:dyDescent="0.25">
      <c r="A16" s="1">
        <v>45308</v>
      </c>
      <c r="B16" s="2" t="s">
        <v>14</v>
      </c>
      <c r="C16" s="2" t="s">
        <v>18</v>
      </c>
      <c r="D16" s="2" t="s">
        <v>10</v>
      </c>
      <c r="E16" s="2">
        <v>11</v>
      </c>
      <c r="F16" s="2">
        <v>70000</v>
      </c>
      <c r="G16" s="2">
        <f t="shared" si="0"/>
        <v>770000</v>
      </c>
    </row>
    <row r="17" spans="1:7" x14ac:dyDescent="0.25">
      <c r="A17" s="1">
        <v>45309</v>
      </c>
      <c r="B17" s="2" t="s">
        <v>17</v>
      </c>
      <c r="C17" s="2" t="s">
        <v>21</v>
      </c>
      <c r="D17" s="2" t="s">
        <v>13</v>
      </c>
      <c r="E17" s="2">
        <v>7</v>
      </c>
      <c r="F17" s="2">
        <v>50000</v>
      </c>
      <c r="G17" s="2">
        <f t="shared" si="0"/>
        <v>350000</v>
      </c>
    </row>
    <row r="18" spans="1:7" x14ac:dyDescent="0.25">
      <c r="A18" s="1">
        <v>45310</v>
      </c>
      <c r="B18" s="2" t="s">
        <v>20</v>
      </c>
      <c r="C18" s="2" t="s">
        <v>23</v>
      </c>
      <c r="D18" s="2" t="s">
        <v>16</v>
      </c>
      <c r="E18" s="2">
        <v>6</v>
      </c>
      <c r="F18" s="2">
        <v>20000</v>
      </c>
      <c r="G18" s="2">
        <f t="shared" si="0"/>
        <v>120000</v>
      </c>
    </row>
    <row r="19" spans="1:7" x14ac:dyDescent="0.25">
      <c r="A19" s="1">
        <v>45311</v>
      </c>
      <c r="B19" s="2" t="s">
        <v>22</v>
      </c>
      <c r="C19" s="2" t="s">
        <v>15</v>
      </c>
      <c r="D19" s="2" t="s">
        <v>19</v>
      </c>
      <c r="E19" s="2">
        <v>13</v>
      </c>
      <c r="F19" s="2">
        <v>30000</v>
      </c>
      <c r="G19" s="2">
        <f t="shared" si="0"/>
        <v>390000</v>
      </c>
    </row>
    <row r="20" spans="1:7" x14ac:dyDescent="0.25">
      <c r="A20" s="1">
        <v>45312</v>
      </c>
      <c r="B20" s="2" t="s">
        <v>8</v>
      </c>
      <c r="C20" s="2" t="s">
        <v>18</v>
      </c>
      <c r="D20" s="2" t="s">
        <v>10</v>
      </c>
      <c r="E20" s="2">
        <v>9</v>
      </c>
      <c r="F20" s="2">
        <v>70000</v>
      </c>
      <c r="G20" s="2">
        <f t="shared" si="0"/>
        <v>630000</v>
      </c>
    </row>
    <row r="21" spans="1:7" x14ac:dyDescent="0.25">
      <c r="A21" s="1">
        <v>45313</v>
      </c>
      <c r="B21" s="2" t="s">
        <v>14</v>
      </c>
      <c r="C21" s="2" t="s">
        <v>21</v>
      </c>
      <c r="D21" s="2" t="s">
        <v>13</v>
      </c>
      <c r="E21" s="2">
        <v>8</v>
      </c>
      <c r="F21" s="2">
        <v>50000</v>
      </c>
      <c r="G21" s="2">
        <f t="shared" si="0"/>
        <v>400000</v>
      </c>
    </row>
    <row r="22" spans="1:7" x14ac:dyDescent="0.25">
      <c r="A22" s="1">
        <v>45314</v>
      </c>
      <c r="B22" s="2" t="s">
        <v>17</v>
      </c>
      <c r="C22" s="2" t="s">
        <v>23</v>
      </c>
      <c r="D22" s="2" t="s">
        <v>16</v>
      </c>
      <c r="E22" s="2">
        <v>14</v>
      </c>
      <c r="F22" s="2">
        <v>20000</v>
      </c>
      <c r="G22" s="2">
        <f t="shared" si="0"/>
        <v>280000</v>
      </c>
    </row>
    <row r="23" spans="1:7" x14ac:dyDescent="0.25">
      <c r="A23" s="1">
        <v>45315</v>
      </c>
      <c r="B23" s="2" t="s">
        <v>20</v>
      </c>
      <c r="C23" s="2" t="s">
        <v>15</v>
      </c>
      <c r="D23" s="2" t="s">
        <v>19</v>
      </c>
      <c r="E23" s="2">
        <v>7</v>
      </c>
      <c r="F23" s="2">
        <v>30000</v>
      </c>
      <c r="G23" s="2">
        <f t="shared" si="0"/>
        <v>210000</v>
      </c>
    </row>
    <row r="24" spans="1:7" x14ac:dyDescent="0.25">
      <c r="A24" s="1">
        <v>45316</v>
      </c>
      <c r="B24" s="2" t="s">
        <v>22</v>
      </c>
      <c r="C24" s="2" t="s">
        <v>18</v>
      </c>
      <c r="D24" s="2" t="s">
        <v>10</v>
      </c>
      <c r="E24" s="2">
        <v>10</v>
      </c>
      <c r="F24" s="2">
        <v>70000</v>
      </c>
      <c r="G24" s="2">
        <f t="shared" si="0"/>
        <v>700000</v>
      </c>
    </row>
    <row r="25" spans="1:7" ht="30" x14ac:dyDescent="0.25">
      <c r="A25" s="1">
        <v>45317</v>
      </c>
      <c r="B25" s="2" t="s">
        <v>11</v>
      </c>
      <c r="C25" s="2" t="s">
        <v>9</v>
      </c>
      <c r="D25" s="2" t="s">
        <v>13</v>
      </c>
      <c r="E25" s="2">
        <v>5</v>
      </c>
      <c r="F25" s="2">
        <v>50000</v>
      </c>
      <c r="G25" s="2">
        <f t="shared" si="0"/>
        <v>250000</v>
      </c>
    </row>
    <row r="26" spans="1:7" x14ac:dyDescent="0.25">
      <c r="A26" s="1">
        <v>45318</v>
      </c>
      <c r="B26" s="2" t="s">
        <v>8</v>
      </c>
      <c r="C26" s="2" t="s">
        <v>12</v>
      </c>
      <c r="D26" s="2" t="s">
        <v>16</v>
      </c>
      <c r="E26" s="2">
        <v>8</v>
      </c>
      <c r="F26" s="2">
        <v>20000</v>
      </c>
      <c r="G26" s="2">
        <f t="shared" si="0"/>
        <v>160000</v>
      </c>
    </row>
    <row r="27" spans="1:7" x14ac:dyDescent="0.25">
      <c r="A27" s="1">
        <v>45319</v>
      </c>
      <c r="B27" s="2" t="s">
        <v>17</v>
      </c>
      <c r="C27" s="2" t="s">
        <v>15</v>
      </c>
      <c r="D27" s="2" t="s">
        <v>19</v>
      </c>
      <c r="E27" s="2">
        <v>6</v>
      </c>
      <c r="F27" s="2">
        <v>30000</v>
      </c>
      <c r="G27" s="2">
        <f t="shared" si="0"/>
        <v>180000</v>
      </c>
    </row>
    <row r="28" spans="1:7" x14ac:dyDescent="0.25">
      <c r="A28" s="1">
        <v>45320</v>
      </c>
      <c r="B28" s="2" t="s">
        <v>20</v>
      </c>
      <c r="C28" s="2" t="s">
        <v>18</v>
      </c>
      <c r="D28" s="2" t="s">
        <v>10</v>
      </c>
      <c r="E28" s="2">
        <v>7</v>
      </c>
      <c r="F28" s="2">
        <v>70000</v>
      </c>
      <c r="G28" s="2">
        <f t="shared" si="0"/>
        <v>490000</v>
      </c>
    </row>
    <row r="29" spans="1:7" x14ac:dyDescent="0.25">
      <c r="A29" s="1">
        <v>45323</v>
      </c>
      <c r="B29" s="2" t="s">
        <v>22</v>
      </c>
      <c r="C29" s="2" t="s">
        <v>21</v>
      </c>
      <c r="D29" s="2" t="s">
        <v>10</v>
      </c>
      <c r="E29" s="2">
        <v>8</v>
      </c>
      <c r="F29" s="2">
        <v>70000</v>
      </c>
      <c r="G29" s="2">
        <f t="shared" si="0"/>
        <v>560000</v>
      </c>
    </row>
    <row r="30" spans="1:7" ht="30" x14ac:dyDescent="0.25">
      <c r="A30" s="1">
        <v>45324</v>
      </c>
      <c r="B30" s="2" t="s">
        <v>11</v>
      </c>
      <c r="C30" s="2" t="s">
        <v>23</v>
      </c>
      <c r="D30" s="2" t="s">
        <v>13</v>
      </c>
      <c r="E30" s="2">
        <v>6</v>
      </c>
      <c r="F30" s="2">
        <v>50000</v>
      </c>
      <c r="G30" s="2">
        <f t="shared" si="0"/>
        <v>300000</v>
      </c>
    </row>
    <row r="31" spans="1:7" x14ac:dyDescent="0.25">
      <c r="A31" s="1">
        <v>45325</v>
      </c>
      <c r="B31" s="2" t="s">
        <v>14</v>
      </c>
      <c r="C31" s="2" t="s">
        <v>15</v>
      </c>
      <c r="D31" s="2" t="s">
        <v>16</v>
      </c>
      <c r="E31" s="2">
        <v>10</v>
      </c>
      <c r="F31" s="2">
        <v>20000</v>
      </c>
      <c r="G31" s="2">
        <f t="shared" si="0"/>
        <v>200000</v>
      </c>
    </row>
    <row r="32" spans="1:7" x14ac:dyDescent="0.25">
      <c r="A32" s="1">
        <v>45326</v>
      </c>
      <c r="B32" s="2" t="s">
        <v>17</v>
      </c>
      <c r="C32" s="2" t="s">
        <v>9</v>
      </c>
      <c r="D32" s="2" t="s">
        <v>19</v>
      </c>
      <c r="E32" s="2">
        <v>20</v>
      </c>
      <c r="F32" s="2">
        <v>30000</v>
      </c>
      <c r="G32" s="2">
        <f t="shared" si="0"/>
        <v>600000</v>
      </c>
    </row>
    <row r="33" spans="1:7" x14ac:dyDescent="0.25">
      <c r="A33" s="1">
        <v>45327</v>
      </c>
      <c r="B33" s="2" t="s">
        <v>8</v>
      </c>
      <c r="C33" s="2" t="s">
        <v>21</v>
      </c>
      <c r="D33" s="2" t="s">
        <v>10</v>
      </c>
      <c r="E33" s="2">
        <v>4</v>
      </c>
      <c r="F33" s="2">
        <v>70000</v>
      </c>
      <c r="G33" s="2">
        <f t="shared" si="0"/>
        <v>280000</v>
      </c>
    </row>
    <row r="34" spans="1:7" x14ac:dyDescent="0.25">
      <c r="A34" s="1">
        <v>45328</v>
      </c>
      <c r="B34" s="2" t="s">
        <v>22</v>
      </c>
      <c r="C34" s="2" t="s">
        <v>23</v>
      </c>
      <c r="D34" s="2" t="s">
        <v>13</v>
      </c>
      <c r="E34" s="2">
        <v>9</v>
      </c>
      <c r="F34" s="2">
        <v>50000</v>
      </c>
      <c r="G34" s="2">
        <f t="shared" si="0"/>
        <v>450000</v>
      </c>
    </row>
    <row r="35" spans="1:7" ht="30" x14ac:dyDescent="0.25">
      <c r="A35" s="1">
        <v>45329</v>
      </c>
      <c r="B35" s="2" t="s">
        <v>11</v>
      </c>
      <c r="C35" s="2" t="s">
        <v>21</v>
      </c>
      <c r="D35" s="2" t="s">
        <v>16</v>
      </c>
      <c r="E35" s="2">
        <v>5</v>
      </c>
      <c r="F35" s="2">
        <v>20000</v>
      </c>
      <c r="G35" s="2">
        <f t="shared" si="0"/>
        <v>100000</v>
      </c>
    </row>
    <row r="36" spans="1:7" x14ac:dyDescent="0.25">
      <c r="A36" s="1">
        <v>45330</v>
      </c>
      <c r="B36" s="2" t="s">
        <v>8</v>
      </c>
      <c r="C36" s="2" t="s">
        <v>23</v>
      </c>
      <c r="D36" s="2" t="s">
        <v>19</v>
      </c>
      <c r="E36" s="2">
        <v>15</v>
      </c>
      <c r="F36" s="2">
        <v>30000</v>
      </c>
      <c r="G36" s="2">
        <f t="shared" si="0"/>
        <v>450000</v>
      </c>
    </row>
    <row r="37" spans="1:7" x14ac:dyDescent="0.25">
      <c r="A37" s="1">
        <v>45331</v>
      </c>
      <c r="B37" s="2" t="s">
        <v>17</v>
      </c>
      <c r="C37" s="2" t="s">
        <v>15</v>
      </c>
      <c r="D37" s="2" t="s">
        <v>10</v>
      </c>
      <c r="E37" s="2">
        <v>7</v>
      </c>
      <c r="F37" s="2">
        <v>70000</v>
      </c>
      <c r="G37" s="2">
        <f t="shared" si="0"/>
        <v>490000</v>
      </c>
    </row>
    <row r="38" spans="1:7" x14ac:dyDescent="0.25">
      <c r="A38" s="1">
        <v>45332</v>
      </c>
      <c r="B38" s="2" t="s">
        <v>20</v>
      </c>
      <c r="C38" s="2" t="s">
        <v>18</v>
      </c>
      <c r="D38" s="2" t="s">
        <v>13</v>
      </c>
      <c r="E38" s="2">
        <v>11</v>
      </c>
      <c r="F38" s="2">
        <v>50000</v>
      </c>
      <c r="G38" s="2">
        <f t="shared" si="0"/>
        <v>550000</v>
      </c>
    </row>
    <row r="39" spans="1:7" x14ac:dyDescent="0.25">
      <c r="A39" s="1">
        <v>45333</v>
      </c>
      <c r="B39" s="2" t="s">
        <v>22</v>
      </c>
      <c r="C39" s="2" t="s">
        <v>9</v>
      </c>
      <c r="D39" s="2" t="s">
        <v>16</v>
      </c>
      <c r="E39" s="2">
        <v>12</v>
      </c>
      <c r="F39" s="2">
        <v>20000</v>
      </c>
      <c r="G39" s="2">
        <f t="shared" si="0"/>
        <v>240000</v>
      </c>
    </row>
    <row r="40" spans="1:7" ht="30" x14ac:dyDescent="0.25">
      <c r="A40" s="1">
        <v>45334</v>
      </c>
      <c r="B40" s="2" t="s">
        <v>11</v>
      </c>
      <c r="C40" s="2" t="s">
        <v>9</v>
      </c>
      <c r="D40" s="2" t="s">
        <v>19</v>
      </c>
      <c r="E40" s="2">
        <v>10</v>
      </c>
      <c r="F40" s="2">
        <v>30000</v>
      </c>
      <c r="G40" s="2">
        <f t="shared" si="0"/>
        <v>300000</v>
      </c>
    </row>
    <row r="41" spans="1:7" x14ac:dyDescent="0.25">
      <c r="A41" s="1">
        <v>45335</v>
      </c>
      <c r="B41" s="2" t="s">
        <v>14</v>
      </c>
      <c r="C41" s="2" t="s">
        <v>12</v>
      </c>
      <c r="D41" s="2" t="s">
        <v>10</v>
      </c>
      <c r="E41" s="2">
        <v>9</v>
      </c>
      <c r="F41" s="2">
        <v>70000</v>
      </c>
      <c r="G41" s="2">
        <f t="shared" si="0"/>
        <v>630000</v>
      </c>
    </row>
    <row r="42" spans="1:7" x14ac:dyDescent="0.25">
      <c r="A42" s="1">
        <v>45336</v>
      </c>
      <c r="B42" s="2" t="s">
        <v>17</v>
      </c>
      <c r="C42" s="2" t="s">
        <v>15</v>
      </c>
      <c r="D42" s="2" t="s">
        <v>13</v>
      </c>
      <c r="E42" s="2">
        <v>8</v>
      </c>
      <c r="F42" s="2">
        <v>50000</v>
      </c>
      <c r="G42" s="2">
        <f t="shared" si="0"/>
        <v>400000</v>
      </c>
    </row>
    <row r="43" spans="1:7" x14ac:dyDescent="0.25">
      <c r="A43" s="1">
        <v>45337</v>
      </c>
      <c r="B43" s="2" t="s">
        <v>20</v>
      </c>
      <c r="C43" s="2" t="s">
        <v>18</v>
      </c>
      <c r="D43" s="2" t="s">
        <v>16</v>
      </c>
      <c r="E43" s="2">
        <v>11</v>
      </c>
      <c r="F43" s="2">
        <v>20000</v>
      </c>
      <c r="G43" s="2">
        <f t="shared" si="0"/>
        <v>220000</v>
      </c>
    </row>
    <row r="44" spans="1:7" x14ac:dyDescent="0.25">
      <c r="A44" s="1">
        <v>45338</v>
      </c>
      <c r="B44" s="2" t="s">
        <v>8</v>
      </c>
      <c r="C44" s="2" t="s">
        <v>21</v>
      </c>
      <c r="D44" s="2" t="s">
        <v>19</v>
      </c>
      <c r="E44" s="2">
        <v>14</v>
      </c>
      <c r="F44" s="2">
        <v>30000</v>
      </c>
      <c r="G44" s="2">
        <f t="shared" si="0"/>
        <v>420000</v>
      </c>
    </row>
    <row r="45" spans="1:7" ht="30" x14ac:dyDescent="0.25">
      <c r="A45" s="1">
        <v>45339</v>
      </c>
      <c r="B45" s="2" t="s">
        <v>11</v>
      </c>
      <c r="C45" s="2" t="s">
        <v>23</v>
      </c>
      <c r="D45" s="2" t="s">
        <v>10</v>
      </c>
      <c r="E45" s="2">
        <v>10</v>
      </c>
      <c r="F45" s="2">
        <v>70000</v>
      </c>
      <c r="G45" s="2">
        <f t="shared" si="0"/>
        <v>700000</v>
      </c>
    </row>
    <row r="46" spans="1:7" x14ac:dyDescent="0.25">
      <c r="A46" s="1">
        <v>45340</v>
      </c>
      <c r="B46" s="2" t="s">
        <v>14</v>
      </c>
      <c r="C46" s="2" t="s">
        <v>15</v>
      </c>
      <c r="D46" s="2" t="s">
        <v>13</v>
      </c>
      <c r="E46" s="2">
        <v>9</v>
      </c>
      <c r="F46" s="2">
        <v>50000</v>
      </c>
      <c r="G46" s="2">
        <f t="shared" si="0"/>
        <v>450000</v>
      </c>
    </row>
    <row r="47" spans="1:7" x14ac:dyDescent="0.25">
      <c r="A47" s="1">
        <v>45341</v>
      </c>
      <c r="B47" s="2" t="s">
        <v>17</v>
      </c>
      <c r="C47" s="2" t="s">
        <v>18</v>
      </c>
      <c r="D47" s="2" t="s">
        <v>16</v>
      </c>
      <c r="E47" s="2">
        <v>13</v>
      </c>
      <c r="F47" s="2">
        <v>20000</v>
      </c>
      <c r="G47" s="2">
        <f t="shared" si="0"/>
        <v>260000</v>
      </c>
    </row>
    <row r="48" spans="1:7" x14ac:dyDescent="0.25">
      <c r="A48" s="1">
        <v>45342</v>
      </c>
      <c r="B48" s="2" t="s">
        <v>20</v>
      </c>
      <c r="C48" s="2" t="s">
        <v>21</v>
      </c>
      <c r="D48" s="2" t="s">
        <v>19</v>
      </c>
      <c r="E48" s="2">
        <v>8</v>
      </c>
      <c r="F48" s="2">
        <v>30000</v>
      </c>
      <c r="G48" s="2">
        <f t="shared" si="0"/>
        <v>240000</v>
      </c>
    </row>
    <row r="49" spans="1:7" x14ac:dyDescent="0.25">
      <c r="A49" s="1">
        <v>45343</v>
      </c>
      <c r="B49" s="2" t="s">
        <v>22</v>
      </c>
      <c r="C49" s="2" t="s">
        <v>23</v>
      </c>
      <c r="D49" s="2" t="s">
        <v>10</v>
      </c>
      <c r="E49" s="2">
        <v>12</v>
      </c>
      <c r="F49" s="2">
        <v>70000</v>
      </c>
      <c r="G49" s="2">
        <f t="shared" si="0"/>
        <v>840000</v>
      </c>
    </row>
    <row r="50" spans="1:7" ht="30" x14ac:dyDescent="0.25">
      <c r="A50" s="1">
        <v>45344</v>
      </c>
      <c r="B50" s="2" t="s">
        <v>11</v>
      </c>
      <c r="C50" s="2" t="s">
        <v>15</v>
      </c>
      <c r="D50" s="2" t="s">
        <v>13</v>
      </c>
      <c r="E50" s="2">
        <v>7</v>
      </c>
      <c r="F50" s="2">
        <v>50000</v>
      </c>
      <c r="G50" s="2">
        <f t="shared" si="0"/>
        <v>350000</v>
      </c>
    </row>
    <row r="51" spans="1:7" x14ac:dyDescent="0.25">
      <c r="A51" s="1">
        <v>45345</v>
      </c>
      <c r="B51" s="2" t="s">
        <v>14</v>
      </c>
      <c r="C51" s="2" t="s">
        <v>18</v>
      </c>
      <c r="D51" s="2" t="s">
        <v>16</v>
      </c>
      <c r="E51" s="2">
        <v>9</v>
      </c>
      <c r="F51" s="2">
        <v>20000</v>
      </c>
      <c r="G51" s="2">
        <f t="shared" si="0"/>
        <v>180000</v>
      </c>
    </row>
    <row r="52" spans="1:7" x14ac:dyDescent="0.25">
      <c r="A52" s="1">
        <v>45346</v>
      </c>
      <c r="B52" s="2" t="s">
        <v>8</v>
      </c>
      <c r="C52" s="2" t="s">
        <v>9</v>
      </c>
      <c r="D52" s="2" t="s">
        <v>19</v>
      </c>
      <c r="E52" s="2">
        <v>12</v>
      </c>
      <c r="F52" s="2">
        <v>30000</v>
      </c>
      <c r="G52" s="2">
        <f t="shared" si="0"/>
        <v>360000</v>
      </c>
    </row>
    <row r="53" spans="1:7" x14ac:dyDescent="0.25">
      <c r="A53" s="1">
        <v>45347</v>
      </c>
      <c r="B53" s="2" t="s">
        <v>20</v>
      </c>
      <c r="C53" s="2" t="s">
        <v>12</v>
      </c>
      <c r="D53" s="2" t="s">
        <v>10</v>
      </c>
      <c r="E53" s="2">
        <v>5</v>
      </c>
      <c r="F53" s="2">
        <v>70000</v>
      </c>
      <c r="G53" s="2">
        <f t="shared" si="0"/>
        <v>350000</v>
      </c>
    </row>
    <row r="54" spans="1:7" x14ac:dyDescent="0.25">
      <c r="A54" s="1">
        <v>45352</v>
      </c>
      <c r="B54" s="2" t="s">
        <v>22</v>
      </c>
      <c r="C54" s="2" t="s">
        <v>9</v>
      </c>
      <c r="D54" s="2" t="s">
        <v>10</v>
      </c>
      <c r="E54" s="2">
        <v>12</v>
      </c>
      <c r="F54" s="2">
        <v>70000</v>
      </c>
      <c r="G54" s="2">
        <f t="shared" si="0"/>
        <v>840000</v>
      </c>
    </row>
    <row r="55" spans="1:7" ht="30" x14ac:dyDescent="0.25">
      <c r="A55" s="1">
        <v>45353</v>
      </c>
      <c r="B55" s="2" t="s">
        <v>11</v>
      </c>
      <c r="C55" s="2" t="s">
        <v>9</v>
      </c>
      <c r="D55" s="2" t="s">
        <v>13</v>
      </c>
      <c r="E55" s="2">
        <v>8</v>
      </c>
      <c r="F55" s="2">
        <v>50000</v>
      </c>
      <c r="G55" s="2">
        <f t="shared" si="0"/>
        <v>400000</v>
      </c>
    </row>
    <row r="56" spans="1:7" x14ac:dyDescent="0.25">
      <c r="A56" s="1">
        <v>45354</v>
      </c>
      <c r="B56" s="2" t="s">
        <v>14</v>
      </c>
      <c r="C56" s="2" t="s">
        <v>21</v>
      </c>
      <c r="D56" s="2" t="s">
        <v>16</v>
      </c>
      <c r="E56" s="2">
        <v>7</v>
      </c>
      <c r="F56" s="2">
        <v>20000</v>
      </c>
      <c r="G56" s="2">
        <f t="shared" si="0"/>
        <v>140000</v>
      </c>
    </row>
    <row r="57" spans="1:7" x14ac:dyDescent="0.25">
      <c r="A57" s="1">
        <v>45355</v>
      </c>
      <c r="B57" s="2" t="s">
        <v>17</v>
      </c>
      <c r="C57" s="2" t="s">
        <v>23</v>
      </c>
      <c r="D57" s="2" t="s">
        <v>19</v>
      </c>
      <c r="E57" s="2">
        <v>9</v>
      </c>
      <c r="F57" s="2">
        <v>30000</v>
      </c>
      <c r="G57" s="2">
        <f t="shared" si="0"/>
        <v>270000</v>
      </c>
    </row>
    <row r="58" spans="1:7" x14ac:dyDescent="0.25">
      <c r="A58" s="1">
        <v>45356</v>
      </c>
      <c r="B58" s="2" t="s">
        <v>20</v>
      </c>
      <c r="C58" s="2" t="s">
        <v>21</v>
      </c>
      <c r="D58" s="2" t="s">
        <v>10</v>
      </c>
      <c r="E58" s="2">
        <v>6</v>
      </c>
      <c r="F58" s="2">
        <v>70000</v>
      </c>
      <c r="G58" s="2">
        <f t="shared" si="0"/>
        <v>420000</v>
      </c>
    </row>
    <row r="59" spans="1:7" x14ac:dyDescent="0.25">
      <c r="A59" s="1">
        <v>45357</v>
      </c>
      <c r="B59" s="2" t="s">
        <v>8</v>
      </c>
      <c r="C59" s="2" t="s">
        <v>23</v>
      </c>
      <c r="D59" s="2" t="s">
        <v>13</v>
      </c>
      <c r="E59" s="2">
        <v>10</v>
      </c>
      <c r="F59" s="2">
        <v>50000</v>
      </c>
      <c r="G59" s="2">
        <f t="shared" si="0"/>
        <v>500000</v>
      </c>
    </row>
    <row r="60" spans="1:7" ht="30" x14ac:dyDescent="0.25">
      <c r="A60" s="1">
        <v>45358</v>
      </c>
      <c r="B60" s="2" t="s">
        <v>11</v>
      </c>
      <c r="C60" s="2" t="s">
        <v>15</v>
      </c>
      <c r="D60" s="2" t="s">
        <v>16</v>
      </c>
      <c r="E60" s="2">
        <v>8</v>
      </c>
      <c r="F60" s="2">
        <v>20000</v>
      </c>
      <c r="G60" s="2">
        <f t="shared" si="0"/>
        <v>160000</v>
      </c>
    </row>
    <row r="61" spans="1:7" x14ac:dyDescent="0.25">
      <c r="A61" s="1">
        <v>45359</v>
      </c>
      <c r="B61" s="2" t="s">
        <v>8</v>
      </c>
      <c r="C61" s="2" t="s">
        <v>18</v>
      </c>
      <c r="D61" s="2" t="s">
        <v>19</v>
      </c>
      <c r="E61" s="2">
        <v>13</v>
      </c>
      <c r="F61" s="2">
        <v>30000</v>
      </c>
      <c r="G61" s="2">
        <f t="shared" si="0"/>
        <v>390000</v>
      </c>
    </row>
    <row r="62" spans="1:7" x14ac:dyDescent="0.25">
      <c r="A62" s="1">
        <v>45360</v>
      </c>
      <c r="B62" s="2" t="s">
        <v>17</v>
      </c>
      <c r="C62" s="2" t="s">
        <v>9</v>
      </c>
      <c r="D62" s="2" t="s">
        <v>10</v>
      </c>
      <c r="E62" s="2">
        <v>9</v>
      </c>
      <c r="F62" s="2">
        <v>70000</v>
      </c>
      <c r="G62" s="2">
        <f t="shared" si="0"/>
        <v>630000</v>
      </c>
    </row>
    <row r="63" spans="1:7" x14ac:dyDescent="0.25">
      <c r="A63" s="1">
        <v>45361</v>
      </c>
      <c r="B63" s="2" t="s">
        <v>20</v>
      </c>
      <c r="C63" s="2" t="s">
        <v>15</v>
      </c>
      <c r="D63" s="2" t="s">
        <v>13</v>
      </c>
      <c r="E63" s="2">
        <v>5</v>
      </c>
      <c r="F63" s="2">
        <v>50000</v>
      </c>
      <c r="G63" s="2">
        <f t="shared" si="0"/>
        <v>250000</v>
      </c>
    </row>
    <row r="64" spans="1:7" x14ac:dyDescent="0.25">
      <c r="A64" s="1">
        <v>45362</v>
      </c>
      <c r="B64" s="2" t="s">
        <v>22</v>
      </c>
      <c r="C64" s="2" t="s">
        <v>12</v>
      </c>
      <c r="D64" s="2" t="s">
        <v>16</v>
      </c>
      <c r="E64" s="2">
        <v>11</v>
      </c>
      <c r="F64" s="2">
        <v>20000</v>
      </c>
      <c r="G64" s="2">
        <f t="shared" si="0"/>
        <v>220000</v>
      </c>
    </row>
    <row r="65" spans="1:7" ht="30" x14ac:dyDescent="0.25">
      <c r="A65" s="1">
        <v>45363</v>
      </c>
      <c r="B65" s="2" t="s">
        <v>11</v>
      </c>
      <c r="C65" s="2" t="s">
        <v>15</v>
      </c>
      <c r="D65" s="2" t="s">
        <v>19</v>
      </c>
      <c r="E65" s="2">
        <v>14</v>
      </c>
      <c r="F65" s="2">
        <v>30000</v>
      </c>
      <c r="G65" s="2">
        <f t="shared" si="0"/>
        <v>420000</v>
      </c>
    </row>
    <row r="66" spans="1:7" x14ac:dyDescent="0.25">
      <c r="A66" s="1">
        <v>45364</v>
      </c>
      <c r="B66" s="2" t="s">
        <v>14</v>
      </c>
      <c r="C66" s="2" t="s">
        <v>18</v>
      </c>
      <c r="D66" s="2" t="s">
        <v>10</v>
      </c>
      <c r="E66" s="2">
        <v>10</v>
      </c>
      <c r="F66" s="2">
        <v>70000</v>
      </c>
      <c r="G66" s="2">
        <f t="shared" si="0"/>
        <v>700000</v>
      </c>
    </row>
    <row r="67" spans="1:7" x14ac:dyDescent="0.25">
      <c r="A67" s="1">
        <v>45365</v>
      </c>
      <c r="B67" s="2" t="s">
        <v>17</v>
      </c>
      <c r="C67" s="2" t="s">
        <v>21</v>
      </c>
      <c r="D67" s="2" t="s">
        <v>13</v>
      </c>
      <c r="E67" s="2">
        <v>6</v>
      </c>
      <c r="F67" s="2">
        <v>50000</v>
      </c>
      <c r="G67" s="2">
        <f t="shared" si="0"/>
        <v>300000</v>
      </c>
    </row>
    <row r="68" spans="1:7" x14ac:dyDescent="0.25">
      <c r="A68" s="1">
        <v>45366</v>
      </c>
      <c r="B68" s="2" t="s">
        <v>8</v>
      </c>
      <c r="C68" s="2" t="s">
        <v>23</v>
      </c>
      <c r="D68" s="2" t="s">
        <v>16</v>
      </c>
      <c r="E68" s="2">
        <v>8</v>
      </c>
      <c r="F68" s="2">
        <v>20000</v>
      </c>
      <c r="G68" s="2">
        <f t="shared" si="0"/>
        <v>160000</v>
      </c>
    </row>
    <row r="69" spans="1:7" x14ac:dyDescent="0.25">
      <c r="A69" s="1">
        <v>45367</v>
      </c>
      <c r="B69" s="2" t="s">
        <v>22</v>
      </c>
      <c r="C69" s="2" t="s">
        <v>15</v>
      </c>
      <c r="D69" s="2" t="s">
        <v>19</v>
      </c>
      <c r="E69" s="2">
        <v>12</v>
      </c>
      <c r="F69" s="2">
        <v>30000</v>
      </c>
      <c r="G69" s="2">
        <f t="shared" ref="G69:G79" si="1">E69*F69</f>
        <v>360000</v>
      </c>
    </row>
    <row r="70" spans="1:7" ht="30" x14ac:dyDescent="0.25">
      <c r="A70" s="1">
        <v>45368</v>
      </c>
      <c r="B70" s="2" t="s">
        <v>11</v>
      </c>
      <c r="C70" s="2" t="s">
        <v>18</v>
      </c>
      <c r="D70" s="2" t="s">
        <v>10</v>
      </c>
      <c r="E70" s="2">
        <v>9</v>
      </c>
      <c r="F70" s="2">
        <v>70000</v>
      </c>
      <c r="G70" s="2">
        <f t="shared" si="1"/>
        <v>630000</v>
      </c>
    </row>
    <row r="71" spans="1:7" x14ac:dyDescent="0.25">
      <c r="A71" s="1">
        <v>45369</v>
      </c>
      <c r="B71" s="2" t="s">
        <v>8</v>
      </c>
      <c r="C71" s="2" t="s">
        <v>12</v>
      </c>
      <c r="D71" s="2" t="s">
        <v>13</v>
      </c>
      <c r="E71" s="2">
        <v>7</v>
      </c>
      <c r="F71" s="2">
        <v>50000</v>
      </c>
      <c r="G71" s="2">
        <f t="shared" si="1"/>
        <v>350000</v>
      </c>
    </row>
    <row r="72" spans="1:7" x14ac:dyDescent="0.25">
      <c r="A72" s="1">
        <v>45370</v>
      </c>
      <c r="B72" s="2" t="s">
        <v>17</v>
      </c>
      <c r="C72" s="2" t="s">
        <v>15</v>
      </c>
      <c r="D72" s="2" t="s">
        <v>16</v>
      </c>
      <c r="E72" s="2">
        <v>14</v>
      </c>
      <c r="F72" s="2">
        <v>20000</v>
      </c>
      <c r="G72" s="2">
        <f>E72*F72</f>
        <v>280000</v>
      </c>
    </row>
    <row r="73" spans="1:7" x14ac:dyDescent="0.25">
      <c r="A73" s="1">
        <v>45371</v>
      </c>
      <c r="B73" s="2" t="s">
        <v>20</v>
      </c>
      <c r="C73" s="2" t="s">
        <v>18</v>
      </c>
      <c r="D73" s="2" t="s">
        <v>19</v>
      </c>
      <c r="E73" s="2">
        <v>8</v>
      </c>
      <c r="F73" s="2">
        <v>30000</v>
      </c>
      <c r="G73" s="2">
        <f t="shared" si="1"/>
        <v>240000</v>
      </c>
    </row>
    <row r="74" spans="1:7" x14ac:dyDescent="0.25">
      <c r="A74" s="1">
        <v>45372</v>
      </c>
      <c r="B74" s="2" t="s">
        <v>22</v>
      </c>
      <c r="C74" s="2" t="s">
        <v>21</v>
      </c>
      <c r="D74" s="2" t="s">
        <v>10</v>
      </c>
      <c r="E74" s="2">
        <v>11</v>
      </c>
      <c r="F74" s="2">
        <v>70000</v>
      </c>
      <c r="G74" s="2">
        <f t="shared" si="1"/>
        <v>770000</v>
      </c>
    </row>
    <row r="75" spans="1:7" x14ac:dyDescent="0.25">
      <c r="A75" s="1">
        <v>45373</v>
      </c>
      <c r="B75" s="2" t="s">
        <v>8</v>
      </c>
      <c r="C75" s="2" t="s">
        <v>23</v>
      </c>
      <c r="D75" s="2" t="s">
        <v>13</v>
      </c>
      <c r="E75" s="2">
        <v>5</v>
      </c>
      <c r="F75" s="2">
        <v>50000</v>
      </c>
      <c r="G75" s="2">
        <f t="shared" si="1"/>
        <v>250000</v>
      </c>
    </row>
    <row r="76" spans="1:7" x14ac:dyDescent="0.25">
      <c r="A76" s="1">
        <v>45374</v>
      </c>
      <c r="B76" s="2" t="s">
        <v>14</v>
      </c>
      <c r="C76" s="2" t="s">
        <v>15</v>
      </c>
      <c r="D76" s="2" t="s">
        <v>16</v>
      </c>
      <c r="E76" s="2">
        <v>10</v>
      </c>
      <c r="F76" s="2">
        <v>20000</v>
      </c>
      <c r="G76" s="2">
        <f t="shared" si="1"/>
        <v>200000</v>
      </c>
    </row>
    <row r="77" spans="1:7" x14ac:dyDescent="0.25">
      <c r="A77" s="1">
        <v>45375</v>
      </c>
      <c r="B77" s="2" t="s">
        <v>17</v>
      </c>
      <c r="C77" s="2" t="s">
        <v>18</v>
      </c>
      <c r="D77" s="2" t="s">
        <v>19</v>
      </c>
      <c r="E77" s="2">
        <v>9</v>
      </c>
      <c r="F77" s="2">
        <v>30000</v>
      </c>
      <c r="G77" s="2">
        <f t="shared" si="1"/>
        <v>270000</v>
      </c>
    </row>
    <row r="78" spans="1:7" x14ac:dyDescent="0.25">
      <c r="A78" s="1">
        <v>45376</v>
      </c>
      <c r="B78" s="2" t="s">
        <v>20</v>
      </c>
      <c r="C78" s="2" t="s">
        <v>23</v>
      </c>
      <c r="D78" s="2" t="s">
        <v>10</v>
      </c>
      <c r="E78" s="2">
        <v>10</v>
      </c>
      <c r="F78" s="2">
        <v>70000</v>
      </c>
      <c r="G78" s="2">
        <f t="shared" si="1"/>
        <v>700000</v>
      </c>
    </row>
    <row r="79" spans="1:7" x14ac:dyDescent="0.25">
      <c r="A79" s="1">
        <v>45381</v>
      </c>
      <c r="B79" s="2" t="s">
        <v>8</v>
      </c>
      <c r="C79" s="2" t="s">
        <v>18</v>
      </c>
      <c r="D79" s="2" t="s">
        <v>19</v>
      </c>
      <c r="E79" s="2">
        <v>5</v>
      </c>
      <c r="F79" s="2">
        <v>30000</v>
      </c>
      <c r="G79" s="2">
        <f t="shared" si="1"/>
        <v>150000</v>
      </c>
    </row>
    <row r="80" spans="1:7" x14ac:dyDescent="0.25">
      <c r="A80" t="s">
        <v>24</v>
      </c>
      <c r="B80" s="14" t="s">
        <v>25</v>
      </c>
      <c r="C80" s="14"/>
      <c r="D80" s="14"/>
      <c r="E80" s="14"/>
      <c r="F80" s="14"/>
      <c r="G80" s="2">
        <f>SUM(G4:G79)</f>
        <v>28670000</v>
      </c>
    </row>
  </sheetData>
  <mergeCells count="2">
    <mergeCell ref="A1:G2"/>
    <mergeCell ref="B80:F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E52A-211A-4FC5-BF5D-9AA69ACF7F53}">
  <dimension ref="G4:O13"/>
  <sheetViews>
    <sheetView workbookViewId="0">
      <selection activeCell="E11" sqref="E11"/>
    </sheetView>
  </sheetViews>
  <sheetFormatPr defaultRowHeight="15" x14ac:dyDescent="0.25"/>
  <sheetData>
    <row r="4" spans="7:15" x14ac:dyDescent="0.25">
      <c r="J4" s="15" t="s">
        <v>33</v>
      </c>
      <c r="K4" s="16"/>
      <c r="L4" s="16"/>
      <c r="M4" s="16"/>
      <c r="N4" s="16"/>
      <c r="O4" s="17"/>
    </row>
    <row r="5" spans="7:15" x14ac:dyDescent="0.25">
      <c r="G5" s="7"/>
      <c r="J5" s="18" t="s">
        <v>34</v>
      </c>
      <c r="K5" s="19"/>
      <c r="L5" s="19"/>
      <c r="M5" s="19"/>
      <c r="N5" s="19"/>
      <c r="O5" s="20"/>
    </row>
    <row r="6" spans="7:15" x14ac:dyDescent="0.25">
      <c r="J6" s="8" t="s">
        <v>35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40</v>
      </c>
    </row>
    <row r="7" spans="7:15" ht="30" x14ac:dyDescent="0.25">
      <c r="J7" s="9">
        <v>3</v>
      </c>
      <c r="K7" s="11" t="s">
        <v>18</v>
      </c>
      <c r="L7" s="8">
        <v>30000</v>
      </c>
      <c r="M7" s="8">
        <v>6930000</v>
      </c>
      <c r="N7" s="8">
        <f t="shared" ref="N7:N12" si="0">IF(M7&gt;2000000,M7*0.1,IF(AND(M7&gt;=1000000,M7&lt;2000000),M7*0.08,IF(M7&lt;1000000,M7*0.06)))</f>
        <v>693000</v>
      </c>
      <c r="O7" s="8">
        <f>SUM(L7,N7)</f>
        <v>723000</v>
      </c>
    </row>
    <row r="8" spans="7:15" ht="30" x14ac:dyDescent="0.25">
      <c r="J8" s="9">
        <v>6</v>
      </c>
      <c r="K8" s="11" t="s">
        <v>23</v>
      </c>
      <c r="L8" s="8">
        <v>30000</v>
      </c>
      <c r="M8" s="8">
        <v>5320000</v>
      </c>
      <c r="N8" s="8">
        <f t="shared" si="0"/>
        <v>532000</v>
      </c>
      <c r="O8">
        <f>SUM(L8,N8)</f>
        <v>562000</v>
      </c>
    </row>
    <row r="9" spans="7:15" ht="30" x14ac:dyDescent="0.25">
      <c r="J9" s="9">
        <v>2</v>
      </c>
      <c r="K9" s="11" t="s">
        <v>9</v>
      </c>
      <c r="L9" s="8">
        <v>30000</v>
      </c>
      <c r="M9" s="8">
        <v>5130000</v>
      </c>
      <c r="N9" s="8">
        <f t="shared" si="0"/>
        <v>513000</v>
      </c>
      <c r="O9" s="8">
        <f>SUM(L9,N9)</f>
        <v>543000</v>
      </c>
    </row>
    <row r="10" spans="7:15" ht="30" x14ac:dyDescent="0.25">
      <c r="J10" s="9">
        <v>1</v>
      </c>
      <c r="K10" s="11" t="s">
        <v>15</v>
      </c>
      <c r="L10" s="8">
        <v>30000</v>
      </c>
      <c r="M10" s="8">
        <v>4710000</v>
      </c>
      <c r="N10" s="8">
        <f t="shared" si="0"/>
        <v>471000</v>
      </c>
      <c r="O10" s="8">
        <f>SUM(L10,N10)</f>
        <v>501000</v>
      </c>
    </row>
    <row r="11" spans="7:15" x14ac:dyDescent="0.25">
      <c r="J11" s="9">
        <v>4</v>
      </c>
      <c r="K11" s="8" t="s">
        <v>21</v>
      </c>
      <c r="L11" s="8">
        <v>30000</v>
      </c>
      <c r="M11" s="8">
        <v>4190000</v>
      </c>
      <c r="N11" s="8">
        <f t="shared" si="0"/>
        <v>419000</v>
      </c>
      <c r="O11" s="8">
        <f>SUM(L10,N11)</f>
        <v>449000</v>
      </c>
    </row>
    <row r="12" spans="7:15" x14ac:dyDescent="0.25">
      <c r="J12" s="9">
        <v>5</v>
      </c>
      <c r="K12" s="8" t="s">
        <v>12</v>
      </c>
      <c r="L12" s="8">
        <v>30000</v>
      </c>
      <c r="M12" s="8">
        <v>2390000</v>
      </c>
      <c r="N12" s="8">
        <f t="shared" si="0"/>
        <v>239000</v>
      </c>
      <c r="O12" s="8">
        <f>SUM(L12,N12)</f>
        <v>269000</v>
      </c>
    </row>
    <row r="13" spans="7:15" x14ac:dyDescent="0.25">
      <c r="J13" s="8"/>
      <c r="K13" s="8"/>
      <c r="L13" s="8"/>
      <c r="M13" s="8"/>
      <c r="N13" s="8" t="s">
        <v>41</v>
      </c>
      <c r="O13" s="8">
        <f>AVERAGE(O7:O12)</f>
        <v>507833.33333333331</v>
      </c>
    </row>
  </sheetData>
  <autoFilter ref="J6:O12" xr:uid="{6B6CE52A-211A-4FC5-BF5D-9AA69ACF7F53}">
    <sortState xmlns:xlrd2="http://schemas.microsoft.com/office/spreadsheetml/2017/richdata2" ref="J7:O12">
      <sortCondition descending="1" ref="O6:O12"/>
    </sortState>
  </autoFilter>
  <mergeCells count="2">
    <mergeCell ref="J4:O4"/>
    <mergeCell ref="J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53E4-F45B-4199-9CAD-88B9D16A349A}">
  <dimension ref="D3:Q57"/>
  <sheetViews>
    <sheetView topLeftCell="A36" workbookViewId="0">
      <selection activeCell="J15" sqref="J15"/>
    </sheetView>
  </sheetViews>
  <sheetFormatPr defaultRowHeight="15" x14ac:dyDescent="0.25"/>
  <cols>
    <col min="13" max="13" width="14" customWidth="1"/>
    <col min="14" max="14" width="18.5703125" customWidth="1"/>
  </cols>
  <sheetData>
    <row r="3" spans="4:17" x14ac:dyDescent="0.25">
      <c r="D3" t="s">
        <v>48</v>
      </c>
    </row>
    <row r="4" spans="4:17" ht="30" x14ac:dyDescent="0.25">
      <c r="D4" s="8" t="s">
        <v>42</v>
      </c>
      <c r="E4" s="11" t="s">
        <v>43</v>
      </c>
      <c r="F4" s="8" t="s">
        <v>38</v>
      </c>
      <c r="G4" s="11" t="s">
        <v>44</v>
      </c>
      <c r="H4" s="11" t="s">
        <v>45</v>
      </c>
      <c r="M4" t="s">
        <v>67</v>
      </c>
    </row>
    <row r="5" spans="4:17" x14ac:dyDescent="0.25">
      <c r="D5" s="11" t="s">
        <v>34</v>
      </c>
      <c r="E5" s="8">
        <v>7854500</v>
      </c>
      <c r="F5" s="12">
        <v>8750000</v>
      </c>
      <c r="G5" s="8">
        <f>F5-E5</f>
        <v>895500</v>
      </c>
      <c r="H5" s="8" t="str">
        <f>IF(G5&gt;0,"profit","loss")</f>
        <v>profit</v>
      </c>
      <c r="M5" s="21" t="s">
        <v>34</v>
      </c>
      <c r="N5" s="21"/>
      <c r="O5" s="21"/>
      <c r="P5" s="21"/>
      <c r="Q5" s="21"/>
    </row>
    <row r="6" spans="4:17" x14ac:dyDescent="0.25">
      <c r="D6" s="11" t="s">
        <v>46</v>
      </c>
      <c r="E6" s="8">
        <v>9998300</v>
      </c>
      <c r="F6" s="12">
        <v>9920000</v>
      </c>
      <c r="G6" s="8">
        <f t="shared" ref="G6:G7" si="0">F6-E6</f>
        <v>-78300</v>
      </c>
      <c r="H6" s="8" t="str">
        <f t="shared" ref="H6:H7" si="1">IF(G6&gt;0,"profit","loss")</f>
        <v>loss</v>
      </c>
      <c r="M6" s="8" t="s">
        <v>49</v>
      </c>
      <c r="N6" s="8" t="s">
        <v>61</v>
      </c>
      <c r="O6" s="8" t="s">
        <v>5</v>
      </c>
      <c r="P6" s="8" t="s">
        <v>66</v>
      </c>
      <c r="Q6" s="8" t="s">
        <v>40</v>
      </c>
    </row>
    <row r="7" spans="4:17" x14ac:dyDescent="0.25">
      <c r="D7" s="8" t="s">
        <v>47</v>
      </c>
      <c r="E7" s="8">
        <v>8985700</v>
      </c>
      <c r="F7" s="12">
        <v>10000000</v>
      </c>
      <c r="G7" s="8">
        <f t="shared" si="0"/>
        <v>1014300</v>
      </c>
      <c r="H7" s="8" t="str">
        <f t="shared" si="1"/>
        <v>profit</v>
      </c>
      <c r="M7" s="8" t="s">
        <v>10</v>
      </c>
      <c r="N7" s="8" t="s">
        <v>4</v>
      </c>
      <c r="O7" s="8">
        <v>53</v>
      </c>
      <c r="P7" s="8">
        <v>6000</v>
      </c>
      <c r="Q7" s="8">
        <f>P7*O7</f>
        <v>318000</v>
      </c>
    </row>
    <row r="8" spans="4:17" x14ac:dyDescent="0.25">
      <c r="M8" s="8" t="s">
        <v>13</v>
      </c>
      <c r="N8" s="8" t="s">
        <v>4</v>
      </c>
      <c r="O8" s="8">
        <v>48</v>
      </c>
      <c r="P8" s="8">
        <v>4500</v>
      </c>
      <c r="Q8" s="8">
        <f t="shared" ref="Q8:Q20" si="2">P8*O8</f>
        <v>216000</v>
      </c>
    </row>
    <row r="9" spans="4:17" x14ac:dyDescent="0.25">
      <c r="M9" s="8" t="s">
        <v>19</v>
      </c>
      <c r="N9" s="8" t="s">
        <v>4</v>
      </c>
      <c r="O9" s="8">
        <v>56</v>
      </c>
      <c r="P9" s="8">
        <v>2600</v>
      </c>
      <c r="Q9" s="8">
        <f t="shared" si="2"/>
        <v>145600</v>
      </c>
    </row>
    <row r="10" spans="4:17" x14ac:dyDescent="0.25">
      <c r="M10" s="8" t="s">
        <v>50</v>
      </c>
      <c r="N10" s="8" t="s">
        <v>4</v>
      </c>
      <c r="O10" s="8">
        <v>48</v>
      </c>
      <c r="P10" s="8">
        <v>1700</v>
      </c>
      <c r="Q10" s="8">
        <f t="shared" si="2"/>
        <v>81600</v>
      </c>
    </row>
    <row r="11" spans="4:17" x14ac:dyDescent="0.25">
      <c r="M11" s="8" t="s">
        <v>51</v>
      </c>
      <c r="N11" s="8" t="s">
        <v>62</v>
      </c>
      <c r="O11" s="8"/>
      <c r="P11" s="8"/>
      <c r="Q11" s="8">
        <f t="shared" si="2"/>
        <v>0</v>
      </c>
    </row>
    <row r="12" spans="4:17" x14ac:dyDescent="0.25">
      <c r="M12" s="8" t="s">
        <v>52</v>
      </c>
      <c r="N12" s="8" t="s">
        <v>63</v>
      </c>
      <c r="O12" s="8"/>
      <c r="P12" s="8"/>
      <c r="Q12" s="8">
        <f t="shared" si="2"/>
        <v>0</v>
      </c>
    </row>
    <row r="13" spans="4:17" x14ac:dyDescent="0.25">
      <c r="M13" s="8" t="s">
        <v>53</v>
      </c>
      <c r="N13" s="8" t="s">
        <v>62</v>
      </c>
      <c r="O13" s="8"/>
      <c r="P13" s="8"/>
      <c r="Q13" s="8">
        <f t="shared" si="2"/>
        <v>0</v>
      </c>
    </row>
    <row r="14" spans="4:17" x14ac:dyDescent="0.25">
      <c r="M14" s="8" t="s">
        <v>54</v>
      </c>
      <c r="N14" s="8" t="s">
        <v>64</v>
      </c>
      <c r="O14" s="8"/>
      <c r="P14" s="8"/>
      <c r="Q14" s="8">
        <f t="shared" si="2"/>
        <v>0</v>
      </c>
    </row>
    <row r="15" spans="4:17" x14ac:dyDescent="0.25">
      <c r="M15" s="8" t="s">
        <v>55</v>
      </c>
      <c r="N15" s="8" t="s">
        <v>65</v>
      </c>
      <c r="O15" s="8">
        <v>5</v>
      </c>
      <c r="P15" s="8">
        <v>3000</v>
      </c>
      <c r="Q15" s="8">
        <f t="shared" si="2"/>
        <v>15000</v>
      </c>
    </row>
    <row r="16" spans="4:17" x14ac:dyDescent="0.25">
      <c r="M16" s="8" t="s">
        <v>56</v>
      </c>
      <c r="N16" s="8" t="s">
        <v>65</v>
      </c>
      <c r="O16" s="8"/>
      <c r="P16" s="8"/>
      <c r="Q16" s="8">
        <f t="shared" si="2"/>
        <v>0</v>
      </c>
    </row>
    <row r="17" spans="13:17" x14ac:dyDescent="0.25">
      <c r="M17" s="8" t="s">
        <v>57</v>
      </c>
      <c r="N17" s="8" t="s">
        <v>64</v>
      </c>
      <c r="O17" s="8"/>
      <c r="P17" s="8"/>
      <c r="Q17" s="8">
        <f t="shared" si="2"/>
        <v>0</v>
      </c>
    </row>
    <row r="18" spans="13:17" x14ac:dyDescent="0.25">
      <c r="M18" s="8" t="s">
        <v>58</v>
      </c>
      <c r="N18" s="8" t="s">
        <v>63</v>
      </c>
      <c r="O18" s="8"/>
      <c r="P18" s="8"/>
      <c r="Q18" s="8">
        <f t="shared" si="2"/>
        <v>0</v>
      </c>
    </row>
    <row r="19" spans="13:17" x14ac:dyDescent="0.25">
      <c r="M19" s="8" t="s">
        <v>59</v>
      </c>
      <c r="N19" s="8" t="s">
        <v>64</v>
      </c>
      <c r="O19" s="8"/>
      <c r="P19" s="8"/>
      <c r="Q19" s="8">
        <f t="shared" si="2"/>
        <v>0</v>
      </c>
    </row>
    <row r="20" spans="13:17" x14ac:dyDescent="0.25">
      <c r="M20" s="8" t="s">
        <v>60</v>
      </c>
      <c r="N20" s="8"/>
      <c r="O20" s="8"/>
      <c r="P20" s="8"/>
      <c r="Q20" s="8">
        <f t="shared" si="2"/>
        <v>0</v>
      </c>
    </row>
    <row r="24" spans="13:17" x14ac:dyDescent="0.25">
      <c r="M24" s="21" t="s">
        <v>46</v>
      </c>
      <c r="N24" s="21"/>
      <c r="O24" s="21"/>
      <c r="P24" s="21"/>
      <c r="Q24" s="21"/>
    </row>
    <row r="25" spans="13:17" x14ac:dyDescent="0.25">
      <c r="M25" s="8" t="s">
        <v>49</v>
      </c>
      <c r="N25" s="8" t="s">
        <v>61</v>
      </c>
      <c r="O25" s="8" t="s">
        <v>5</v>
      </c>
      <c r="P25" s="8" t="s">
        <v>66</v>
      </c>
      <c r="Q25" s="8" t="s">
        <v>40</v>
      </c>
    </row>
    <row r="26" spans="13:17" x14ac:dyDescent="0.25">
      <c r="M26" s="8" t="s">
        <v>10</v>
      </c>
      <c r="N26" s="8" t="s">
        <v>4</v>
      </c>
      <c r="O26" s="8">
        <v>55</v>
      </c>
      <c r="P26" s="8">
        <v>6000</v>
      </c>
      <c r="Q26" s="8">
        <f>P26*O26</f>
        <v>330000</v>
      </c>
    </row>
    <row r="27" spans="13:17" x14ac:dyDescent="0.25">
      <c r="M27" s="8" t="s">
        <v>13</v>
      </c>
      <c r="N27" s="8" t="s">
        <v>4</v>
      </c>
      <c r="O27" s="8">
        <v>50</v>
      </c>
      <c r="P27" s="8">
        <v>4500</v>
      </c>
      <c r="Q27" s="8">
        <f t="shared" ref="Q27:Q39" si="3">P27*O27</f>
        <v>225000</v>
      </c>
    </row>
    <row r="28" spans="13:17" x14ac:dyDescent="0.25">
      <c r="M28" s="8" t="s">
        <v>19</v>
      </c>
      <c r="N28" s="8" t="s">
        <v>4</v>
      </c>
      <c r="O28" s="8">
        <v>79</v>
      </c>
      <c r="P28" s="8">
        <v>2600</v>
      </c>
      <c r="Q28" s="8">
        <f t="shared" si="3"/>
        <v>205400</v>
      </c>
    </row>
    <row r="29" spans="13:17" x14ac:dyDescent="0.25">
      <c r="M29" s="8" t="s">
        <v>50</v>
      </c>
      <c r="N29" s="8" t="s">
        <v>4</v>
      </c>
      <c r="O29" s="8">
        <v>60</v>
      </c>
      <c r="P29" s="8">
        <v>1700</v>
      </c>
      <c r="Q29" s="8">
        <f t="shared" si="3"/>
        <v>102000</v>
      </c>
    </row>
    <row r="30" spans="13:17" x14ac:dyDescent="0.25">
      <c r="M30" s="8" t="s">
        <v>51</v>
      </c>
      <c r="N30" s="8" t="s">
        <v>62</v>
      </c>
      <c r="O30" s="8"/>
      <c r="P30" s="8"/>
      <c r="Q30" s="8">
        <f t="shared" si="3"/>
        <v>0</v>
      </c>
    </row>
    <row r="31" spans="13:17" x14ac:dyDescent="0.25">
      <c r="M31" s="8" t="s">
        <v>52</v>
      </c>
      <c r="N31" s="8" t="s">
        <v>63</v>
      </c>
      <c r="O31" s="8"/>
      <c r="P31" s="8"/>
      <c r="Q31" s="8">
        <f t="shared" si="3"/>
        <v>0</v>
      </c>
    </row>
    <row r="32" spans="13:17" x14ac:dyDescent="0.25">
      <c r="M32" s="8" t="s">
        <v>53</v>
      </c>
      <c r="N32" s="8" t="s">
        <v>62</v>
      </c>
      <c r="O32" s="8"/>
      <c r="P32" s="8"/>
      <c r="Q32" s="8">
        <f t="shared" si="3"/>
        <v>0</v>
      </c>
    </row>
    <row r="33" spans="13:17" x14ac:dyDescent="0.25">
      <c r="M33" s="8" t="s">
        <v>54</v>
      </c>
      <c r="N33" s="8" t="s">
        <v>64</v>
      </c>
      <c r="O33" s="8"/>
      <c r="P33" s="8"/>
      <c r="Q33" s="8">
        <f t="shared" si="3"/>
        <v>0</v>
      </c>
    </row>
    <row r="34" spans="13:17" x14ac:dyDescent="0.25">
      <c r="M34" s="8" t="s">
        <v>55</v>
      </c>
      <c r="N34" s="8" t="s">
        <v>65</v>
      </c>
      <c r="O34" s="8">
        <v>5</v>
      </c>
      <c r="P34" s="8">
        <v>3000</v>
      </c>
      <c r="Q34" s="8">
        <f t="shared" si="3"/>
        <v>15000</v>
      </c>
    </row>
    <row r="35" spans="13:17" x14ac:dyDescent="0.25">
      <c r="M35" s="8" t="s">
        <v>56</v>
      </c>
      <c r="N35" s="8" t="s">
        <v>65</v>
      </c>
      <c r="O35" s="8"/>
      <c r="P35" s="8"/>
      <c r="Q35" s="8">
        <f t="shared" si="3"/>
        <v>0</v>
      </c>
    </row>
    <row r="36" spans="13:17" x14ac:dyDescent="0.25">
      <c r="M36" s="8" t="s">
        <v>57</v>
      </c>
      <c r="N36" s="8" t="s">
        <v>64</v>
      </c>
      <c r="O36" s="8"/>
      <c r="P36" s="8"/>
      <c r="Q36" s="8">
        <f t="shared" si="3"/>
        <v>0</v>
      </c>
    </row>
    <row r="37" spans="13:17" x14ac:dyDescent="0.25">
      <c r="M37" s="8" t="s">
        <v>58</v>
      </c>
      <c r="N37" s="8" t="s">
        <v>63</v>
      </c>
      <c r="O37" s="8"/>
      <c r="P37" s="8"/>
      <c r="Q37" s="8">
        <f t="shared" si="3"/>
        <v>0</v>
      </c>
    </row>
    <row r="38" spans="13:17" x14ac:dyDescent="0.25">
      <c r="M38" s="8" t="s">
        <v>59</v>
      </c>
      <c r="N38" s="8" t="s">
        <v>64</v>
      </c>
      <c r="O38" s="8"/>
      <c r="P38" s="8"/>
      <c r="Q38" s="8">
        <f t="shared" si="3"/>
        <v>0</v>
      </c>
    </row>
    <row r="39" spans="13:17" x14ac:dyDescent="0.25">
      <c r="M39" s="8" t="s">
        <v>60</v>
      </c>
      <c r="N39" s="8"/>
      <c r="O39" s="8"/>
      <c r="P39" s="8"/>
      <c r="Q39" s="8">
        <f t="shared" si="3"/>
        <v>0</v>
      </c>
    </row>
    <row r="42" spans="13:17" x14ac:dyDescent="0.25">
      <c r="M42" s="21" t="s">
        <v>47</v>
      </c>
      <c r="N42" s="21"/>
      <c r="O42" s="21"/>
      <c r="P42" s="21"/>
      <c r="Q42" s="21"/>
    </row>
    <row r="43" spans="13:17" x14ac:dyDescent="0.25">
      <c r="M43" s="8" t="s">
        <v>49</v>
      </c>
      <c r="N43" s="8" t="s">
        <v>61</v>
      </c>
      <c r="O43" s="8" t="s">
        <v>5</v>
      </c>
      <c r="P43" s="8" t="s">
        <v>66</v>
      </c>
      <c r="Q43" s="8" t="s">
        <v>40</v>
      </c>
    </row>
    <row r="44" spans="13:17" x14ac:dyDescent="0.25">
      <c r="M44" s="8" t="s">
        <v>10</v>
      </c>
      <c r="N44" s="8" t="s">
        <v>4</v>
      </c>
      <c r="O44" s="8">
        <v>67</v>
      </c>
      <c r="P44" s="8">
        <v>6000</v>
      </c>
      <c r="Q44" s="8">
        <f>P44*O44</f>
        <v>402000</v>
      </c>
    </row>
    <row r="45" spans="13:17" x14ac:dyDescent="0.25">
      <c r="M45" s="8" t="s">
        <v>13</v>
      </c>
      <c r="N45" s="8" t="s">
        <v>4</v>
      </c>
      <c r="O45" s="8">
        <v>41</v>
      </c>
      <c r="P45" s="8">
        <v>4500</v>
      </c>
      <c r="Q45" s="8">
        <f t="shared" ref="Q45:Q57" si="4">P45*O45</f>
        <v>184500</v>
      </c>
    </row>
    <row r="46" spans="13:17" x14ac:dyDescent="0.25">
      <c r="M46" s="8" t="s">
        <v>19</v>
      </c>
      <c r="N46" s="8" t="s">
        <v>4</v>
      </c>
      <c r="O46" s="8">
        <v>70</v>
      </c>
      <c r="P46" s="8">
        <v>2600</v>
      </c>
      <c r="Q46" s="8">
        <f t="shared" si="4"/>
        <v>182000</v>
      </c>
    </row>
    <row r="47" spans="13:17" x14ac:dyDescent="0.25">
      <c r="M47" s="8" t="s">
        <v>50</v>
      </c>
      <c r="N47" s="8" t="s">
        <v>4</v>
      </c>
      <c r="O47" s="8">
        <v>58</v>
      </c>
      <c r="P47" s="8">
        <v>1700</v>
      </c>
      <c r="Q47" s="8">
        <f t="shared" si="4"/>
        <v>98600</v>
      </c>
    </row>
    <row r="48" spans="13:17" x14ac:dyDescent="0.25">
      <c r="M48" s="8" t="s">
        <v>51</v>
      </c>
      <c r="N48" s="8" t="s">
        <v>62</v>
      </c>
      <c r="O48" s="8"/>
      <c r="P48" s="8"/>
      <c r="Q48" s="8">
        <f t="shared" si="4"/>
        <v>0</v>
      </c>
    </row>
    <row r="49" spans="13:17" x14ac:dyDescent="0.25">
      <c r="M49" s="8" t="s">
        <v>52</v>
      </c>
      <c r="N49" s="8" t="s">
        <v>63</v>
      </c>
      <c r="O49" s="8"/>
      <c r="P49" s="8"/>
      <c r="Q49" s="8">
        <f t="shared" si="4"/>
        <v>0</v>
      </c>
    </row>
    <row r="50" spans="13:17" x14ac:dyDescent="0.25">
      <c r="M50" s="8" t="s">
        <v>53</v>
      </c>
      <c r="N50" s="8" t="s">
        <v>62</v>
      </c>
      <c r="O50" s="8"/>
      <c r="P50" s="8"/>
      <c r="Q50" s="8">
        <f t="shared" si="4"/>
        <v>0</v>
      </c>
    </row>
    <row r="51" spans="13:17" x14ac:dyDescent="0.25">
      <c r="M51" s="8" t="s">
        <v>54</v>
      </c>
      <c r="N51" s="8" t="s">
        <v>64</v>
      </c>
      <c r="O51" s="8"/>
      <c r="P51" s="8"/>
      <c r="Q51" s="8">
        <f t="shared" si="4"/>
        <v>0</v>
      </c>
    </row>
    <row r="52" spans="13:17" x14ac:dyDescent="0.25">
      <c r="M52" s="8" t="s">
        <v>55</v>
      </c>
      <c r="N52" s="8" t="s">
        <v>65</v>
      </c>
      <c r="O52" s="8">
        <v>5</v>
      </c>
      <c r="P52" s="8">
        <v>3000</v>
      </c>
      <c r="Q52" s="8">
        <f t="shared" si="4"/>
        <v>15000</v>
      </c>
    </row>
    <row r="53" spans="13:17" x14ac:dyDescent="0.25">
      <c r="M53" s="8" t="s">
        <v>56</v>
      </c>
      <c r="N53" s="8" t="s">
        <v>65</v>
      </c>
      <c r="O53" s="8"/>
      <c r="P53" s="8"/>
      <c r="Q53" s="8">
        <f t="shared" si="4"/>
        <v>0</v>
      </c>
    </row>
    <row r="54" spans="13:17" x14ac:dyDescent="0.25">
      <c r="M54" s="8" t="s">
        <v>57</v>
      </c>
      <c r="N54" s="8" t="s">
        <v>64</v>
      </c>
      <c r="O54" s="8"/>
      <c r="P54" s="8"/>
      <c r="Q54" s="8">
        <f t="shared" si="4"/>
        <v>0</v>
      </c>
    </row>
    <row r="55" spans="13:17" x14ac:dyDescent="0.25">
      <c r="M55" s="8" t="s">
        <v>58</v>
      </c>
      <c r="N55" s="8" t="s">
        <v>63</v>
      </c>
      <c r="O55" s="8"/>
      <c r="P55" s="8"/>
      <c r="Q55" s="8">
        <f t="shared" si="4"/>
        <v>0</v>
      </c>
    </row>
    <row r="56" spans="13:17" x14ac:dyDescent="0.25">
      <c r="M56" s="8" t="s">
        <v>59</v>
      </c>
      <c r="N56" s="8" t="s">
        <v>64</v>
      </c>
      <c r="O56" s="8"/>
      <c r="P56" s="8"/>
      <c r="Q56" s="8">
        <f t="shared" si="4"/>
        <v>0</v>
      </c>
    </row>
    <row r="57" spans="13:17" x14ac:dyDescent="0.25">
      <c r="M57" s="8" t="s">
        <v>60</v>
      </c>
      <c r="N57" s="8"/>
      <c r="O57" s="8"/>
      <c r="P57" s="8"/>
      <c r="Q57" s="8">
        <f t="shared" si="4"/>
        <v>0</v>
      </c>
    </row>
  </sheetData>
  <mergeCells count="3">
    <mergeCell ref="M5:Q5"/>
    <mergeCell ref="M24:Q24"/>
    <mergeCell ref="M42:Q42"/>
  </mergeCells>
  <conditionalFormatting sqref="H5:H7">
    <cfRule type="containsText" dxfId="2" priority="1" operator="containsText" text="loss">
      <formula>NOT(ISERROR(SEARCH("loss",H5)))</formula>
    </cfRule>
    <cfRule type="containsText" dxfId="1" priority="2" operator="containsText" text="profit">
      <formula>NOT(ISERROR(SEARCH("profit",H5)))</formula>
    </cfRule>
    <cfRule type="containsText" dxfId="0" priority="3" operator="containsText" text="profit">
      <formula>NOT(ISERROR(SEARCH("profit",H5)))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9386-8A6F-4331-808B-8A6E0F233AA3}">
  <dimension ref="A1:K30"/>
  <sheetViews>
    <sheetView tabSelected="1" topLeftCell="A22" workbookViewId="0">
      <selection activeCell="I35" sqref="I35"/>
    </sheetView>
  </sheetViews>
  <sheetFormatPr defaultRowHeight="15" x14ac:dyDescent="0.25"/>
  <cols>
    <col min="1" max="1" width="11.5703125" customWidth="1"/>
    <col min="9" max="9" width="10.5703125" customWidth="1"/>
  </cols>
  <sheetData>
    <row r="1" spans="1:4" x14ac:dyDescent="0.25">
      <c r="A1" s="22" t="s">
        <v>78</v>
      </c>
      <c r="B1" s="22"/>
      <c r="C1" s="22"/>
      <c r="D1" s="22"/>
    </row>
    <row r="2" spans="1:4" x14ac:dyDescent="0.25">
      <c r="A2" s="8" t="s">
        <v>42</v>
      </c>
      <c r="B2" s="8" t="s">
        <v>43</v>
      </c>
      <c r="C2" s="8" t="s">
        <v>38</v>
      </c>
      <c r="D2" s="8" t="s">
        <v>77</v>
      </c>
    </row>
    <row r="3" spans="1:4" x14ac:dyDescent="0.25">
      <c r="A3" s="8" t="s">
        <v>34</v>
      </c>
      <c r="B3" s="8">
        <v>9288500</v>
      </c>
      <c r="C3" s="8">
        <v>8750000</v>
      </c>
      <c r="D3" s="8">
        <f>C3-B3</f>
        <v>-538500</v>
      </c>
    </row>
    <row r="4" spans="1:4" x14ac:dyDescent="0.25">
      <c r="A4" s="8" t="s">
        <v>46</v>
      </c>
      <c r="B4" s="8">
        <v>9744300</v>
      </c>
      <c r="C4" s="8">
        <v>9920000</v>
      </c>
      <c r="D4" s="8">
        <f t="shared" ref="D4:D14" si="0">C4-B4</f>
        <v>175700</v>
      </c>
    </row>
    <row r="5" spans="1:4" x14ac:dyDescent="0.25">
      <c r="A5" s="8" t="s">
        <v>47</v>
      </c>
      <c r="B5" s="8">
        <v>8904700</v>
      </c>
      <c r="C5" s="8">
        <v>10000000</v>
      </c>
      <c r="D5" s="8">
        <f t="shared" si="0"/>
        <v>1095300</v>
      </c>
    </row>
    <row r="6" spans="1:4" x14ac:dyDescent="0.25">
      <c r="A6" s="8" t="s">
        <v>68</v>
      </c>
      <c r="B6" s="8">
        <v>7345200</v>
      </c>
      <c r="C6" s="8">
        <v>7957400</v>
      </c>
      <c r="D6" s="8">
        <f t="shared" si="0"/>
        <v>612200</v>
      </c>
    </row>
    <row r="7" spans="1:4" x14ac:dyDescent="0.25">
      <c r="A7" s="8" t="s">
        <v>69</v>
      </c>
      <c r="B7" s="8">
        <v>8987000</v>
      </c>
      <c r="C7" s="8">
        <v>9876500</v>
      </c>
      <c r="D7" s="8">
        <f t="shared" si="0"/>
        <v>889500</v>
      </c>
    </row>
    <row r="8" spans="1:4" x14ac:dyDescent="0.25">
      <c r="A8" s="8" t="s">
        <v>70</v>
      </c>
      <c r="B8" s="8">
        <v>5215400</v>
      </c>
      <c r="C8" s="8">
        <v>5164500</v>
      </c>
      <c r="D8" s="8">
        <f t="shared" si="0"/>
        <v>-50900</v>
      </c>
    </row>
    <row r="9" spans="1:4" x14ac:dyDescent="0.25">
      <c r="A9" s="8" t="s">
        <v>71</v>
      </c>
      <c r="B9" s="8">
        <v>9976500</v>
      </c>
      <c r="C9" s="8">
        <v>11543600</v>
      </c>
      <c r="D9" s="8">
        <f t="shared" si="0"/>
        <v>1567100</v>
      </c>
    </row>
    <row r="10" spans="1:4" x14ac:dyDescent="0.25">
      <c r="A10" s="8" t="s">
        <v>72</v>
      </c>
      <c r="B10" s="8">
        <v>7976700</v>
      </c>
      <c r="C10" s="8">
        <v>8087900</v>
      </c>
      <c r="D10" s="8">
        <f t="shared" si="0"/>
        <v>111200</v>
      </c>
    </row>
    <row r="11" spans="1:4" x14ac:dyDescent="0.25">
      <c r="A11" s="8" t="s">
        <v>73</v>
      </c>
      <c r="B11" s="8">
        <v>9879000</v>
      </c>
      <c r="C11" s="8">
        <v>9969800</v>
      </c>
      <c r="D11" s="8">
        <f t="shared" si="0"/>
        <v>90800</v>
      </c>
    </row>
    <row r="12" spans="1:4" x14ac:dyDescent="0.25">
      <c r="A12" s="8" t="s">
        <v>74</v>
      </c>
      <c r="B12" s="8">
        <v>6234800</v>
      </c>
      <c r="C12" s="8">
        <v>7024000</v>
      </c>
      <c r="D12" s="8">
        <f t="shared" si="0"/>
        <v>789200</v>
      </c>
    </row>
    <row r="13" spans="1:4" x14ac:dyDescent="0.25">
      <c r="A13" s="8" t="s">
        <v>75</v>
      </c>
      <c r="B13" s="8">
        <v>4534800</v>
      </c>
      <c r="C13" s="8">
        <v>4809300</v>
      </c>
      <c r="D13" s="8">
        <f t="shared" si="0"/>
        <v>274500</v>
      </c>
    </row>
    <row r="14" spans="1:4" x14ac:dyDescent="0.25">
      <c r="A14" s="8" t="s">
        <v>76</v>
      </c>
      <c r="B14" s="8">
        <v>8348700</v>
      </c>
      <c r="C14" s="8">
        <v>8834800</v>
      </c>
      <c r="D14" s="8">
        <f t="shared" si="0"/>
        <v>486100</v>
      </c>
    </row>
    <row r="18" spans="8:11" x14ac:dyDescent="0.25">
      <c r="H18" t="s">
        <v>42</v>
      </c>
      <c r="I18" t="s">
        <v>43</v>
      </c>
      <c r="J18" t="s">
        <v>38</v>
      </c>
      <c r="K18" t="s">
        <v>77</v>
      </c>
    </row>
    <row r="19" spans="8:11" x14ac:dyDescent="0.25">
      <c r="H19" t="s">
        <v>34</v>
      </c>
      <c r="I19">
        <v>9288500</v>
      </c>
      <c r="J19">
        <v>8750000</v>
      </c>
      <c r="K19">
        <v>-538500</v>
      </c>
    </row>
    <row r="20" spans="8:11" x14ac:dyDescent="0.25">
      <c r="H20" t="s">
        <v>46</v>
      </c>
      <c r="I20">
        <v>9744300</v>
      </c>
      <c r="J20">
        <v>9920000</v>
      </c>
      <c r="K20">
        <v>175700</v>
      </c>
    </row>
    <row r="21" spans="8:11" x14ac:dyDescent="0.25">
      <c r="H21" t="s">
        <v>47</v>
      </c>
      <c r="I21">
        <v>8904700</v>
      </c>
      <c r="J21">
        <v>10000000</v>
      </c>
      <c r="K21">
        <v>1095300</v>
      </c>
    </row>
    <row r="22" spans="8:11" x14ac:dyDescent="0.25">
      <c r="H22" t="s">
        <v>68</v>
      </c>
      <c r="I22">
        <v>7345200</v>
      </c>
      <c r="J22">
        <v>7957400</v>
      </c>
      <c r="K22">
        <v>612200</v>
      </c>
    </row>
    <row r="23" spans="8:11" x14ac:dyDescent="0.25">
      <c r="H23" t="s">
        <v>69</v>
      </c>
      <c r="I23">
        <v>8987000</v>
      </c>
      <c r="J23">
        <v>9876500</v>
      </c>
      <c r="K23">
        <v>889500</v>
      </c>
    </row>
    <row r="24" spans="8:11" x14ac:dyDescent="0.25">
      <c r="H24" t="s">
        <v>70</v>
      </c>
      <c r="I24">
        <v>5215400</v>
      </c>
      <c r="J24">
        <v>5164500</v>
      </c>
      <c r="K24">
        <v>-50900</v>
      </c>
    </row>
    <row r="25" spans="8:11" x14ac:dyDescent="0.25">
      <c r="H25" t="s">
        <v>71</v>
      </c>
      <c r="I25">
        <v>9976500</v>
      </c>
      <c r="J25">
        <v>11543600</v>
      </c>
      <c r="K25">
        <v>1567100</v>
      </c>
    </row>
    <row r="26" spans="8:11" x14ac:dyDescent="0.25">
      <c r="H26" t="s">
        <v>72</v>
      </c>
      <c r="I26">
        <v>7976700</v>
      </c>
      <c r="J26">
        <v>8087900</v>
      </c>
      <c r="K26">
        <v>111200</v>
      </c>
    </row>
    <row r="27" spans="8:11" x14ac:dyDescent="0.25">
      <c r="H27" t="s">
        <v>73</v>
      </c>
      <c r="I27">
        <v>9879000</v>
      </c>
      <c r="J27">
        <v>9969800</v>
      </c>
      <c r="K27">
        <v>90800</v>
      </c>
    </row>
    <row r="28" spans="8:11" x14ac:dyDescent="0.25">
      <c r="H28" t="s">
        <v>74</v>
      </c>
      <c r="I28">
        <v>6234800</v>
      </c>
      <c r="J28">
        <v>7024000</v>
      </c>
      <c r="K28">
        <v>789200</v>
      </c>
    </row>
    <row r="29" spans="8:11" x14ac:dyDescent="0.25">
      <c r="H29" t="s">
        <v>75</v>
      </c>
      <c r="I29">
        <v>4534800</v>
      </c>
      <c r="J29">
        <v>4809300</v>
      </c>
      <c r="K29">
        <v>274500</v>
      </c>
    </row>
    <row r="30" spans="8:11" x14ac:dyDescent="0.25">
      <c r="H30" t="s">
        <v>76</v>
      </c>
      <c r="I30">
        <v>8348700</v>
      </c>
      <c r="J30">
        <v>8834800</v>
      </c>
      <c r="K30">
        <v>486100</v>
      </c>
    </row>
  </sheetData>
  <mergeCells count="1">
    <mergeCell ref="A1:D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1.C</vt:lpstr>
      <vt:lpstr>1.D</vt:lpstr>
      <vt:lpstr>1.E</vt:lpstr>
      <vt:lpstr>2</vt:lpstr>
      <vt:lpstr>1.A,B</vt:lpstr>
      <vt:lpstr>2.a,b,c,d</vt:lpstr>
      <vt:lpstr>3.a,b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2024-12-05T10:45:47Z</dcterms:modified>
</cp:coreProperties>
</file>