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0520" windowHeight="8160" activeTab="5"/>
  </bookViews>
  <sheets>
    <sheet name="Лист 1" sheetId="2" r:id="rId1"/>
    <sheet name="Лист2" sheetId="1" r:id="rId2"/>
    <sheet name="Лист3" sheetId="3" r:id="rId3"/>
    <sheet name="Лист4" sheetId="4" r:id="rId4"/>
    <sheet name="Лист5" sheetId="5" r:id="rId5"/>
    <sheet name="Лист6" sheetId="6" r:id="rId6"/>
  </sheets>
  <externalReferences>
    <externalReference r:id="rId7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I3" i="4"/>
  <c r="I4" i="4"/>
  <c r="I5" i="4"/>
  <c r="I6" i="4"/>
  <c r="I7" i="4"/>
  <c r="I8" i="4"/>
  <c r="I9" i="4"/>
  <c r="I10" i="4"/>
  <c r="H3" i="4"/>
  <c r="H4" i="4"/>
  <c r="H5" i="4"/>
  <c r="H6" i="4"/>
  <c r="H7" i="4"/>
  <c r="H8" i="4"/>
  <c r="H9" i="4"/>
  <c r="H10" i="4"/>
  <c r="G3" i="4"/>
  <c r="G4" i="4"/>
  <c r="G5" i="4"/>
  <c r="G6" i="4"/>
  <c r="G7" i="4"/>
  <c r="G8" i="4"/>
  <c r="G9" i="4"/>
  <c r="G10" i="4"/>
  <c r="F3" i="4"/>
  <c r="F4" i="4"/>
  <c r="F5" i="4"/>
  <c r="F6" i="4"/>
  <c r="F7" i="4"/>
  <c r="F8" i="4"/>
  <c r="F9" i="4"/>
  <c r="F10" i="4"/>
  <c r="E3" i="4"/>
  <c r="E4" i="4"/>
  <c r="E5" i="4"/>
  <c r="E6" i="4"/>
  <c r="E7" i="4"/>
  <c r="E8" i="4"/>
  <c r="E9" i="4"/>
  <c r="E10" i="4"/>
  <c r="D3" i="4"/>
  <c r="D4" i="4"/>
  <c r="D5" i="4"/>
  <c r="D6" i="4"/>
  <c r="D7" i="4"/>
  <c r="D8" i="4"/>
  <c r="D9" i="4"/>
  <c r="D10" i="4"/>
  <c r="C3" i="4"/>
  <c r="C4" i="4"/>
  <c r="C5" i="4"/>
  <c r="C6" i="4"/>
  <c r="C7" i="4"/>
  <c r="C8" i="4"/>
  <c r="C9" i="4"/>
  <c r="C10" i="4"/>
  <c r="J2" i="4"/>
  <c r="I2" i="4"/>
  <c r="H2" i="4"/>
  <c r="G2" i="4"/>
  <c r="F2" i="4"/>
  <c r="E2" i="4"/>
  <c r="D2" i="4"/>
  <c r="C2" i="4"/>
  <c r="B2" i="4"/>
  <c r="B3" i="4"/>
  <c r="B4" i="4"/>
  <c r="B5" i="4"/>
  <c r="B6" i="4"/>
  <c r="B7" i="4"/>
  <c r="B8" i="4"/>
  <c r="B9" i="4"/>
  <c r="B10" i="4"/>
  <c r="H1" i="4"/>
  <c r="I1" i="4"/>
  <c r="J1" i="4" s="1"/>
  <c r="D1" i="4"/>
  <c r="E1" i="4"/>
  <c r="F1" i="4" s="1"/>
  <c r="G1" i="4" s="1"/>
  <c r="C1" i="4"/>
  <c r="A4" i="4"/>
  <c r="A5" i="4"/>
  <c r="A6" i="4" s="1"/>
  <c r="A7" i="4" s="1"/>
  <c r="A8" i="4" s="1"/>
  <c r="A9" i="4" s="1"/>
  <c r="A10" i="4" s="1"/>
  <c r="A3" i="4"/>
  <c r="E5" i="2"/>
  <c r="C5" i="2"/>
  <c r="A5" i="2"/>
  <c r="B12" i="6" l="1"/>
  <c r="G2" i="6" a="1"/>
  <c r="G2" i="6" s="1"/>
  <c r="G6" i="6" a="1"/>
  <c r="G7" i="6" s="1"/>
  <c r="A6" i="6" a="1"/>
  <c r="A6" i="6"/>
  <c r="B6" i="6"/>
  <c r="C6" i="6"/>
  <c r="A7" i="6"/>
  <c r="B7" i="6"/>
  <c r="C7" i="6"/>
  <c r="A8" i="6"/>
  <c r="B8" i="6"/>
  <c r="C8" i="6"/>
  <c r="K2" i="5" a="1"/>
  <c r="K2" i="5"/>
  <c r="L2" i="5"/>
  <c r="M2" i="5"/>
  <c r="K3" i="5"/>
  <c r="L3" i="5"/>
  <c r="M3" i="5"/>
  <c r="K4" i="5"/>
  <c r="L4" i="5"/>
  <c r="M4" i="5"/>
  <c r="F16" i="5"/>
  <c r="G16" i="5"/>
  <c r="H16" i="5"/>
  <c r="G15" i="5"/>
  <c r="H15" i="5"/>
  <c r="F15" i="5"/>
  <c r="B16" i="5"/>
  <c r="C16" i="5"/>
  <c r="D16" i="5"/>
  <c r="C15" i="5"/>
  <c r="D15" i="5"/>
  <c r="B15" i="5"/>
  <c r="I1" i="5" a="1"/>
  <c r="I1" i="5" s="1"/>
  <c r="B11" i="5" a="1"/>
  <c r="B11" i="5" s="1"/>
  <c r="A4" i="3"/>
  <c r="A5" i="3" s="1"/>
  <c r="B3" i="3"/>
  <c r="A3" i="3"/>
  <c r="C3" i="3" s="1"/>
  <c r="C2" i="3"/>
  <c r="B2" i="3"/>
  <c r="G8" i="6" l="1"/>
  <c r="G6" i="6"/>
  <c r="D12" i="5"/>
  <c r="B12" i="5"/>
  <c r="C11" i="5"/>
  <c r="C12" i="5"/>
  <c r="D11" i="5"/>
  <c r="C5" i="3"/>
  <c r="A6" i="3"/>
  <c r="B5" i="3"/>
  <c r="C4" i="3"/>
  <c r="B4" i="3"/>
  <c r="A7" i="3" l="1"/>
  <c r="B6" i="3"/>
  <c r="C6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1"/>
  <c r="C7" i="3" l="1"/>
  <c r="A8" i="3"/>
  <c r="B7" i="3"/>
  <c r="A9" i="3" l="1"/>
  <c r="B8" i="3"/>
  <c r="C8" i="3"/>
  <c r="C9" i="3" l="1"/>
  <c r="A10" i="3"/>
  <c r="B9" i="3"/>
  <c r="A11" i="3" l="1"/>
  <c r="B10" i="3"/>
  <c r="C10" i="3"/>
  <c r="C11" i="3" l="1"/>
  <c r="A12" i="3"/>
  <c r="B11" i="3"/>
  <c r="A13" i="3" l="1"/>
  <c r="B12" i="3"/>
  <c r="C12" i="3"/>
  <c r="C13" i="3" l="1"/>
  <c r="A14" i="3"/>
  <c r="B13" i="3"/>
  <c r="A15" i="3" l="1"/>
  <c r="B14" i="3"/>
  <c r="C14" i="3"/>
  <c r="C15" i="3" l="1"/>
  <c r="A16" i="3"/>
  <c r="B15" i="3"/>
  <c r="A17" i="3" l="1"/>
  <c r="B16" i="3"/>
  <c r="C16" i="3"/>
  <c r="C17" i="3" l="1"/>
  <c r="B17" i="3"/>
</calcChain>
</file>

<file path=xl/sharedStrings.xml><?xml version="1.0" encoding="utf-8"?>
<sst xmlns="http://schemas.openxmlformats.org/spreadsheetml/2006/main" count="32" uniqueCount="31">
  <si>
    <t>Аргумент X</t>
  </si>
  <si>
    <t>Парабола</t>
  </si>
  <si>
    <t>Расчёт элементов треугольника</t>
  </si>
  <si>
    <t>a</t>
  </si>
  <si>
    <t>b</t>
  </si>
  <si>
    <t>c</t>
  </si>
  <si>
    <t>Выполнение</t>
  </si>
  <si>
    <t>m</t>
  </si>
  <si>
    <t>β</t>
  </si>
  <si>
    <t>r</t>
  </si>
  <si>
    <t>Уравнение1</t>
  </si>
  <si>
    <t>уравнение 2</t>
  </si>
  <si>
    <t>m1</t>
  </si>
  <si>
    <t>m2</t>
  </si>
  <si>
    <t>m3</t>
  </si>
  <si>
    <t>m4</t>
  </si>
  <si>
    <t>m1'(транспонирование m1)</t>
  </si>
  <si>
    <t>опр. m2</t>
  </si>
  <si>
    <t>m3+m4</t>
  </si>
  <si>
    <t>m3-m4</t>
  </si>
  <si>
    <t>обратная матрица</t>
  </si>
  <si>
    <t>m2'(обратная m2)</t>
  </si>
  <si>
    <t>*</t>
  </si>
  <si>
    <t>св.члены</t>
  </si>
  <si>
    <t>=</t>
  </si>
  <si>
    <t>(х1)</t>
  </si>
  <si>
    <t>(х2)</t>
  </si>
  <si>
    <t>(х3)</t>
  </si>
  <si>
    <t>A(опр)=</t>
  </si>
  <si>
    <t>5.6(2)</t>
  </si>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</sst>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Парабола</a:t>
            </a:r>
          </a:p>
        </c:rich>
      </c:tx>
      <c:layout>
        <c:manualLayout>
          <c:xMode val="edge"/>
          <c:yMode val="edge"/>
          <c:x val="0.41402777777777783"/>
          <c:y val="1.388888888888888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83814523184604E-2"/>
          <c:y val="0.26760425780110819"/>
          <c:w val="0.80135083114610672"/>
          <c:h val="0.7069674103237095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Лист2!$A$2:$A$34</c:f>
              <c:numCache>
                <c:formatCode>General</c:formatCode>
                <c:ptCount val="33"/>
                <c:pt idx="0">
                  <c:v>-3.2</c:v>
                </c:pt>
                <c:pt idx="1">
                  <c:v>-3</c:v>
                </c:pt>
                <c:pt idx="2">
                  <c:v>-2.8</c:v>
                </c:pt>
                <c:pt idx="3">
                  <c:v>-2.5999999999999996</c:v>
                </c:pt>
                <c:pt idx="4">
                  <c:v>-2.3999999999999995</c:v>
                </c:pt>
                <c:pt idx="5">
                  <c:v>-2.1999999999999993</c:v>
                </c:pt>
                <c:pt idx="6">
                  <c:v>-1.9999999999999993</c:v>
                </c:pt>
                <c:pt idx="7">
                  <c:v>-1.7999999999999994</c:v>
                </c:pt>
                <c:pt idx="8">
                  <c:v>-1.5999999999999994</c:v>
                </c:pt>
                <c:pt idx="9">
                  <c:v>-1.3999999999999995</c:v>
                </c:pt>
                <c:pt idx="10">
                  <c:v>-1.1999999999999995</c:v>
                </c:pt>
                <c:pt idx="11">
                  <c:v>-0.99999999999999956</c:v>
                </c:pt>
                <c:pt idx="12">
                  <c:v>-0.7999999999999996</c:v>
                </c:pt>
                <c:pt idx="13">
                  <c:v>-0.59999999999999964</c:v>
                </c:pt>
                <c:pt idx="14">
                  <c:v>-0.39999999999999963</c:v>
                </c:pt>
                <c:pt idx="15">
                  <c:v>-0.19999999999999962</c:v>
                </c:pt>
                <c:pt idx="16">
                  <c:v>0</c:v>
                </c:pt>
                <c:pt idx="17">
                  <c:v>0.2</c:v>
                </c:pt>
                <c:pt idx="18">
                  <c:v>0.4</c:v>
                </c:pt>
                <c:pt idx="19">
                  <c:v>0.60000000000000009</c:v>
                </c:pt>
                <c:pt idx="20">
                  <c:v>0.8</c:v>
                </c:pt>
                <c:pt idx="21">
                  <c:v>1</c:v>
                </c:pt>
                <c:pt idx="22">
                  <c:v>1.2</c:v>
                </c:pt>
                <c:pt idx="23">
                  <c:v>1.4</c:v>
                </c:pt>
                <c:pt idx="24">
                  <c:v>1.5999999999999999</c:v>
                </c:pt>
                <c:pt idx="25">
                  <c:v>1.7999999999999998</c:v>
                </c:pt>
                <c:pt idx="26">
                  <c:v>1.9999999999999998</c:v>
                </c:pt>
                <c:pt idx="27">
                  <c:v>2.1999999999999997</c:v>
                </c:pt>
                <c:pt idx="28">
                  <c:v>2.4</c:v>
                </c:pt>
                <c:pt idx="29">
                  <c:v>2.6</c:v>
                </c:pt>
                <c:pt idx="30">
                  <c:v>2.8000000000000003</c:v>
                </c:pt>
                <c:pt idx="31">
                  <c:v>3.0000000000000004</c:v>
                </c:pt>
                <c:pt idx="32">
                  <c:v>3.2000000000000006</c:v>
                </c:pt>
              </c:numCache>
            </c:numRef>
          </c:cat>
          <c:val>
            <c:numRef>
              <c:f>Лист2!$B$2:$B$34</c:f>
              <c:numCache>
                <c:formatCode>General</c:formatCode>
                <c:ptCount val="33"/>
                <c:pt idx="0">
                  <c:v>-23.64</c:v>
                </c:pt>
                <c:pt idx="1">
                  <c:v>-22</c:v>
                </c:pt>
                <c:pt idx="2">
                  <c:v>-20.439999999999998</c:v>
                </c:pt>
                <c:pt idx="3">
                  <c:v>-18.959999999999997</c:v>
                </c:pt>
                <c:pt idx="4">
                  <c:v>-17.559999999999995</c:v>
                </c:pt>
                <c:pt idx="5">
                  <c:v>-16.239999999999995</c:v>
                </c:pt>
                <c:pt idx="6">
                  <c:v>-14.999999999999996</c:v>
                </c:pt>
                <c:pt idx="7">
                  <c:v>-13.839999999999996</c:v>
                </c:pt>
                <c:pt idx="8">
                  <c:v>-12.759999999999998</c:v>
                </c:pt>
                <c:pt idx="9">
                  <c:v>-11.759999999999998</c:v>
                </c:pt>
                <c:pt idx="10">
                  <c:v>-10.839999999999998</c:v>
                </c:pt>
                <c:pt idx="11">
                  <c:v>-9.9999999999999982</c:v>
                </c:pt>
                <c:pt idx="12">
                  <c:v>-9.2399999999999984</c:v>
                </c:pt>
                <c:pt idx="13">
                  <c:v>-8.5599999999999987</c:v>
                </c:pt>
                <c:pt idx="14">
                  <c:v>-7.9599999999999991</c:v>
                </c:pt>
                <c:pt idx="15">
                  <c:v>-7.4399999999999995</c:v>
                </c:pt>
                <c:pt idx="16">
                  <c:v>-7</c:v>
                </c:pt>
                <c:pt idx="17">
                  <c:v>-6.64</c:v>
                </c:pt>
                <c:pt idx="18">
                  <c:v>-6.36</c:v>
                </c:pt>
                <c:pt idx="19">
                  <c:v>-6.16</c:v>
                </c:pt>
                <c:pt idx="20">
                  <c:v>-6.04</c:v>
                </c:pt>
                <c:pt idx="21">
                  <c:v>-6</c:v>
                </c:pt>
                <c:pt idx="22">
                  <c:v>-6.04</c:v>
                </c:pt>
                <c:pt idx="23">
                  <c:v>-6.16</c:v>
                </c:pt>
                <c:pt idx="24">
                  <c:v>-6.3599999999999994</c:v>
                </c:pt>
                <c:pt idx="25">
                  <c:v>-6.64</c:v>
                </c:pt>
                <c:pt idx="26">
                  <c:v>-7</c:v>
                </c:pt>
                <c:pt idx="27">
                  <c:v>-7.4399999999999995</c:v>
                </c:pt>
                <c:pt idx="28">
                  <c:v>-7.96</c:v>
                </c:pt>
                <c:pt idx="29">
                  <c:v>-8.56</c:v>
                </c:pt>
                <c:pt idx="30">
                  <c:v>-9.240000000000002</c:v>
                </c:pt>
                <c:pt idx="31">
                  <c:v>-10.000000000000004</c:v>
                </c:pt>
                <c:pt idx="32">
                  <c:v>-10.840000000000003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92-4FFD-BC70-A5228DB975D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D92-4FFD-BC70-A5228DB975D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D92-4FFD-BC70-A5228DB975D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D92-4FFD-BC70-A5228DB97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19296"/>
        <c:axId val="43730048"/>
      </c:lineChart>
      <c:catAx>
        <c:axId val="4371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0048"/>
        <c:crosses val="autoZero"/>
        <c:auto val="1"/>
        <c:lblAlgn val="ctr"/>
        <c:lblOffset val="100"/>
        <c:noMultiLvlLbl val="0"/>
      </c:catAx>
      <c:valAx>
        <c:axId val="437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функция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1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183727034120743E-2"/>
          <c:y val="1.5423309277991111E-2"/>
          <c:w val="0.88580142482189728"/>
          <c:h val="0.76053514452342508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[1]Лист1!$B$2:$B$17</c:f>
              <c:numCache>
                <c:formatCode>General</c:formatCode>
                <c:ptCount val="16"/>
                <c:pt idx="0">
                  <c:v>-0.75</c:v>
                </c:pt>
                <c:pt idx="1">
                  <c:v>-0.64</c:v>
                </c:pt>
                <c:pt idx="2">
                  <c:v>-0.51</c:v>
                </c:pt>
                <c:pt idx="3">
                  <c:v>-0.3600000000000001</c:v>
                </c:pt>
                <c:pt idx="4">
                  <c:v>-0.19000000000000017</c:v>
                </c:pt>
                <c:pt idx="5">
                  <c:v>0</c:v>
                </c:pt>
                <c:pt idx="6">
                  <c:v>0.20999999999999974</c:v>
                </c:pt>
                <c:pt idx="7">
                  <c:v>0.43999999999999995</c:v>
                </c:pt>
                <c:pt idx="8">
                  <c:v>0.69000000000000017</c:v>
                </c:pt>
                <c:pt idx="9">
                  <c:v>0.96000000000000041</c:v>
                </c:pt>
                <c:pt idx="10">
                  <c:v>1.2500000000000009</c:v>
                </c:pt>
                <c:pt idx="11">
                  <c:v>1.5600000000000009</c:v>
                </c:pt>
                <c:pt idx="12">
                  <c:v>1.8900000000000015</c:v>
                </c:pt>
                <c:pt idx="13">
                  <c:v>2.2400000000000015</c:v>
                </c:pt>
                <c:pt idx="14">
                  <c:v>2.6100000000000021</c:v>
                </c:pt>
                <c:pt idx="15">
                  <c:v>3.0000000000000018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14-4CC6-9384-8C05C2284217}"/>
            </c:ext>
          </c:extLst>
        </c:ser>
        <c:ser>
          <c:idx val="1"/>
          <c:order val="1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[1]Лист1!$C$2:$C$17</c:f>
              <c:numCache>
                <c:formatCode>General</c:formatCode>
                <c:ptCount val="16"/>
                <c:pt idx="0">
                  <c:v>0.8414709848078965</c:v>
                </c:pt>
                <c:pt idx="1">
                  <c:v>0.93203908596722629</c:v>
                </c:pt>
                <c:pt idx="2">
                  <c:v>0.98544972998846014</c:v>
                </c:pt>
                <c:pt idx="3">
                  <c:v>0.99957360304150522</c:v>
                </c:pt>
                <c:pt idx="4">
                  <c:v>0.97384763087819526</c:v>
                </c:pt>
                <c:pt idx="5">
                  <c:v>0.90929742682568182</c:v>
                </c:pt>
                <c:pt idx="6">
                  <c:v>0.80849640381959031</c:v>
                </c:pt>
                <c:pt idx="7">
                  <c:v>0.67546318055115095</c:v>
                </c:pt>
                <c:pt idx="8">
                  <c:v>0.51550137182146416</c:v>
                </c:pt>
                <c:pt idx="9">
                  <c:v>0.33498815015590466</c:v>
                </c:pt>
                <c:pt idx="10">
                  <c:v>0.14112000805986677</c:v>
                </c:pt>
                <c:pt idx="11">
                  <c:v>-5.837414342758053E-2</c:v>
                </c:pt>
                <c:pt idx="12">
                  <c:v>-0.25554110202683211</c:v>
                </c:pt>
                <c:pt idx="13">
                  <c:v>-0.44252044329485324</c:v>
                </c:pt>
                <c:pt idx="14">
                  <c:v>-0.61185789094272003</c:v>
                </c:pt>
                <c:pt idx="15">
                  <c:v>-0.75680249530792887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614-4CC6-9384-8C05C2284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4728704"/>
        <c:axId val="44730624"/>
      </c:lineChart>
      <c:catAx>
        <c:axId val="4472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layout>
            <c:manualLayout>
              <c:xMode val="edge"/>
              <c:yMode val="edge"/>
              <c:x val="0.45756846019247599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30624"/>
        <c:crosses val="autoZero"/>
        <c:auto val="1"/>
        <c:lblAlgn val="ctr"/>
        <c:lblOffset val="100"/>
        <c:noMultiLvlLbl val="0"/>
      </c:catAx>
      <c:valAx>
        <c:axId val="4473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функции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287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</a:t>
            </a:r>
            <a:r>
              <a:rPr lang="ru-RU" baseline="0"/>
              <a:t>ГИПЕРБОЛОИД</a:t>
            </a:r>
            <a:endParaRPr lang="ru-RU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948840769903763"/>
          <c:y val="0.12547462817147856"/>
          <c:w val="0.82458114610673661"/>
          <c:h val="0.78085994459025954"/>
        </c:manualLayout>
      </c:layout>
      <c:surface3DChart>
        <c:wireframe val="0"/>
        <c:ser>
          <c:idx val="0"/>
          <c:order val="0"/>
          <c:val>
            <c:numRef>
              <c:f>Лист4!$B$2:$J$2</c:f>
              <c:numCache>
                <c:formatCode>General</c:formatCode>
                <c:ptCount val="9"/>
                <c:pt idx="0">
                  <c:v>1.6329931618554521</c:v>
                </c:pt>
                <c:pt idx="1">
                  <c:v>1.3385315336840842</c:v>
                </c:pt>
                <c:pt idx="2">
                  <c:v>1.0801234497346435</c:v>
                </c:pt>
                <c:pt idx="3">
                  <c:v>0.88975652100260927</c:v>
                </c:pt>
                <c:pt idx="4">
                  <c:v>0.81649658092772603</c:v>
                </c:pt>
                <c:pt idx="5">
                  <c:v>0.88975652100260927</c:v>
                </c:pt>
                <c:pt idx="6">
                  <c:v>1.0801234497346435</c:v>
                </c:pt>
                <c:pt idx="7">
                  <c:v>1.3385315336840842</c:v>
                </c:pt>
                <c:pt idx="8">
                  <c:v>1.6329931618554521</c:v>
                </c:pt>
              </c:numCache>
            </c:numRef>
          </c:val>
        </c:ser>
        <c:ser>
          <c:idx val="1"/>
          <c:order val="1"/>
          <c:val>
            <c:numRef>
              <c:f>Лист4!$B$3:$J$3</c:f>
              <c:numCache>
                <c:formatCode>General</c:formatCode>
                <c:ptCount val="9"/>
                <c:pt idx="0">
                  <c:v>1.8027756377319946</c:v>
                </c:pt>
                <c:pt idx="1">
                  <c:v>1.541103500742244</c:v>
                </c:pt>
                <c:pt idx="2">
                  <c:v>1.3228756555322954</c:v>
                </c:pt>
                <c:pt idx="3">
                  <c:v>1.1726039399558574</c:v>
                </c:pt>
                <c:pt idx="4">
                  <c:v>1.1180339887498949</c:v>
                </c:pt>
                <c:pt idx="5">
                  <c:v>1.1726039399558574</c:v>
                </c:pt>
                <c:pt idx="6">
                  <c:v>1.3228756555322954</c:v>
                </c:pt>
                <c:pt idx="7">
                  <c:v>1.541103500742244</c:v>
                </c:pt>
                <c:pt idx="8">
                  <c:v>1.8027756377319946</c:v>
                </c:pt>
              </c:numCache>
            </c:numRef>
          </c:val>
        </c:ser>
        <c:ser>
          <c:idx val="2"/>
          <c:order val="2"/>
          <c:val>
            <c:numRef>
              <c:f>Лист4!$B$4:$J$4</c:f>
              <c:numCache>
                <c:formatCode>General</c:formatCode>
                <c:ptCount val="9"/>
                <c:pt idx="0">
                  <c:v>1.9148542155126762</c:v>
                </c:pt>
                <c:pt idx="1">
                  <c:v>1.6708281379802852</c:v>
                </c:pt>
                <c:pt idx="2">
                  <c:v>1.4719601443879744</c:v>
                </c:pt>
                <c:pt idx="3">
                  <c:v>1.3385315336840842</c:v>
                </c:pt>
                <c:pt idx="4">
                  <c:v>1.2909944487358056</c:v>
                </c:pt>
                <c:pt idx="5">
                  <c:v>1.3385315336840842</c:v>
                </c:pt>
                <c:pt idx="6">
                  <c:v>1.4719601443879744</c:v>
                </c:pt>
                <c:pt idx="7">
                  <c:v>1.6708281379802852</c:v>
                </c:pt>
                <c:pt idx="8">
                  <c:v>1.9148542155126762</c:v>
                </c:pt>
              </c:numCache>
            </c:numRef>
          </c:val>
        </c:ser>
        <c:ser>
          <c:idx val="3"/>
          <c:order val="3"/>
          <c:val>
            <c:numRef>
              <c:f>Лист4!$B$5:$J$5</c:f>
              <c:numCache>
                <c:formatCode>General</c:formatCode>
                <c:ptCount val="9"/>
                <c:pt idx="0">
                  <c:v>1.9790570145063195</c:v>
                </c:pt>
                <c:pt idx="1">
                  <c:v>1.7440374613713625</c:v>
                </c:pt>
                <c:pt idx="2">
                  <c:v>1.5545631755148024</c:v>
                </c:pt>
                <c:pt idx="3">
                  <c:v>1.4288690166235205</c:v>
                </c:pt>
                <c:pt idx="4">
                  <c:v>1.3844373104863459</c:v>
                </c:pt>
                <c:pt idx="5">
                  <c:v>1.4288690166235205</c:v>
                </c:pt>
                <c:pt idx="6">
                  <c:v>1.5545631755148024</c:v>
                </c:pt>
                <c:pt idx="7">
                  <c:v>1.7440374613713625</c:v>
                </c:pt>
                <c:pt idx="8">
                  <c:v>1.9790570145063195</c:v>
                </c:pt>
              </c:numCache>
            </c:numRef>
          </c:val>
        </c:ser>
        <c:ser>
          <c:idx val="4"/>
          <c:order val="4"/>
          <c:val>
            <c:numRef>
              <c:f>Лист4!$B$6:$J$6</c:f>
              <c:numCache>
                <c:formatCode>General</c:formatCode>
                <c:ptCount val="9"/>
                <c:pt idx="0">
                  <c:v>2</c:v>
                </c:pt>
                <c:pt idx="1">
                  <c:v>1.7677669529663689</c:v>
                </c:pt>
                <c:pt idx="2">
                  <c:v>1.5811388300841898</c:v>
                </c:pt>
                <c:pt idx="3">
                  <c:v>1.4577379737113252</c:v>
                </c:pt>
                <c:pt idx="4">
                  <c:v>1.4142135623730951</c:v>
                </c:pt>
                <c:pt idx="5">
                  <c:v>1.4577379737113252</c:v>
                </c:pt>
                <c:pt idx="6">
                  <c:v>1.5811388300841898</c:v>
                </c:pt>
                <c:pt idx="7">
                  <c:v>1.7677669529663689</c:v>
                </c:pt>
                <c:pt idx="8">
                  <c:v>2</c:v>
                </c:pt>
              </c:numCache>
            </c:numRef>
          </c:val>
        </c:ser>
        <c:ser>
          <c:idx val="5"/>
          <c:order val="5"/>
          <c:val>
            <c:numRef>
              <c:f>Лист4!$B$7:$J$7</c:f>
              <c:numCache>
                <c:formatCode>General</c:formatCode>
                <c:ptCount val="9"/>
                <c:pt idx="0">
                  <c:v>1.9790570145063195</c:v>
                </c:pt>
                <c:pt idx="1">
                  <c:v>1.7440374613713625</c:v>
                </c:pt>
                <c:pt idx="2">
                  <c:v>1.5545631755148024</c:v>
                </c:pt>
                <c:pt idx="3">
                  <c:v>1.4288690166235205</c:v>
                </c:pt>
                <c:pt idx="4">
                  <c:v>1.3844373104863459</c:v>
                </c:pt>
                <c:pt idx="5">
                  <c:v>1.4288690166235205</c:v>
                </c:pt>
                <c:pt idx="6">
                  <c:v>1.5545631755148024</c:v>
                </c:pt>
                <c:pt idx="7">
                  <c:v>1.7440374613713625</c:v>
                </c:pt>
                <c:pt idx="8">
                  <c:v>1.9790570145063195</c:v>
                </c:pt>
              </c:numCache>
            </c:numRef>
          </c:val>
        </c:ser>
        <c:ser>
          <c:idx val="6"/>
          <c:order val="6"/>
          <c:val>
            <c:numRef>
              <c:f>Лист4!$B$8:$J$8</c:f>
              <c:numCache>
                <c:formatCode>General</c:formatCode>
                <c:ptCount val="9"/>
                <c:pt idx="0">
                  <c:v>1.9148542155126762</c:v>
                </c:pt>
                <c:pt idx="1">
                  <c:v>1.6708281379802852</c:v>
                </c:pt>
                <c:pt idx="2">
                  <c:v>1.4719601443879744</c:v>
                </c:pt>
                <c:pt idx="3">
                  <c:v>1.3385315336840842</c:v>
                </c:pt>
                <c:pt idx="4">
                  <c:v>1.2909944487358056</c:v>
                </c:pt>
                <c:pt idx="5">
                  <c:v>1.3385315336840842</c:v>
                </c:pt>
                <c:pt idx="6">
                  <c:v>1.4719601443879744</c:v>
                </c:pt>
                <c:pt idx="7">
                  <c:v>1.6708281379802852</c:v>
                </c:pt>
                <c:pt idx="8">
                  <c:v>1.9148542155126762</c:v>
                </c:pt>
              </c:numCache>
            </c:numRef>
          </c:val>
        </c:ser>
        <c:ser>
          <c:idx val="7"/>
          <c:order val="7"/>
          <c:val>
            <c:numRef>
              <c:f>Лист4!$B$9:$J$9</c:f>
              <c:numCache>
                <c:formatCode>General</c:formatCode>
                <c:ptCount val="9"/>
                <c:pt idx="0">
                  <c:v>1.8027756377319946</c:v>
                </c:pt>
                <c:pt idx="1">
                  <c:v>1.541103500742244</c:v>
                </c:pt>
                <c:pt idx="2">
                  <c:v>1.3228756555322954</c:v>
                </c:pt>
                <c:pt idx="3">
                  <c:v>1.1726039399558574</c:v>
                </c:pt>
                <c:pt idx="4">
                  <c:v>1.1180339887498949</c:v>
                </c:pt>
                <c:pt idx="5">
                  <c:v>1.1726039399558574</c:v>
                </c:pt>
                <c:pt idx="6">
                  <c:v>1.3228756555322954</c:v>
                </c:pt>
                <c:pt idx="7">
                  <c:v>1.541103500742244</c:v>
                </c:pt>
                <c:pt idx="8">
                  <c:v>1.8027756377319946</c:v>
                </c:pt>
              </c:numCache>
            </c:numRef>
          </c:val>
        </c:ser>
        <c:ser>
          <c:idx val="8"/>
          <c:order val="8"/>
          <c:val>
            <c:numRef>
              <c:f>Лист4!$B$10:$J$10</c:f>
              <c:numCache>
                <c:formatCode>General</c:formatCode>
                <c:ptCount val="9"/>
                <c:pt idx="0">
                  <c:v>1.6329931618554521</c:v>
                </c:pt>
                <c:pt idx="1">
                  <c:v>1.3385315336840842</c:v>
                </c:pt>
                <c:pt idx="2">
                  <c:v>1.0801234497346435</c:v>
                </c:pt>
                <c:pt idx="3">
                  <c:v>0.88975652100260927</c:v>
                </c:pt>
                <c:pt idx="4">
                  <c:v>0.81649658092772603</c:v>
                </c:pt>
                <c:pt idx="5">
                  <c:v>0.88975652100260927</c:v>
                </c:pt>
                <c:pt idx="6">
                  <c:v>1.0801234497346435</c:v>
                </c:pt>
                <c:pt idx="7">
                  <c:v>1.3385315336840842</c:v>
                </c:pt>
                <c:pt idx="8">
                  <c:v>1.6329931618554521</c:v>
                </c:pt>
              </c:numCache>
            </c:numRef>
          </c:val>
        </c:ser>
        <c:bandFmts/>
        <c:axId val="45070208"/>
        <c:axId val="45072384"/>
        <c:axId val="45065984"/>
      </c:surface3DChart>
      <c:catAx>
        <c:axId val="4507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</c:title>
        <c:majorTickMark val="none"/>
        <c:minorTickMark val="none"/>
        <c:tickLblPos val="nextTo"/>
        <c:crossAx val="45072384"/>
        <c:crosses val="autoZero"/>
        <c:auto val="1"/>
        <c:lblAlgn val="ctr"/>
        <c:lblOffset val="100"/>
        <c:noMultiLvlLbl val="0"/>
      </c:catAx>
      <c:valAx>
        <c:axId val="45072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070208"/>
        <c:crosses val="autoZero"/>
        <c:crossBetween val="midCat"/>
      </c:valAx>
      <c:serAx>
        <c:axId val="45065984"/>
        <c:scaling>
          <c:orientation val="minMax"/>
        </c:scaling>
        <c:delete val="1"/>
        <c:axPos val="b"/>
        <c:majorTickMark val="none"/>
        <c:minorTickMark val="none"/>
        <c:tickLblPos val="nextTo"/>
        <c:crossAx val="45072384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76200</xdr:rowOff>
    </xdr:from>
    <xdr:to>
      <xdr:col>11</xdr:col>
      <xdr:colOff>209550</xdr:colOff>
      <xdr:row>15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161925</xdr:rowOff>
    </xdr:from>
    <xdr:to>
      <xdr:col>14</xdr:col>
      <xdr:colOff>504825</xdr:colOff>
      <xdr:row>19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</xdr:row>
      <xdr:rowOff>42862</xdr:rowOff>
    </xdr:from>
    <xdr:to>
      <xdr:col>19</xdr:col>
      <xdr:colOff>161925</xdr:colOff>
      <xdr:row>15</xdr:row>
      <xdr:rowOff>119062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E/Downloads/&#1050;&#1085;&#1080;&#1075;&#1072;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B2">
            <v>-0.75</v>
          </cell>
          <cell r="C2">
            <v>0.8414709848078965</v>
          </cell>
        </row>
        <row r="3">
          <cell r="B3">
            <v>-0.64</v>
          </cell>
          <cell r="C3">
            <v>0.93203908596722629</v>
          </cell>
        </row>
        <row r="4">
          <cell r="B4">
            <v>-0.51</v>
          </cell>
          <cell r="C4">
            <v>0.98544972998846014</v>
          </cell>
        </row>
        <row r="5">
          <cell r="B5">
            <v>-0.3600000000000001</v>
          </cell>
          <cell r="C5">
            <v>0.99957360304150522</v>
          </cell>
        </row>
        <row r="6">
          <cell r="B6">
            <v>-0.19000000000000017</v>
          </cell>
          <cell r="C6">
            <v>0.97384763087819526</v>
          </cell>
        </row>
        <row r="7">
          <cell r="B7">
            <v>0</v>
          </cell>
          <cell r="C7">
            <v>0.90929742682568182</v>
          </cell>
        </row>
        <row r="8">
          <cell r="B8">
            <v>0.20999999999999974</v>
          </cell>
          <cell r="C8">
            <v>0.80849640381959031</v>
          </cell>
        </row>
        <row r="9">
          <cell r="B9">
            <v>0.43999999999999995</v>
          </cell>
          <cell r="C9">
            <v>0.67546318055115095</v>
          </cell>
        </row>
        <row r="10">
          <cell r="B10">
            <v>0.69000000000000017</v>
          </cell>
          <cell r="C10">
            <v>0.51550137182146416</v>
          </cell>
        </row>
        <row r="11">
          <cell r="B11">
            <v>0.96000000000000041</v>
          </cell>
          <cell r="C11">
            <v>0.33498815015590466</v>
          </cell>
        </row>
        <row r="12">
          <cell r="B12">
            <v>1.2500000000000009</v>
          </cell>
          <cell r="C12">
            <v>0.14112000805986677</v>
          </cell>
        </row>
        <row r="13">
          <cell r="B13">
            <v>1.5600000000000009</v>
          </cell>
          <cell r="C13">
            <v>-5.837414342758053E-2</v>
          </cell>
        </row>
        <row r="14">
          <cell r="B14">
            <v>1.8900000000000015</v>
          </cell>
          <cell r="C14">
            <v>-0.25554110202683211</v>
          </cell>
        </row>
        <row r="15">
          <cell r="B15">
            <v>2.2400000000000015</v>
          </cell>
          <cell r="C15">
            <v>-0.44252044329485324</v>
          </cell>
        </row>
        <row r="16">
          <cell r="B16">
            <v>2.6100000000000021</v>
          </cell>
          <cell r="C16">
            <v>-0.61185789094272003</v>
          </cell>
        </row>
        <row r="17">
          <cell r="B17">
            <v>3.0000000000000018</v>
          </cell>
          <cell r="C17">
            <v>-0.75680249530792887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20" t="s">
        <v>2</v>
      </c>
      <c r="B1" s="20"/>
      <c r="C1" s="20"/>
      <c r="D1" s="20"/>
      <c r="E1" s="20"/>
      <c r="F1" s="20"/>
    </row>
    <row r="2" spans="1:6" x14ac:dyDescent="0.25">
      <c r="A2" s="1" t="s">
        <v>3</v>
      </c>
      <c r="B2" s="2"/>
      <c r="C2" s="3" t="s">
        <v>4</v>
      </c>
      <c r="D2" s="2"/>
      <c r="E2" s="3" t="s">
        <v>5</v>
      </c>
      <c r="F2" s="2"/>
    </row>
    <row r="3" spans="1:6" x14ac:dyDescent="0.25">
      <c r="A3" s="20" t="s">
        <v>6</v>
      </c>
      <c r="B3" s="20"/>
      <c r="C3" s="20"/>
      <c r="D3" s="20"/>
      <c r="E3" s="20"/>
    </row>
    <row r="4" spans="1:6" x14ac:dyDescent="0.25">
      <c r="A4" s="20" t="s">
        <v>7</v>
      </c>
      <c r="B4" s="20"/>
      <c r="C4" s="21" t="s">
        <v>8</v>
      </c>
      <c r="D4" s="20"/>
      <c r="E4" s="20" t="s">
        <v>9</v>
      </c>
      <c r="F4" s="20"/>
    </row>
    <row r="5" spans="1:6" x14ac:dyDescent="0.25">
      <c r="A5" s="19">
        <f>((2*(B2^2)+(2*(D2^2))-F2^2)/4)^(1/2)</f>
        <v>0</v>
      </c>
      <c r="B5" s="19"/>
      <c r="C5" s="19" t="e">
        <f>DEGREES(ACOS(((B2^2-D2^2+F2^2)/(2*B2*F2))))</f>
        <v>#DIV/0!</v>
      </c>
      <c r="D5" s="19"/>
      <c r="E5" s="19" t="e">
        <f>(((((B2+D2+F2)/2)-B2)*(((B2+D2+F2)/2)-D2)*(((B2+D2+F2)/2)-F2))/((B2+D2+F2)/2))^(1/2)</f>
        <v>#DIV/0!</v>
      </c>
      <c r="F5" s="19"/>
    </row>
  </sheetData>
  <mergeCells count="8">
    <mergeCell ref="A5:B5"/>
    <mergeCell ref="C5:D5"/>
    <mergeCell ref="E5:F5"/>
    <mergeCell ref="A1:F1"/>
    <mergeCell ref="A3:E3"/>
    <mergeCell ref="A4:B4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-3.2</v>
      </c>
      <c r="B2">
        <f>-(A2^2)+2*A2-7</f>
        <v>-23.64</v>
      </c>
    </row>
    <row r="3" spans="1:2" x14ac:dyDescent="0.25">
      <c r="A3">
        <f>A2+0.2</f>
        <v>-3</v>
      </c>
      <c r="B3">
        <f t="shared" ref="B3:B34" si="0">-(A3^2)+2*A3-7</f>
        <v>-22</v>
      </c>
    </row>
    <row r="4" spans="1:2" x14ac:dyDescent="0.25">
      <c r="A4">
        <f t="shared" ref="A4:A34" si="1">A3+0.2</f>
        <v>-2.8</v>
      </c>
      <c r="B4">
        <f t="shared" si="0"/>
        <v>-20.439999999999998</v>
      </c>
    </row>
    <row r="5" spans="1:2" x14ac:dyDescent="0.25">
      <c r="A5">
        <f t="shared" si="1"/>
        <v>-2.5999999999999996</v>
      </c>
      <c r="B5">
        <f t="shared" si="0"/>
        <v>-18.959999999999997</v>
      </c>
    </row>
    <row r="6" spans="1:2" x14ac:dyDescent="0.25">
      <c r="A6">
        <f t="shared" si="1"/>
        <v>-2.3999999999999995</v>
      </c>
      <c r="B6">
        <f t="shared" si="0"/>
        <v>-17.559999999999995</v>
      </c>
    </row>
    <row r="7" spans="1:2" x14ac:dyDescent="0.25">
      <c r="A7">
        <f t="shared" si="1"/>
        <v>-2.1999999999999993</v>
      </c>
      <c r="B7">
        <f t="shared" si="0"/>
        <v>-16.239999999999995</v>
      </c>
    </row>
    <row r="8" spans="1:2" x14ac:dyDescent="0.25">
      <c r="A8">
        <f t="shared" si="1"/>
        <v>-1.9999999999999993</v>
      </c>
      <c r="B8">
        <f t="shared" si="0"/>
        <v>-14.999999999999996</v>
      </c>
    </row>
    <row r="9" spans="1:2" x14ac:dyDescent="0.25">
      <c r="A9">
        <f t="shared" si="1"/>
        <v>-1.7999999999999994</v>
      </c>
      <c r="B9">
        <f t="shared" si="0"/>
        <v>-13.839999999999996</v>
      </c>
    </row>
    <row r="10" spans="1:2" x14ac:dyDescent="0.25">
      <c r="A10">
        <f t="shared" si="1"/>
        <v>-1.5999999999999994</v>
      </c>
      <c r="B10">
        <f t="shared" si="0"/>
        <v>-12.759999999999998</v>
      </c>
    </row>
    <row r="11" spans="1:2" x14ac:dyDescent="0.25">
      <c r="A11">
        <f t="shared" si="1"/>
        <v>-1.3999999999999995</v>
      </c>
      <c r="B11">
        <f t="shared" si="0"/>
        <v>-11.759999999999998</v>
      </c>
    </row>
    <row r="12" spans="1:2" x14ac:dyDescent="0.25">
      <c r="A12">
        <f t="shared" si="1"/>
        <v>-1.1999999999999995</v>
      </c>
      <c r="B12">
        <f t="shared" si="0"/>
        <v>-10.839999999999998</v>
      </c>
    </row>
    <row r="13" spans="1:2" x14ac:dyDescent="0.25">
      <c r="A13">
        <f t="shared" si="1"/>
        <v>-0.99999999999999956</v>
      </c>
      <c r="B13">
        <f t="shared" si="0"/>
        <v>-9.9999999999999982</v>
      </c>
    </row>
    <row r="14" spans="1:2" x14ac:dyDescent="0.25">
      <c r="A14">
        <f t="shared" si="1"/>
        <v>-0.7999999999999996</v>
      </c>
      <c r="B14">
        <f t="shared" si="0"/>
        <v>-9.2399999999999984</v>
      </c>
    </row>
    <row r="15" spans="1:2" x14ac:dyDescent="0.25">
      <c r="A15">
        <f t="shared" si="1"/>
        <v>-0.59999999999999964</v>
      </c>
      <c r="B15">
        <f t="shared" si="0"/>
        <v>-8.5599999999999987</v>
      </c>
    </row>
    <row r="16" spans="1:2" x14ac:dyDescent="0.25">
      <c r="A16">
        <f t="shared" si="1"/>
        <v>-0.39999999999999963</v>
      </c>
      <c r="B16">
        <f t="shared" si="0"/>
        <v>-7.9599999999999991</v>
      </c>
    </row>
    <row r="17" spans="1:2" x14ac:dyDescent="0.25">
      <c r="A17">
        <f t="shared" si="1"/>
        <v>-0.19999999999999962</v>
      </c>
      <c r="B17">
        <f t="shared" si="0"/>
        <v>-7.4399999999999995</v>
      </c>
    </row>
    <row r="18" spans="1:2" x14ac:dyDescent="0.25">
      <c r="A18">
        <v>0</v>
      </c>
      <c r="B18">
        <f t="shared" si="0"/>
        <v>-7</v>
      </c>
    </row>
    <row r="19" spans="1:2" x14ac:dyDescent="0.25">
      <c r="A19">
        <f t="shared" si="1"/>
        <v>0.2</v>
      </c>
      <c r="B19">
        <f t="shared" si="0"/>
        <v>-6.64</v>
      </c>
    </row>
    <row r="20" spans="1:2" x14ac:dyDescent="0.25">
      <c r="A20">
        <f t="shared" si="1"/>
        <v>0.4</v>
      </c>
      <c r="B20">
        <f t="shared" si="0"/>
        <v>-6.36</v>
      </c>
    </row>
    <row r="21" spans="1:2" x14ac:dyDescent="0.25">
      <c r="A21">
        <f t="shared" si="1"/>
        <v>0.60000000000000009</v>
      </c>
      <c r="B21">
        <f t="shared" si="0"/>
        <v>-6.16</v>
      </c>
    </row>
    <row r="22" spans="1:2" x14ac:dyDescent="0.25">
      <c r="A22">
        <f t="shared" si="1"/>
        <v>0.8</v>
      </c>
      <c r="B22">
        <f t="shared" si="0"/>
        <v>-6.04</v>
      </c>
    </row>
    <row r="23" spans="1:2" x14ac:dyDescent="0.25">
      <c r="A23">
        <f t="shared" si="1"/>
        <v>1</v>
      </c>
      <c r="B23">
        <f t="shared" si="0"/>
        <v>-6</v>
      </c>
    </row>
    <row r="24" spans="1:2" x14ac:dyDescent="0.25">
      <c r="A24">
        <f t="shared" si="1"/>
        <v>1.2</v>
      </c>
      <c r="B24">
        <f t="shared" si="0"/>
        <v>-6.04</v>
      </c>
    </row>
    <row r="25" spans="1:2" x14ac:dyDescent="0.25">
      <c r="A25">
        <f t="shared" si="1"/>
        <v>1.4</v>
      </c>
      <c r="B25">
        <f t="shared" si="0"/>
        <v>-6.16</v>
      </c>
    </row>
    <row r="26" spans="1:2" x14ac:dyDescent="0.25">
      <c r="A26">
        <f t="shared" si="1"/>
        <v>1.5999999999999999</v>
      </c>
      <c r="B26">
        <f t="shared" si="0"/>
        <v>-6.3599999999999994</v>
      </c>
    </row>
    <row r="27" spans="1:2" x14ac:dyDescent="0.25">
      <c r="A27">
        <f t="shared" si="1"/>
        <v>1.7999999999999998</v>
      </c>
      <c r="B27">
        <f t="shared" si="0"/>
        <v>-6.64</v>
      </c>
    </row>
    <row r="28" spans="1:2" x14ac:dyDescent="0.25">
      <c r="A28">
        <f t="shared" si="1"/>
        <v>1.9999999999999998</v>
      </c>
      <c r="B28">
        <f t="shared" si="0"/>
        <v>-7</v>
      </c>
    </row>
    <row r="29" spans="1:2" x14ac:dyDescent="0.25">
      <c r="A29">
        <f t="shared" si="1"/>
        <v>2.1999999999999997</v>
      </c>
      <c r="B29">
        <f t="shared" si="0"/>
        <v>-7.4399999999999995</v>
      </c>
    </row>
    <row r="30" spans="1:2" x14ac:dyDescent="0.25">
      <c r="A30">
        <f t="shared" si="1"/>
        <v>2.4</v>
      </c>
      <c r="B30">
        <f t="shared" si="0"/>
        <v>-7.96</v>
      </c>
    </row>
    <row r="31" spans="1:2" x14ac:dyDescent="0.25">
      <c r="A31">
        <f t="shared" si="1"/>
        <v>2.6</v>
      </c>
      <c r="B31">
        <f t="shared" si="0"/>
        <v>-8.56</v>
      </c>
    </row>
    <row r="32" spans="1:2" x14ac:dyDescent="0.25">
      <c r="A32">
        <f t="shared" si="1"/>
        <v>2.8000000000000003</v>
      </c>
      <c r="B32">
        <f t="shared" si="0"/>
        <v>-9.240000000000002</v>
      </c>
    </row>
    <row r="33" spans="1:2" x14ac:dyDescent="0.25">
      <c r="A33">
        <f t="shared" si="1"/>
        <v>3.0000000000000004</v>
      </c>
      <c r="B33">
        <f t="shared" si="0"/>
        <v>-10.000000000000004</v>
      </c>
    </row>
    <row r="34" spans="1:2" x14ac:dyDescent="0.25">
      <c r="A34">
        <f t="shared" si="1"/>
        <v>3.2000000000000006</v>
      </c>
      <c r="B34">
        <f t="shared" si="0"/>
        <v>-10.840000000000003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0.5</v>
      </c>
      <c r="B2">
        <f>A2^2-1</f>
        <v>-0.75</v>
      </c>
      <c r="C2">
        <f>SIN(2*A2)</f>
        <v>0.8414709848078965</v>
      </c>
    </row>
    <row r="3" spans="1:3" x14ac:dyDescent="0.25">
      <c r="A3">
        <f>A2+0.1</f>
        <v>0.6</v>
      </c>
      <c r="B3">
        <f t="shared" ref="B3:B17" si="0">A3^2-1</f>
        <v>-0.64</v>
      </c>
      <c r="C3">
        <f t="shared" ref="C3:C17" si="1">SIN(2*A3)</f>
        <v>0.93203908596722629</v>
      </c>
    </row>
    <row r="4" spans="1:3" x14ac:dyDescent="0.25">
      <c r="A4">
        <f t="shared" ref="A4:A17" si="2">A3+0.1</f>
        <v>0.7</v>
      </c>
      <c r="B4">
        <f t="shared" si="0"/>
        <v>-0.51</v>
      </c>
      <c r="C4">
        <f t="shared" si="1"/>
        <v>0.98544972998846014</v>
      </c>
    </row>
    <row r="5" spans="1:3" x14ac:dyDescent="0.25">
      <c r="A5">
        <f t="shared" si="2"/>
        <v>0.79999999999999993</v>
      </c>
      <c r="B5">
        <f t="shared" si="0"/>
        <v>-0.3600000000000001</v>
      </c>
      <c r="C5">
        <f t="shared" si="1"/>
        <v>0.99957360304150522</v>
      </c>
    </row>
    <row r="6" spans="1:3" x14ac:dyDescent="0.25">
      <c r="A6">
        <f t="shared" si="2"/>
        <v>0.89999999999999991</v>
      </c>
      <c r="B6">
        <f t="shared" si="0"/>
        <v>-0.19000000000000017</v>
      </c>
      <c r="C6">
        <f t="shared" si="1"/>
        <v>0.97384763087819526</v>
      </c>
    </row>
    <row r="7" spans="1:3" x14ac:dyDescent="0.25">
      <c r="A7">
        <f t="shared" si="2"/>
        <v>0.99999999999999989</v>
      </c>
      <c r="B7">
        <f t="shared" si="0"/>
        <v>0</v>
      </c>
      <c r="C7">
        <f t="shared" si="1"/>
        <v>0.90929742682568182</v>
      </c>
    </row>
    <row r="8" spans="1:3" x14ac:dyDescent="0.25">
      <c r="A8">
        <f t="shared" si="2"/>
        <v>1.0999999999999999</v>
      </c>
      <c r="B8">
        <f t="shared" si="0"/>
        <v>0.20999999999999974</v>
      </c>
      <c r="C8">
        <f t="shared" si="1"/>
        <v>0.80849640381959031</v>
      </c>
    </row>
    <row r="9" spans="1:3" x14ac:dyDescent="0.25">
      <c r="A9">
        <f t="shared" si="2"/>
        <v>1.2</v>
      </c>
      <c r="B9">
        <f t="shared" si="0"/>
        <v>0.43999999999999995</v>
      </c>
      <c r="C9">
        <f t="shared" si="1"/>
        <v>0.67546318055115095</v>
      </c>
    </row>
    <row r="10" spans="1:3" x14ac:dyDescent="0.25">
      <c r="A10">
        <f t="shared" si="2"/>
        <v>1.3</v>
      </c>
      <c r="B10">
        <f t="shared" si="0"/>
        <v>0.69000000000000017</v>
      </c>
      <c r="C10">
        <f t="shared" si="1"/>
        <v>0.51550137182146416</v>
      </c>
    </row>
    <row r="11" spans="1:3" x14ac:dyDescent="0.25">
      <c r="A11">
        <f t="shared" si="2"/>
        <v>1.4000000000000001</v>
      </c>
      <c r="B11">
        <f t="shared" si="0"/>
        <v>0.96000000000000041</v>
      </c>
      <c r="C11">
        <f t="shared" si="1"/>
        <v>0.33498815015590466</v>
      </c>
    </row>
    <row r="12" spans="1:3" x14ac:dyDescent="0.25">
      <c r="A12">
        <f t="shared" si="2"/>
        <v>1.5000000000000002</v>
      </c>
      <c r="B12">
        <f t="shared" si="0"/>
        <v>1.2500000000000009</v>
      </c>
      <c r="C12">
        <f t="shared" si="1"/>
        <v>0.14112000805986677</v>
      </c>
    </row>
    <row r="13" spans="1:3" x14ac:dyDescent="0.25">
      <c r="A13">
        <f t="shared" si="2"/>
        <v>1.6000000000000003</v>
      </c>
      <c r="B13">
        <f t="shared" si="0"/>
        <v>1.5600000000000009</v>
      </c>
      <c r="C13">
        <f t="shared" si="1"/>
        <v>-5.837414342758053E-2</v>
      </c>
    </row>
    <row r="14" spans="1:3" x14ac:dyDescent="0.25">
      <c r="A14">
        <f t="shared" si="2"/>
        <v>1.7000000000000004</v>
      </c>
      <c r="B14">
        <f t="shared" si="0"/>
        <v>1.8900000000000015</v>
      </c>
      <c r="C14">
        <f t="shared" si="1"/>
        <v>-0.25554110202683211</v>
      </c>
    </row>
    <row r="15" spans="1:3" x14ac:dyDescent="0.25">
      <c r="A15">
        <f t="shared" si="2"/>
        <v>1.8000000000000005</v>
      </c>
      <c r="B15">
        <f t="shared" si="0"/>
        <v>2.2400000000000015</v>
      </c>
      <c r="C15">
        <f t="shared" si="1"/>
        <v>-0.44252044329485324</v>
      </c>
    </row>
    <row r="16" spans="1:3" x14ac:dyDescent="0.25">
      <c r="A16">
        <f t="shared" si="2"/>
        <v>1.9000000000000006</v>
      </c>
      <c r="B16">
        <f t="shared" si="0"/>
        <v>2.6100000000000021</v>
      </c>
      <c r="C16">
        <f t="shared" si="1"/>
        <v>-0.61185789094272003</v>
      </c>
    </row>
    <row r="17" spans="1:3" x14ac:dyDescent="0.25">
      <c r="A17">
        <f t="shared" si="2"/>
        <v>2.0000000000000004</v>
      </c>
      <c r="B17">
        <f t="shared" si="0"/>
        <v>3.0000000000000018</v>
      </c>
      <c r="C17">
        <f t="shared" si="1"/>
        <v>-0.75680249530792887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sheetData>
    <row r="1" spans="1:10" x14ac:dyDescent="0.25">
      <c r="A1" t="s">
        <v>30</v>
      </c>
      <c r="B1">
        <v>-2</v>
      </c>
      <c r="C1">
        <f>B1+0.5</f>
        <v>-1.5</v>
      </c>
      <c r="D1">
        <f t="shared" ref="D1:J1" si="0">C1+0.5</f>
        <v>-1</v>
      </c>
      <c r="E1">
        <f t="shared" si="0"/>
        <v>-0.5</v>
      </c>
      <c r="F1">
        <f t="shared" si="0"/>
        <v>0</v>
      </c>
      <c r="G1">
        <f t="shared" si="0"/>
        <v>0.5</v>
      </c>
      <c r="H1">
        <f>G1+0.5</f>
        <v>1</v>
      </c>
      <c r="I1">
        <f t="shared" si="0"/>
        <v>1.5</v>
      </c>
      <c r="J1">
        <f t="shared" si="0"/>
        <v>2</v>
      </c>
    </row>
    <row r="2" spans="1:10" x14ac:dyDescent="0.25">
      <c r="A2">
        <v>-2</v>
      </c>
      <c r="B2">
        <f>(($B$1^2/2)-(A2^2/3)+2)^(1/2)</f>
        <v>1.6329931618554521</v>
      </c>
      <c r="C2">
        <f>(($C$1^2/2)-(A2^2/3)+2)^(1/2)</f>
        <v>1.3385315336840842</v>
      </c>
      <c r="D2">
        <f>(($D$1^2/2)-(A2^2/3)+2)^(1/2)</f>
        <v>1.0801234497346435</v>
      </c>
      <c r="E2">
        <f>(($E$1^2/2)-(A2^2/3)+2)^(1/2)</f>
        <v>0.88975652100260927</v>
      </c>
      <c r="F2">
        <f>(($F$1^2/2)-(A2^2/3)+2)^(1/2)</f>
        <v>0.81649658092772603</v>
      </c>
      <c r="G2">
        <f>(($G$1^2/2)-(A2^2/3)+2)^(1/2)</f>
        <v>0.88975652100260927</v>
      </c>
      <c r="H2">
        <f>(($H$1^2/2)-(A2^2/3)+2)^(1/2)</f>
        <v>1.0801234497346435</v>
      </c>
      <c r="I2">
        <f>(($I$1^2/2)-(A2^2/3)+2)^(1/2)</f>
        <v>1.3385315336840842</v>
      </c>
      <c r="J2">
        <f>(($J$1^2/2)-(A2^2/3)+2)^(1/2)</f>
        <v>1.6329931618554521</v>
      </c>
    </row>
    <row r="3" spans="1:10" x14ac:dyDescent="0.25">
      <c r="A3">
        <f>A2+0.5</f>
        <v>-1.5</v>
      </c>
      <c r="B3">
        <f t="shared" ref="B3:B10" si="1">(($B$1^2/2)-(A3^2/3)+2)^(1/2)</f>
        <v>1.8027756377319946</v>
      </c>
      <c r="C3">
        <f t="shared" ref="C3:C10" si="2">(($C$1^2/2)-(A3^2/3)+2)^(1/2)</f>
        <v>1.541103500742244</v>
      </c>
      <c r="D3">
        <f t="shared" ref="D3:D10" si="3">(($D$1^2/2)-(A3^2/3)+2)^(1/2)</f>
        <v>1.3228756555322954</v>
      </c>
      <c r="E3">
        <f t="shared" ref="E3:E10" si="4">(($E$1^2/2)-(A3^2/3)+2)^(1/2)</f>
        <v>1.1726039399558574</v>
      </c>
      <c r="F3">
        <f t="shared" ref="F3:F10" si="5">(($F$1^2/2)-(A3^2/3)+2)^(1/2)</f>
        <v>1.1180339887498949</v>
      </c>
      <c r="G3">
        <f t="shared" ref="G3:G10" si="6">(($G$1^2/2)-(A3^2/3)+2)^(1/2)</f>
        <v>1.1726039399558574</v>
      </c>
      <c r="H3">
        <f t="shared" ref="H3:H10" si="7">(($H$1^2/2)-(A3^2/3)+2)^(1/2)</f>
        <v>1.3228756555322954</v>
      </c>
      <c r="I3">
        <f t="shared" ref="I3:I10" si="8">(($I$1^2/2)-(A3^2/3)+2)^(1/2)</f>
        <v>1.541103500742244</v>
      </c>
      <c r="J3">
        <f t="shared" ref="J3:J10" si="9">(($J$1^2/2)-(A3^2/3)+2)^(1/2)</f>
        <v>1.8027756377319946</v>
      </c>
    </row>
    <row r="4" spans="1:10" x14ac:dyDescent="0.25">
      <c r="A4">
        <f t="shared" ref="A4:A10" si="10">A3+0.5</f>
        <v>-1</v>
      </c>
      <c r="B4">
        <f t="shared" si="1"/>
        <v>1.9148542155126762</v>
      </c>
      <c r="C4">
        <f t="shared" si="2"/>
        <v>1.6708281379802852</v>
      </c>
      <c r="D4">
        <f t="shared" si="3"/>
        <v>1.4719601443879744</v>
      </c>
      <c r="E4">
        <f t="shared" si="4"/>
        <v>1.3385315336840842</v>
      </c>
      <c r="F4">
        <f t="shared" si="5"/>
        <v>1.2909944487358056</v>
      </c>
      <c r="G4">
        <f t="shared" si="6"/>
        <v>1.3385315336840842</v>
      </c>
      <c r="H4">
        <f t="shared" si="7"/>
        <v>1.4719601443879744</v>
      </c>
      <c r="I4">
        <f t="shared" si="8"/>
        <v>1.6708281379802852</v>
      </c>
      <c r="J4">
        <f t="shared" si="9"/>
        <v>1.9148542155126762</v>
      </c>
    </row>
    <row r="5" spans="1:10" x14ac:dyDescent="0.25">
      <c r="A5">
        <f t="shared" si="10"/>
        <v>-0.5</v>
      </c>
      <c r="B5">
        <f t="shared" si="1"/>
        <v>1.9790570145063195</v>
      </c>
      <c r="C5">
        <f t="shared" si="2"/>
        <v>1.7440374613713625</v>
      </c>
      <c r="D5">
        <f t="shared" si="3"/>
        <v>1.5545631755148024</v>
      </c>
      <c r="E5">
        <f t="shared" si="4"/>
        <v>1.4288690166235205</v>
      </c>
      <c r="F5">
        <f t="shared" si="5"/>
        <v>1.3844373104863459</v>
      </c>
      <c r="G5">
        <f t="shared" si="6"/>
        <v>1.4288690166235205</v>
      </c>
      <c r="H5">
        <f t="shared" si="7"/>
        <v>1.5545631755148024</v>
      </c>
      <c r="I5">
        <f t="shared" si="8"/>
        <v>1.7440374613713625</v>
      </c>
      <c r="J5">
        <f t="shared" si="9"/>
        <v>1.9790570145063195</v>
      </c>
    </row>
    <row r="6" spans="1:10" x14ac:dyDescent="0.25">
      <c r="A6">
        <f t="shared" si="10"/>
        <v>0</v>
      </c>
      <c r="B6">
        <f t="shared" si="1"/>
        <v>2</v>
      </c>
      <c r="C6">
        <f t="shared" si="2"/>
        <v>1.7677669529663689</v>
      </c>
      <c r="D6">
        <f t="shared" si="3"/>
        <v>1.5811388300841898</v>
      </c>
      <c r="E6">
        <f t="shared" si="4"/>
        <v>1.4577379737113252</v>
      </c>
      <c r="F6">
        <f t="shared" si="5"/>
        <v>1.4142135623730951</v>
      </c>
      <c r="G6">
        <f t="shared" si="6"/>
        <v>1.4577379737113252</v>
      </c>
      <c r="H6">
        <f t="shared" si="7"/>
        <v>1.5811388300841898</v>
      </c>
      <c r="I6">
        <f t="shared" si="8"/>
        <v>1.7677669529663689</v>
      </c>
      <c r="J6">
        <f t="shared" si="9"/>
        <v>2</v>
      </c>
    </row>
    <row r="7" spans="1:10" x14ac:dyDescent="0.25">
      <c r="A7">
        <f t="shared" si="10"/>
        <v>0.5</v>
      </c>
      <c r="B7">
        <f t="shared" si="1"/>
        <v>1.9790570145063195</v>
      </c>
      <c r="C7">
        <f t="shared" si="2"/>
        <v>1.7440374613713625</v>
      </c>
      <c r="D7">
        <f t="shared" si="3"/>
        <v>1.5545631755148024</v>
      </c>
      <c r="E7">
        <f t="shared" si="4"/>
        <v>1.4288690166235205</v>
      </c>
      <c r="F7">
        <f t="shared" si="5"/>
        <v>1.3844373104863459</v>
      </c>
      <c r="G7">
        <f t="shared" si="6"/>
        <v>1.4288690166235205</v>
      </c>
      <c r="H7">
        <f t="shared" si="7"/>
        <v>1.5545631755148024</v>
      </c>
      <c r="I7">
        <f t="shared" si="8"/>
        <v>1.7440374613713625</v>
      </c>
      <c r="J7">
        <f t="shared" si="9"/>
        <v>1.9790570145063195</v>
      </c>
    </row>
    <row r="8" spans="1:10" x14ac:dyDescent="0.25">
      <c r="A8">
        <f t="shared" si="10"/>
        <v>1</v>
      </c>
      <c r="B8">
        <f t="shared" si="1"/>
        <v>1.9148542155126762</v>
      </c>
      <c r="C8">
        <f t="shared" si="2"/>
        <v>1.6708281379802852</v>
      </c>
      <c r="D8">
        <f t="shared" si="3"/>
        <v>1.4719601443879744</v>
      </c>
      <c r="E8">
        <f t="shared" si="4"/>
        <v>1.3385315336840842</v>
      </c>
      <c r="F8">
        <f t="shared" si="5"/>
        <v>1.2909944487358056</v>
      </c>
      <c r="G8">
        <f t="shared" si="6"/>
        <v>1.3385315336840842</v>
      </c>
      <c r="H8">
        <f t="shared" si="7"/>
        <v>1.4719601443879744</v>
      </c>
      <c r="I8">
        <f t="shared" si="8"/>
        <v>1.6708281379802852</v>
      </c>
      <c r="J8">
        <f t="shared" si="9"/>
        <v>1.9148542155126762</v>
      </c>
    </row>
    <row r="9" spans="1:10" x14ac:dyDescent="0.25">
      <c r="A9">
        <f t="shared" si="10"/>
        <v>1.5</v>
      </c>
      <c r="B9">
        <f t="shared" si="1"/>
        <v>1.8027756377319946</v>
      </c>
      <c r="C9">
        <f t="shared" si="2"/>
        <v>1.541103500742244</v>
      </c>
      <c r="D9">
        <f t="shared" si="3"/>
        <v>1.3228756555322954</v>
      </c>
      <c r="E9">
        <f t="shared" si="4"/>
        <v>1.1726039399558574</v>
      </c>
      <c r="F9">
        <f t="shared" si="5"/>
        <v>1.1180339887498949</v>
      </c>
      <c r="G9">
        <f t="shared" si="6"/>
        <v>1.1726039399558574</v>
      </c>
      <c r="H9">
        <f t="shared" si="7"/>
        <v>1.3228756555322954</v>
      </c>
      <c r="I9">
        <f t="shared" si="8"/>
        <v>1.541103500742244</v>
      </c>
      <c r="J9">
        <f t="shared" si="9"/>
        <v>1.8027756377319946</v>
      </c>
    </row>
    <row r="10" spans="1:10" x14ac:dyDescent="0.25">
      <c r="A10">
        <f t="shared" si="10"/>
        <v>2</v>
      </c>
      <c r="B10">
        <f t="shared" si="1"/>
        <v>1.6329931618554521</v>
      </c>
      <c r="C10">
        <f t="shared" si="2"/>
        <v>1.3385315336840842</v>
      </c>
      <c r="D10">
        <f t="shared" si="3"/>
        <v>1.0801234497346435</v>
      </c>
      <c r="E10">
        <f t="shared" si="4"/>
        <v>0.88975652100260927</v>
      </c>
      <c r="F10">
        <f t="shared" si="5"/>
        <v>0.81649658092772603</v>
      </c>
      <c r="G10">
        <f t="shared" si="6"/>
        <v>0.88975652100260927</v>
      </c>
      <c r="H10">
        <f t="shared" si="7"/>
        <v>1.0801234497346435</v>
      </c>
      <c r="I10">
        <f t="shared" si="8"/>
        <v>1.3385315336840842</v>
      </c>
      <c r="J10">
        <f t="shared" si="9"/>
        <v>1.6329931618554521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2" sqref="M2"/>
    </sheetView>
  </sheetViews>
  <sheetFormatPr defaultRowHeight="15" x14ac:dyDescent="0.25"/>
  <sheetData>
    <row r="1" spans="1:13" x14ac:dyDescent="0.25">
      <c r="A1" s="22" t="s">
        <v>12</v>
      </c>
      <c r="B1" s="22"/>
      <c r="D1" s="22" t="s">
        <v>13</v>
      </c>
      <c r="E1" s="22"/>
      <c r="F1" s="22"/>
      <c r="G1" s="4"/>
      <c r="H1" s="6" t="s">
        <v>17</v>
      </c>
      <c r="I1" s="5">
        <f t="array" ref="I1">MDETERM(D2:F4)</f>
        <v>-476</v>
      </c>
      <c r="J1" s="4"/>
      <c r="K1" s="22" t="s">
        <v>21</v>
      </c>
      <c r="L1" s="22"/>
      <c r="M1" s="22"/>
    </row>
    <row r="2" spans="1:13" x14ac:dyDescent="0.25">
      <c r="A2" s="5">
        <v>5</v>
      </c>
      <c r="B2" s="5">
        <v>4</v>
      </c>
      <c r="D2" s="5">
        <v>2</v>
      </c>
      <c r="E2" s="5">
        <v>9</v>
      </c>
      <c r="F2" s="5">
        <v>11</v>
      </c>
      <c r="K2" s="5">
        <f t="array" ref="K2:M4">MINVERSE(D2:F4)</f>
        <v>-0.12605042016806722</v>
      </c>
      <c r="L2" s="5">
        <v>7.1428571428571425E-2</v>
      </c>
      <c r="M2" s="5">
        <v>0.13445378151260506</v>
      </c>
    </row>
    <row r="3" spans="1:13" x14ac:dyDescent="0.25">
      <c r="A3" s="5">
        <v>15</v>
      </c>
      <c r="B3" s="5">
        <v>1</v>
      </c>
      <c r="D3" s="5">
        <v>10</v>
      </c>
      <c r="E3" s="5">
        <v>14</v>
      </c>
      <c r="F3" s="5">
        <v>10</v>
      </c>
      <c r="K3" s="5">
        <v>2.1008403361344536E-2</v>
      </c>
      <c r="L3" s="5">
        <v>7.1428571428571425E-2</v>
      </c>
      <c r="M3" s="5">
        <v>-0.18907563025210083</v>
      </c>
    </row>
    <row r="4" spans="1:13" x14ac:dyDescent="0.25">
      <c r="A4" s="5">
        <v>12</v>
      </c>
      <c r="B4" s="5">
        <v>8</v>
      </c>
      <c r="D4" s="5">
        <v>4</v>
      </c>
      <c r="E4" s="5">
        <v>1</v>
      </c>
      <c r="F4" s="5">
        <v>5</v>
      </c>
      <c r="K4" s="5">
        <v>9.6638655462184878E-2</v>
      </c>
      <c r="L4" s="5">
        <v>-7.1428571428571425E-2</v>
      </c>
      <c r="M4" s="5">
        <v>0.13025210084033612</v>
      </c>
    </row>
    <row r="6" spans="1:13" x14ac:dyDescent="0.25">
      <c r="A6" s="22" t="s">
        <v>14</v>
      </c>
      <c r="B6" s="22"/>
      <c r="C6" s="22"/>
      <c r="E6" s="22" t="s">
        <v>15</v>
      </c>
      <c r="F6" s="22"/>
      <c r="G6" s="22"/>
    </row>
    <row r="7" spans="1:13" x14ac:dyDescent="0.25">
      <c r="A7" s="5">
        <v>14</v>
      </c>
      <c r="B7" s="5">
        <v>6</v>
      </c>
      <c r="C7" s="5">
        <v>9</v>
      </c>
      <c r="E7" s="5">
        <v>3</v>
      </c>
      <c r="F7" s="5">
        <v>10</v>
      </c>
      <c r="G7" s="5">
        <v>13</v>
      </c>
    </row>
    <row r="8" spans="1:13" x14ac:dyDescent="0.25">
      <c r="A8" s="5">
        <v>12</v>
      </c>
      <c r="B8" s="5">
        <v>15</v>
      </c>
      <c r="C8" s="5">
        <v>8</v>
      </c>
      <c r="E8" s="5">
        <v>7</v>
      </c>
      <c r="F8" s="5">
        <v>8</v>
      </c>
      <c r="G8" s="5">
        <v>15</v>
      </c>
    </row>
    <row r="10" spans="1:13" x14ac:dyDescent="0.25">
      <c r="B10" s="22" t="s">
        <v>16</v>
      </c>
      <c r="C10" s="22"/>
      <c r="D10" s="22"/>
    </row>
    <row r="11" spans="1:13" x14ac:dyDescent="0.25">
      <c r="B11" s="5">
        <f t="array" ref="B11:D12">TRANSPOSE(A2:B4)</f>
        <v>5</v>
      </c>
      <c r="C11" s="5">
        <v>15</v>
      </c>
      <c r="D11" s="5">
        <v>12</v>
      </c>
    </row>
    <row r="12" spans="1:13" x14ac:dyDescent="0.25">
      <c r="B12" s="5">
        <v>4</v>
      </c>
      <c r="C12" s="5">
        <v>1</v>
      </c>
      <c r="D12" s="5">
        <v>8</v>
      </c>
    </row>
    <row r="14" spans="1:13" x14ac:dyDescent="0.25">
      <c r="B14" s="22" t="s">
        <v>18</v>
      </c>
      <c r="C14" s="22"/>
      <c r="D14" s="22"/>
      <c r="F14" s="22" t="s">
        <v>19</v>
      </c>
      <c r="G14" s="22"/>
      <c r="H14" s="22"/>
    </row>
    <row r="15" spans="1:13" x14ac:dyDescent="0.25">
      <c r="B15" s="5">
        <f>A7+E7</f>
        <v>17</v>
      </c>
      <c r="C15" s="5">
        <f t="shared" ref="C15:D15" si="0">B7+F7</f>
        <v>16</v>
      </c>
      <c r="D15" s="5">
        <f t="shared" si="0"/>
        <v>22</v>
      </c>
      <c r="F15" s="5">
        <f>A7-E7</f>
        <v>11</v>
      </c>
      <c r="G15" s="5">
        <f t="shared" ref="G15:H15" si="1">B7-F7</f>
        <v>-4</v>
      </c>
      <c r="H15" s="5">
        <f t="shared" si="1"/>
        <v>-4</v>
      </c>
    </row>
    <row r="16" spans="1:13" x14ac:dyDescent="0.25">
      <c r="B16" s="5">
        <f>A8+E8</f>
        <v>19</v>
      </c>
      <c r="C16" s="5">
        <f t="shared" ref="C16" si="2">B8+F8</f>
        <v>23</v>
      </c>
      <c r="D16" s="5">
        <f t="shared" ref="D16" si="3">C8+G8</f>
        <v>23</v>
      </c>
      <c r="F16" s="5">
        <f>A8-E8</f>
        <v>5</v>
      </c>
      <c r="G16" s="5">
        <f t="shared" ref="G16" si="4">B8-F8</f>
        <v>7</v>
      </c>
      <c r="H16" s="5">
        <f t="shared" ref="H16" si="5">C8-G8</f>
        <v>-7</v>
      </c>
    </row>
  </sheetData>
  <mergeCells count="8">
    <mergeCell ref="B10:D10"/>
    <mergeCell ref="K1:M1"/>
    <mergeCell ref="B14:D14"/>
    <mergeCell ref="F14:H14"/>
    <mergeCell ref="A1:B1"/>
    <mergeCell ref="D1:F1"/>
    <mergeCell ref="A6:C6"/>
    <mergeCell ref="E6:G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s="7">
        <v>13</v>
      </c>
      <c r="B1" s="8">
        <v>14</v>
      </c>
      <c r="C1" s="9">
        <v>1</v>
      </c>
      <c r="D1" s="16">
        <v>14</v>
      </c>
    </row>
    <row r="2" spans="1:8" x14ac:dyDescent="0.25">
      <c r="A2" s="10">
        <v>11</v>
      </c>
      <c r="B2" s="11">
        <v>2</v>
      </c>
      <c r="C2" s="12">
        <v>10</v>
      </c>
      <c r="D2" s="17">
        <v>10</v>
      </c>
      <c r="F2" t="s">
        <v>28</v>
      </c>
      <c r="G2">
        <f t="array" ref="G2">MDETERM(A1:C3)</f>
        <v>-721.99999999999989</v>
      </c>
    </row>
    <row r="3" spans="1:8" x14ac:dyDescent="0.25">
      <c r="A3" s="13">
        <v>1</v>
      </c>
      <c r="B3" s="14">
        <v>4</v>
      </c>
      <c r="C3" s="15">
        <v>3</v>
      </c>
      <c r="D3" s="18">
        <v>4</v>
      </c>
    </row>
    <row r="5" spans="1:8" x14ac:dyDescent="0.25">
      <c r="A5" s="20" t="s">
        <v>20</v>
      </c>
      <c r="B5" s="20"/>
      <c r="C5" s="20"/>
      <c r="D5" s="20"/>
      <c r="E5" t="s">
        <v>23</v>
      </c>
    </row>
    <row r="6" spans="1:8" x14ac:dyDescent="0.25">
      <c r="A6">
        <f t="array" ref="A6:C8">MINVERSE(A1:C3)</f>
        <v>4.7091412742382273E-2</v>
      </c>
      <c r="B6">
        <v>5.2631578947368411E-2</v>
      </c>
      <c r="C6">
        <v>-0.19113573407202217</v>
      </c>
      <c r="E6">
        <v>14</v>
      </c>
      <c r="G6">
        <f t="array" ref="G6:G8">MMULT(A6:C8,E6:E8)</f>
        <v>0.42105263157894712</v>
      </c>
      <c r="H6" t="s">
        <v>25</v>
      </c>
    </row>
    <row r="7" spans="1:8" x14ac:dyDescent="0.25">
      <c r="A7">
        <v>3.1855955678670354E-2</v>
      </c>
      <c r="B7">
        <v>-5.2631578947368418E-2</v>
      </c>
      <c r="C7">
        <v>0.16481994459833796</v>
      </c>
      <c r="D7" t="s">
        <v>22</v>
      </c>
      <c r="E7">
        <v>10</v>
      </c>
      <c r="F7" t="s">
        <v>24</v>
      </c>
      <c r="G7">
        <v>0.57894736842105265</v>
      </c>
      <c r="H7" t="s">
        <v>26</v>
      </c>
    </row>
    <row r="8" spans="1:8" x14ac:dyDescent="0.25">
      <c r="A8">
        <v>-5.817174515235457E-2</v>
      </c>
      <c r="B8">
        <v>5.2631578947368418E-2</v>
      </c>
      <c r="C8">
        <v>0.17728531855955681</v>
      </c>
      <c r="E8">
        <v>4</v>
      </c>
      <c r="G8">
        <v>0.42105263157894746</v>
      </c>
      <c r="H8" t="s">
        <v>27</v>
      </c>
    </row>
    <row r="11" spans="1:8" x14ac:dyDescent="0.25">
      <c r="A11" t="s">
        <v>29</v>
      </c>
    </row>
    <row r="12" spans="1:8" x14ac:dyDescent="0.25">
      <c r="A12">
        <v>8.9999999999997068E-2</v>
      </c>
      <c r="B12">
        <f>EXP(A12)-((A12)^(1/2))</f>
        <v>0.79417428370521193</v>
      </c>
    </row>
  </sheetData>
  <mergeCells count="1"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 1</vt:lpstr>
      <vt:lpstr>Лист2</vt:lpstr>
      <vt:lpstr>Лист3</vt:lpstr>
      <vt:lpstr>Лист4</vt:lpstr>
      <vt:lpstr>Лист5</vt:lpstr>
      <vt:lpstr>Лист6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ANE</cp:lastModifiedBy>
  <dcterms:created xsi:type="dcterms:W3CDTF">2020-10-24T10:45:44Z</dcterms:created>
  <dcterms:modified xsi:type="dcterms:W3CDTF">2020-12-11T22:15:21Z</dcterms:modified>
</cp:coreProperties>
</file>