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PDS1\DEV-SOFT\Area de Proceso MA\TABME\"/>
    </mc:Choice>
  </mc:AlternateContent>
  <bookViews>
    <workbookView xWindow="0" yWindow="600" windowWidth="20490" windowHeight="7650" activeTab="4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6" l="1"/>
  <c r="C41" i="6"/>
  <c r="M21" i="1" l="1"/>
  <c r="G33" i="7" l="1"/>
  <c r="H33" i="7" s="1"/>
  <c r="H38" i="8"/>
  <c r="F29" i="8"/>
  <c r="P23" i="1" l="1"/>
  <c r="N23" i="1"/>
  <c r="M23" i="1"/>
  <c r="L23" i="1"/>
  <c r="N22" i="1"/>
  <c r="O22" i="1"/>
  <c r="O21" i="1"/>
  <c r="L21" i="1"/>
  <c r="H22" i="10" l="1"/>
  <c r="I22" i="10" s="1"/>
  <c r="H26" i="10"/>
  <c r="I26" i="10" s="1"/>
  <c r="H17" i="10"/>
  <c r="I17" i="10" s="1"/>
  <c r="C43" i="10"/>
  <c r="C42" i="10"/>
  <c r="H33" i="10"/>
  <c r="F33" i="10"/>
  <c r="N21" i="1" s="1"/>
  <c r="E33" i="10"/>
  <c r="D33" i="10"/>
  <c r="C41" i="10" s="1"/>
  <c r="I33" i="10" l="1"/>
  <c r="P21" i="1" s="1"/>
  <c r="D33" i="6"/>
  <c r="L20" i="1" s="1"/>
  <c r="E33" i="6"/>
  <c r="M20" i="1" s="1"/>
  <c r="F33" i="6"/>
  <c r="N20" i="1" s="1"/>
  <c r="G33" i="6"/>
  <c r="O20" i="1" s="1"/>
  <c r="C43" i="6"/>
  <c r="G26" i="6"/>
  <c r="H26" i="6" s="1"/>
  <c r="H33" i="6" l="1"/>
  <c r="P20" i="1" s="1"/>
  <c r="G38" i="8" l="1"/>
  <c r="O23" i="1" s="1"/>
  <c r="F24" i="8" l="1"/>
  <c r="F17" i="8"/>
  <c r="H17" i="7"/>
  <c r="E43" i="7" l="1"/>
  <c r="D43" i="7"/>
  <c r="G43" i="7"/>
  <c r="G29" i="7"/>
  <c r="H29" i="7" s="1"/>
  <c r="G23" i="7"/>
  <c r="H23" i="7" s="1"/>
  <c r="G22" i="6"/>
  <c r="H22" i="6" s="1"/>
  <c r="G17" i="6"/>
  <c r="H17" i="6" s="1"/>
  <c r="B49" i="7" l="1"/>
  <c r="M22" i="1"/>
  <c r="B48" i="7"/>
  <c r="L22" i="1"/>
  <c r="H43" i="7"/>
  <c r="P22" i="1" s="1"/>
  <c r="J17" i="7"/>
  <c r="I17" i="7" l="1"/>
  <c r="G17" i="7" l="1"/>
</calcChain>
</file>

<file path=xl/sharedStrings.xml><?xml version="1.0" encoding="utf-8"?>
<sst xmlns="http://schemas.openxmlformats.org/spreadsheetml/2006/main" count="343" uniqueCount="71">
  <si>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</si>
  <si>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</si>
  <si>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</si>
  <si>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</si>
  <si>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</si>
  <si>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</si>
  <si>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</si>
  <si>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</si>
  <si>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</si>
  <si>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</si>
  <si>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</si>
  <si>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</si>
  <si>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</si>
  <si>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</si>
  <si>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</si>
  <si>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</si>
  <si>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</si>
  <si>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</si>
  <si>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</si>
  <si>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</si>
  <si>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</si>
  <si>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</si>
  <si>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</si>
  <si>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</si>
  <si>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</si>
  <si>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</si>
  <si>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</si>
  <si>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</si>
  <si>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</si>
  <si>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</si>
  <si>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</si>
  <si>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</si>
  <si>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</si>
  <si>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</si>
  <si>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</si>
  <si>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</si>
  <si>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</si>
  <si>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</si>
  <si>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</si>
  <si>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</si>
  <si>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</si>
  <si>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</si>
  <si>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</si>
  <si>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</si>
  <si>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</si>
  <si>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</si>
  <si>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</si>
  <si>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</si>
  <si>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</si>
  <si>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</si>
  <si>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</si>
  <si>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</si>
  <si>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</si>
  <si>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</si>
  <si>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</si>
  <si>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</si>
  <si>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</si>
  <si>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</si>
  <si>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</si>
  <si>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</si>
  <si>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</si>
  <si>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</si>
  <si>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</si>
  <si>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EBR-SOFT</t>
  </si>
  <si>
    <t xml:space="preserve">    DEV SOFT</t>
  </si>
  <si>
    <t>TABME - TABLERO DE CONTROL DE METRICAS DEL PROYECTO BIO ASSITENS</t>
  </si>
  <si>
    <t>BIO ASSITENS</t>
  </si>
  <si>
    <t>MAYO</t>
  </si>
  <si>
    <t>JUNIO</t>
  </si>
  <si>
    <t>JULIO</t>
  </si>
  <si>
    <t>POR REALIZAR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</si>
</sst>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5" fillId="5" borderId="9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8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18" fillId="8" borderId="28" xfId="0" applyFont="1" applyFill="1" applyBorder="1" applyAlignment="1">
      <alignment horizontal="center" vertical="center" wrapText="1"/>
    </xf>
    <xf numFmtId="0" fontId="18" fillId="8" borderId="29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8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8" borderId="31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8" fillId="8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1" fillId="4" borderId="30" xfId="0" applyNumberFormat="1" applyFont="1" applyFill="1" applyBorder="1" applyAlignment="1">
      <alignment horizontal="center" vertical="center"/>
    </xf>
    <xf numFmtId="0" fontId="21" fillId="4" borderId="30" xfId="0" applyFont="1" applyFill="1" applyBorder="1" applyAlignment="1">
      <alignment horizontal="center" vertical="center" wrapText="1"/>
    </xf>
    <xf numFmtId="2" fontId="21" fillId="4" borderId="35" xfId="0" applyNumberFormat="1" applyFont="1" applyFill="1" applyBorder="1" applyAlignment="1">
      <alignment horizontal="center" vertical="center"/>
    </xf>
    <xf numFmtId="2" fontId="21" fillId="4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2" fontId="21" fillId="10" borderId="30" xfId="0" applyNumberFormat="1" applyFont="1" applyFill="1" applyBorder="1" applyAlignment="1">
      <alignment horizontal="center" vertical="center"/>
    </xf>
    <xf numFmtId="2" fontId="21" fillId="10" borderId="30" xfId="0" applyNumberFormat="1" applyFont="1" applyFill="1" applyBorder="1" applyAlignment="1">
      <alignment horizontal="center" vertical="center" wrapText="1"/>
    </xf>
    <xf numFmtId="0" fontId="21" fillId="10" borderId="18" xfId="0" applyFont="1" applyFill="1" applyBorder="1" applyAlignment="1">
      <alignment horizontal="center" vertical="center" wrapText="1"/>
    </xf>
    <xf numFmtId="2" fontId="21" fillId="10" borderId="35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9" borderId="1" xfId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0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3" fillId="9" borderId="6" xfId="1" applyFont="1" applyFill="1" applyBorder="1" applyAlignment="1">
      <alignment horizontal="center" vertical="center"/>
    </xf>
    <xf numFmtId="0" fontId="3" fillId="9" borderId="7" xfId="1" applyFont="1" applyFill="1" applyBorder="1" applyAlignment="1">
      <alignment horizontal="center" vertical="center"/>
    </xf>
    <xf numFmtId="0" fontId="3" fillId="9" borderId="8" xfId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22" fillId="4" borderId="36" xfId="0" applyFont="1" applyFill="1" applyBorder="1" applyAlignment="1">
      <alignment horizontal="center" vertical="center"/>
    </xf>
    <xf numFmtId="0" fontId="22" fillId="4" borderId="37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2" fontId="21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353096"/>
        <c:axId val="170353488"/>
      </c:lineChart>
      <c:catAx>
        <c:axId val="17035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353488"/>
        <c:crosses val="autoZero"/>
        <c:auto val="1"/>
        <c:lblAlgn val="ctr"/>
        <c:lblOffset val="100"/>
        <c:noMultiLvlLbl val="0"/>
      </c:catAx>
      <c:valAx>
        <c:axId val="170353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7035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0.54545454545454541</c:v>
                </c:pt>
                <c:pt idx="1">
                  <c:v>0.43243243243243246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354272"/>
        <c:axId val="170354664"/>
      </c:barChart>
      <c:catAx>
        <c:axId val="1703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354664"/>
        <c:crosses val="autoZero"/>
        <c:auto val="1"/>
        <c:lblAlgn val="ctr"/>
        <c:lblOffset val="100"/>
        <c:noMultiLvlLbl val="0"/>
      </c:catAx>
      <c:valAx>
        <c:axId val="170354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703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BIO ASSITENS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55448"/>
        <c:axId val="194961616"/>
      </c:lineChart>
      <c:catAx>
        <c:axId val="170355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61616"/>
        <c:crosses val="autoZero"/>
        <c:auto val="1"/>
        <c:lblAlgn val="ctr"/>
        <c:lblOffset val="100"/>
        <c:noMultiLvlLbl val="0"/>
      </c:catAx>
      <c:valAx>
        <c:axId val="1949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35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7.1428571428571423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62400"/>
        <c:axId val="194962792"/>
        <c:axId val="0"/>
      </c:bar3DChart>
      <c:catAx>
        <c:axId val="1949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62792"/>
        <c:crosses val="autoZero"/>
        <c:auto val="1"/>
        <c:lblAlgn val="ctr"/>
        <c:lblOffset val="100"/>
        <c:noMultiLvlLbl val="0"/>
      </c:catAx>
      <c:valAx>
        <c:axId val="19496279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65144"/>
        <c:axId val="194965536"/>
      </c:lineChart>
      <c:catAx>
        <c:axId val="19496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65536"/>
        <c:crosses val="autoZero"/>
        <c:auto val="1"/>
        <c:lblAlgn val="ctr"/>
        <c:lblOffset val="100"/>
        <c:noMultiLvlLbl val="0"/>
      </c:catAx>
      <c:valAx>
        <c:axId val="19496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9496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966712"/>
        <c:axId val="194967104"/>
      </c:barChart>
      <c:catAx>
        <c:axId val="19496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67104"/>
        <c:crosses val="autoZero"/>
        <c:auto val="1"/>
        <c:lblAlgn val="ctr"/>
        <c:lblOffset val="100"/>
        <c:noMultiLvlLbl val="0"/>
      </c:catAx>
      <c:valAx>
        <c:axId val="1949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6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67888"/>
        <c:axId val="194968280"/>
      </c:lineChart>
      <c:catAx>
        <c:axId val="1949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68280"/>
        <c:crosses val="autoZero"/>
        <c:auto val="1"/>
        <c:lblAlgn val="ctr"/>
        <c:lblOffset val="100"/>
        <c:noMultiLvlLbl val="0"/>
      </c:catAx>
      <c:valAx>
        <c:axId val="194968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949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966320"/>
        <c:axId val="194964752"/>
      </c:barChart>
      <c:catAx>
        <c:axId val="1949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964752"/>
        <c:crosses val="autoZero"/>
        <c:auto val="1"/>
        <c:lblAlgn val="ctr"/>
        <c:lblOffset val="100"/>
        <c:noMultiLvlLbl val="0"/>
      </c:catAx>
      <c:valAx>
        <c:axId val="194964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949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0</xdr:row>
      <xdr:rowOff>95250</xdr:rowOff>
    </xdr:from>
    <xdr:to>
      <xdr:col>7</xdr:col>
      <xdr:colOff>47625</xdr:colOff>
      <xdr:row>5</xdr:row>
      <xdr:rowOff>62643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95250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28574</xdr:colOff>
      <xdr:row>29</xdr:row>
      <xdr:rowOff>161925</xdr:rowOff>
    </xdr:from>
    <xdr:to>
      <xdr:col>7</xdr:col>
      <xdr:colOff>590549</xdr:colOff>
      <xdr:row>30</xdr:row>
      <xdr:rowOff>209550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4" y="9963150"/>
          <a:ext cx="130492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133350</xdr:colOff>
      <xdr:row>0</xdr:row>
      <xdr:rowOff>114300</xdr:rowOff>
    </xdr:from>
    <xdr:to>
      <xdr:col>3</xdr:col>
      <xdr:colOff>333375</xdr:colOff>
      <xdr:row>5</xdr:row>
      <xdr:rowOff>81693</xdr:rowOff>
    </xdr:to>
    <xdr:pic>
      <xdr:nvPicPr>
        <xdr:cNvPr id="8" name="Imagen 7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14300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180975</xdr:colOff>
      <xdr:row>0</xdr:row>
      <xdr:rowOff>104775</xdr:rowOff>
    </xdr:from>
    <xdr:to>
      <xdr:col>3</xdr:col>
      <xdr:colOff>514350</xdr:colOff>
      <xdr:row>5</xdr:row>
      <xdr:rowOff>81693</xdr:rowOff>
    </xdr:to>
    <xdr:pic>
      <xdr:nvPicPr>
        <xdr:cNvPr id="6" name="Imagen 5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04775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38101</xdr:colOff>
      <xdr:row>39</xdr:row>
      <xdr:rowOff>200024</xdr:rowOff>
    </xdr:from>
    <xdr:to>
      <xdr:col>7</xdr:col>
      <xdr:colOff>714277</xdr:colOff>
      <xdr:row>40</xdr:row>
      <xdr:rowOff>576992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6" y="10744199"/>
          <a:ext cx="1438176" cy="69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552450</xdr:colOff>
      <xdr:row>0</xdr:row>
      <xdr:rowOff>85725</xdr:rowOff>
    </xdr:from>
    <xdr:to>
      <xdr:col>3</xdr:col>
      <xdr:colOff>200025</xdr:colOff>
      <xdr:row>5</xdr:row>
      <xdr:rowOff>62643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85725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47626</xdr:colOff>
      <xdr:row>34</xdr:row>
      <xdr:rowOff>128356</xdr:rowOff>
    </xdr:from>
    <xdr:to>
      <xdr:col>7</xdr:col>
      <xdr:colOff>714376</xdr:colOff>
      <xdr:row>35</xdr:row>
      <xdr:rowOff>500793</xdr:rowOff>
    </xdr:to>
    <xdr:pic>
      <xdr:nvPicPr>
        <xdr:cNvPr id="8" name="Imagen 7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6" y="8262706"/>
          <a:ext cx="1428750" cy="686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226002</xdr:colOff>
      <xdr:row>0</xdr:row>
      <xdr:rowOff>83993</xdr:rowOff>
    </xdr:from>
    <xdr:to>
      <xdr:col>4</xdr:col>
      <xdr:colOff>168852</xdr:colOff>
      <xdr:row>5</xdr:row>
      <xdr:rowOff>51386</xdr:rowOff>
    </xdr:to>
    <xdr:pic>
      <xdr:nvPicPr>
        <xdr:cNvPr id="6" name="Imagen 5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602" y="83993"/>
          <a:ext cx="1933575" cy="92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29</xdr:row>
      <xdr:rowOff>219075</xdr:rowOff>
    </xdr:from>
    <xdr:to>
      <xdr:col>8</xdr:col>
      <xdr:colOff>583558</xdr:colOff>
      <xdr:row>30</xdr:row>
      <xdr:rowOff>243618</xdr:rowOff>
    </xdr:to>
    <xdr:pic>
      <xdr:nvPicPr>
        <xdr:cNvPr id="7" name="Imagen 6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0048875"/>
          <a:ext cx="1259833" cy="605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G4" workbookViewId="0">
      <selection activeCell="N21" sqref="N21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5" t="s">
        <v>64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7"/>
    </row>
    <row r="2" spans="1:16" ht="15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10"/>
    </row>
    <row r="3" spans="1:16" ht="15" customHeigh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10"/>
    </row>
    <row r="4" spans="1:16" ht="15" customHeight="1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10"/>
    </row>
    <row r="5" spans="1:16" ht="15.75" customHeight="1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10"/>
    </row>
    <row r="6" spans="1:16" ht="15.75" customHeight="1" thickBo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1:16" ht="15" customHeight="1">
      <c r="A7" s="114" t="s">
        <v>65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1:16" ht="15.75" customHeight="1" thickBot="1">
      <c r="A8" s="117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9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0" t="s">
        <v>0</v>
      </c>
      <c r="B10" s="124" t="s">
        <v>66</v>
      </c>
      <c r="C10" s="125"/>
      <c r="D10" s="125"/>
      <c r="E10" s="125"/>
      <c r="F10" s="125"/>
      <c r="G10" s="125"/>
      <c r="H10" s="125"/>
      <c r="I10" s="126"/>
    </row>
    <row r="11" spans="1:16" ht="16.5" thickBot="1">
      <c r="A11" s="127" t="s">
        <v>22</v>
      </c>
      <c r="B11" s="128"/>
      <c r="C11" s="128"/>
      <c r="D11" s="128"/>
      <c r="E11" s="128"/>
      <c r="F11" s="128"/>
      <c r="G11" s="128"/>
      <c r="H11" s="128"/>
      <c r="I11" s="129"/>
    </row>
    <row r="12" spans="1:16" ht="15.75" thickBot="1">
      <c r="A12" s="81"/>
      <c r="B12" s="120" t="s">
        <v>3</v>
      </c>
      <c r="C12" s="121"/>
      <c r="D12" s="120" t="s">
        <v>4</v>
      </c>
      <c r="E12" s="122"/>
      <c r="F12" s="123" t="s">
        <v>5</v>
      </c>
      <c r="G12" s="122"/>
      <c r="H12" s="123" t="s">
        <v>13</v>
      </c>
      <c r="I12" s="122"/>
    </row>
    <row r="13" spans="1:16" ht="26.25" thickBot="1">
      <c r="A13" s="1" t="s">
        <v>14</v>
      </c>
      <c r="B13" s="2" t="s">
        <v>15</v>
      </c>
      <c r="C13" s="2" t="s">
        <v>16</v>
      </c>
      <c r="D13" s="2" t="s">
        <v>15</v>
      </c>
      <c r="E13" s="2" t="s">
        <v>16</v>
      </c>
      <c r="F13" s="2" t="s">
        <v>15</v>
      </c>
      <c r="G13" s="2" t="s">
        <v>16</v>
      </c>
      <c r="H13" s="2" t="s">
        <v>15</v>
      </c>
      <c r="I13" s="2" t="s">
        <v>16</v>
      </c>
    </row>
    <row r="14" spans="1:16" ht="15.75" thickBot="1">
      <c r="A14" s="3" t="s">
        <v>17</v>
      </c>
      <c r="B14" s="4">
        <v>0</v>
      </c>
      <c r="C14" s="4">
        <v>1</v>
      </c>
      <c r="D14" s="4">
        <v>0</v>
      </c>
      <c r="E14" s="4" t="s">
        <v>58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18</v>
      </c>
      <c r="B15" s="4">
        <v>2</v>
      </c>
      <c r="C15" s="4">
        <v>5</v>
      </c>
      <c r="D15" s="4" t="s">
        <v>59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19</v>
      </c>
      <c r="B16" s="4">
        <v>6</v>
      </c>
      <c r="C16" s="4" t="s">
        <v>20</v>
      </c>
      <c r="D16" s="4" t="s">
        <v>60</v>
      </c>
      <c r="E16" s="4" t="s">
        <v>61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102" t="s">
        <v>21</v>
      </c>
      <c r="K18" s="103"/>
      <c r="L18" s="103"/>
      <c r="M18" s="103"/>
      <c r="N18" s="103"/>
      <c r="O18" s="103"/>
      <c r="P18" s="104"/>
    </row>
    <row r="19" spans="1:16" ht="32.25" customHeight="1">
      <c r="J19" s="17" t="s">
        <v>1</v>
      </c>
      <c r="K19" s="18" t="s">
        <v>2</v>
      </c>
      <c r="L19" s="18" t="s">
        <v>67</v>
      </c>
      <c r="M19" s="18" t="s">
        <v>68</v>
      </c>
      <c r="N19" s="18" t="s">
        <v>69</v>
      </c>
      <c r="O19" s="18" t="s">
        <v>11</v>
      </c>
      <c r="P19" s="18" t="s">
        <v>12</v>
      </c>
    </row>
    <row r="20" spans="1:16" ht="30" customHeight="1">
      <c r="J20" s="14" t="s">
        <v>3</v>
      </c>
      <c r="K20" s="12" t="s">
        <v>7</v>
      </c>
      <c r="L20" s="89">
        <f>FMNCONPRO!D33</f>
        <v>0.54545454545454541</v>
      </c>
      <c r="M20" s="89">
        <f>FMNCONPRO!E33</f>
        <v>0.43243243243243246</v>
      </c>
      <c r="N20" s="89" t="e">
        <f>FMNCONPRO!F33</f>
        <v>#VALUE!</v>
      </c>
      <c r="O20" s="13">
        <f>FMNCONPRO!G33</f>
        <v>0</v>
      </c>
      <c r="P20" s="89" t="e">
        <f>FMNCONPRO!H33</f>
        <v>#VALUE!</v>
      </c>
    </row>
    <row r="21" spans="1:16" ht="30" customHeight="1">
      <c r="J21" s="14" t="s">
        <v>4</v>
      </c>
      <c r="K21" s="12" t="s">
        <v>8</v>
      </c>
      <c r="L21" s="89">
        <f>FMICIC!D33</f>
        <v>0</v>
      </c>
      <c r="M21" s="89">
        <f>FMICIC!E33</f>
        <v>0.21621621621621623</v>
      </c>
      <c r="N21" s="89" t="e">
        <f>FMICIC!F33</f>
        <v>#VALUE!</v>
      </c>
      <c r="O21" s="13">
        <f>FMICIC!H33</f>
        <v>0</v>
      </c>
      <c r="P21" s="89" t="e">
        <f>FMICIC!I33</f>
        <v>#VALUE!</v>
      </c>
    </row>
    <row r="22" spans="1:16" ht="30" customHeight="1">
      <c r="J22" s="14" t="s">
        <v>5</v>
      </c>
      <c r="K22" s="12" t="s">
        <v>9</v>
      </c>
      <c r="L22" s="89">
        <f>FMVREQM!D43</f>
        <v>0</v>
      </c>
      <c r="M22" s="89">
        <f>FMVREQM!E43</f>
        <v>7.1428571428571423</v>
      </c>
      <c r="N22" s="13" t="str">
        <f>FMVREQM!F43</f>
        <v>POR REVISAR</v>
      </c>
      <c r="O22" s="13">
        <f>FMVREQM!G43</f>
        <v>0</v>
      </c>
      <c r="P22" s="89">
        <f>FMVREQM!H43</f>
        <v>3.5714285714285712</v>
      </c>
    </row>
    <row r="23" spans="1:16" ht="30" customHeight="1">
      <c r="J23" s="14" t="s">
        <v>6</v>
      </c>
      <c r="K23" s="12" t="s">
        <v>10</v>
      </c>
      <c r="L23" s="92">
        <f>FMEXRI!D38</f>
        <v>16</v>
      </c>
      <c r="M23" s="92">
        <f>FMEXRI!E38</f>
        <v>17</v>
      </c>
      <c r="N23" s="13" t="str">
        <f>FMEXRI!F38</f>
        <v>POR REVISAR</v>
      </c>
      <c r="O23" s="89">
        <f>FMEXRI!G38</f>
        <v>16.5</v>
      </c>
      <c r="P23" s="89">
        <f>FMEXRI!H38</f>
        <v>16.5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0" workbookViewId="0">
      <selection activeCell="F17" sqref="F17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5" t="s">
        <v>63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/>
      <c r="M1" s="34"/>
      <c r="N1" s="34"/>
      <c r="O1" s="34"/>
      <c r="P1" s="34"/>
      <c r="Q1" s="34"/>
      <c r="R1" s="34"/>
    </row>
    <row r="2" spans="1:18" ht="15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34"/>
      <c r="N2" s="34"/>
      <c r="O2" s="34"/>
      <c r="P2" s="34"/>
      <c r="Q2" s="34"/>
      <c r="R2" s="34"/>
    </row>
    <row r="3" spans="1:18" ht="15" customHeigh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10"/>
      <c r="M3" s="34"/>
      <c r="N3" s="34"/>
      <c r="O3" s="34"/>
      <c r="P3" s="34"/>
      <c r="Q3" s="34"/>
      <c r="R3" s="34"/>
    </row>
    <row r="4" spans="1:18" ht="15" customHeight="1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10"/>
      <c r="M4" s="34"/>
      <c r="N4" s="34"/>
      <c r="O4" s="34"/>
      <c r="P4" s="34"/>
      <c r="Q4" s="34"/>
      <c r="R4" s="34"/>
    </row>
    <row r="5" spans="1:18" ht="15.75" customHeight="1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10"/>
      <c r="M5" s="34"/>
      <c r="N5" s="34"/>
      <c r="O5" s="34"/>
      <c r="P5" s="34"/>
      <c r="Q5" s="34"/>
      <c r="R5" s="34"/>
    </row>
    <row r="6" spans="1:18" ht="15.75" customHeight="1" thickBo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3"/>
      <c r="M6" s="34"/>
      <c r="N6" s="34"/>
      <c r="O6" s="34"/>
      <c r="P6" s="34"/>
      <c r="Q6" s="34"/>
      <c r="R6" s="34"/>
    </row>
    <row r="7" spans="1:18" ht="15.75" thickBot="1"/>
    <row r="8" spans="1:18">
      <c r="C8" s="130" t="s">
        <v>27</v>
      </c>
      <c r="D8" s="131"/>
      <c r="E8" s="132"/>
    </row>
    <row r="9" spans="1:18" ht="23.25" customHeight="1" thickBot="1">
      <c r="C9" s="133"/>
      <c r="D9" s="134"/>
      <c r="E9" s="135"/>
    </row>
    <row r="10" spans="1:18" ht="26.25" thickBot="1">
      <c r="C10" s="2" t="s">
        <v>14</v>
      </c>
      <c r="D10" s="2" t="s">
        <v>15</v>
      </c>
      <c r="E10" s="2" t="s">
        <v>16</v>
      </c>
    </row>
    <row r="11" spans="1:18" ht="15.75" thickBot="1">
      <c r="C11" s="3" t="s">
        <v>17</v>
      </c>
      <c r="D11" s="4">
        <v>0</v>
      </c>
      <c r="E11" s="4">
        <v>1</v>
      </c>
    </row>
    <row r="12" spans="1:18" ht="15.75" thickBot="1">
      <c r="C12" s="7" t="s">
        <v>18</v>
      </c>
      <c r="D12" s="4">
        <v>2</v>
      </c>
      <c r="E12" s="4">
        <v>5</v>
      </c>
    </row>
    <row r="13" spans="1:18" ht="15.75" thickBot="1">
      <c r="C13" s="10" t="s">
        <v>19</v>
      </c>
      <c r="D13" s="4">
        <v>6</v>
      </c>
      <c r="E13" s="4" t="s">
        <v>20</v>
      </c>
    </row>
    <row r="14" spans="1:18" ht="15.75" thickBot="1"/>
    <row r="15" spans="1:18" ht="32.25" customHeight="1" thickBot="1">
      <c r="A15" s="138" t="s">
        <v>26</v>
      </c>
      <c r="B15" s="139"/>
      <c r="C15" s="139"/>
      <c r="D15" s="139"/>
      <c r="E15" s="139"/>
      <c r="F15" s="139"/>
      <c r="G15" s="139"/>
      <c r="H15" s="139"/>
      <c r="I15" s="48"/>
      <c r="J15" s="48"/>
    </row>
    <row r="16" spans="1:18" ht="60.75" thickBot="1">
      <c r="A16" s="37" t="s">
        <v>30</v>
      </c>
      <c r="B16" s="38" t="s">
        <v>1</v>
      </c>
      <c r="C16" s="39" t="s">
        <v>29</v>
      </c>
      <c r="D16" s="40" t="s">
        <v>37</v>
      </c>
      <c r="E16" s="40" t="s">
        <v>38</v>
      </c>
      <c r="F16" s="40" t="s">
        <v>39</v>
      </c>
      <c r="G16" s="40" t="s">
        <v>12</v>
      </c>
      <c r="H16" s="41" t="s">
        <v>11</v>
      </c>
    </row>
    <row r="17" spans="1:10" ht="45.75" thickBot="1">
      <c r="A17" s="42" t="s">
        <v>66</v>
      </c>
      <c r="B17" s="43" t="s">
        <v>3</v>
      </c>
      <c r="C17" s="44" t="s">
        <v>7</v>
      </c>
      <c r="D17" s="45" t="s">
        <v>67</v>
      </c>
      <c r="E17" s="45">
        <v>6</v>
      </c>
      <c r="F17" s="45">
        <v>11</v>
      </c>
      <c r="G17" s="46">
        <f>E17/F17</f>
        <v>0.54545454545454541</v>
      </c>
      <c r="H17" s="47">
        <f>+G17</f>
        <v>0.54545454545454541</v>
      </c>
    </row>
    <row r="19" spans="1:10" ht="15.75" thickBot="1"/>
    <row r="20" spans="1:10" ht="30.75" customHeight="1" thickBot="1">
      <c r="A20" s="138" t="s">
        <v>26</v>
      </c>
      <c r="B20" s="139"/>
      <c r="C20" s="139"/>
      <c r="D20" s="139"/>
      <c r="E20" s="139"/>
      <c r="F20" s="139"/>
      <c r="G20" s="139"/>
      <c r="H20" s="139"/>
    </row>
    <row r="21" spans="1:10" ht="60.75" thickBot="1">
      <c r="A21" s="37" t="s">
        <v>30</v>
      </c>
      <c r="B21" s="38" t="s">
        <v>1</v>
      </c>
      <c r="C21" s="39" t="s">
        <v>29</v>
      </c>
      <c r="D21" s="40" t="s">
        <v>37</v>
      </c>
      <c r="E21" s="40" t="s">
        <v>38</v>
      </c>
      <c r="F21" s="40" t="s">
        <v>39</v>
      </c>
      <c r="G21" s="40" t="s">
        <v>12</v>
      </c>
      <c r="H21" s="41" t="s">
        <v>11</v>
      </c>
    </row>
    <row r="22" spans="1:10" ht="45.75" thickBot="1">
      <c r="A22" s="42" t="s">
        <v>66</v>
      </c>
      <c r="B22" s="43" t="s">
        <v>3</v>
      </c>
      <c r="C22" s="44" t="s">
        <v>7</v>
      </c>
      <c r="D22" s="45" t="s">
        <v>68</v>
      </c>
      <c r="E22" s="45">
        <v>16</v>
      </c>
      <c r="F22" s="45">
        <v>37</v>
      </c>
      <c r="G22" s="46">
        <f>E22/F22</f>
        <v>0.43243243243243246</v>
      </c>
      <c r="H22" s="47">
        <f>+G22</f>
        <v>0.43243243243243246</v>
      </c>
    </row>
    <row r="23" spans="1:10" ht="33.75" customHeight="1" thickBot="1">
      <c r="A23" s="51"/>
      <c r="B23" s="85"/>
      <c r="C23" s="86"/>
      <c r="D23" s="87"/>
      <c r="E23" s="87"/>
      <c r="F23" s="87"/>
      <c r="G23" s="88"/>
      <c r="H23" s="88"/>
    </row>
    <row r="24" spans="1:10" ht="30.75" customHeight="1" thickBot="1">
      <c r="A24" s="138" t="s">
        <v>26</v>
      </c>
      <c r="B24" s="139"/>
      <c r="C24" s="139"/>
      <c r="D24" s="139"/>
      <c r="E24" s="139"/>
      <c r="F24" s="139"/>
      <c r="G24" s="139"/>
      <c r="H24" s="139"/>
    </row>
    <row r="25" spans="1:10" ht="60.75" thickBot="1">
      <c r="A25" s="37" t="s">
        <v>30</v>
      </c>
      <c r="B25" s="78" t="s">
        <v>1</v>
      </c>
      <c r="C25" s="39" t="s">
        <v>29</v>
      </c>
      <c r="D25" s="40" t="s">
        <v>37</v>
      </c>
      <c r="E25" s="40" t="s">
        <v>38</v>
      </c>
      <c r="F25" s="40" t="s">
        <v>39</v>
      </c>
      <c r="G25" s="40" t="s">
        <v>12</v>
      </c>
      <c r="H25" s="79" t="s">
        <v>11</v>
      </c>
    </row>
    <row r="26" spans="1:10" ht="45.75" thickBot="1">
      <c r="A26" s="42" t="s">
        <v>66</v>
      </c>
      <c r="B26" s="43" t="s">
        <v>3</v>
      </c>
      <c r="C26" s="44" t="s">
        <v>7</v>
      </c>
      <c r="D26" s="45" t="s">
        <v>69</v>
      </c>
      <c r="E26" s="100" t="s">
        <v>70</v>
      </c>
      <c r="F26" s="100" t="s">
        <v>70</v>
      </c>
      <c r="G26" s="46" t="e">
        <f>E26/F26</f>
        <v>#VALUE!</v>
      </c>
      <c r="H26" s="47" t="e">
        <f>+G26</f>
        <v>#VALUE!</v>
      </c>
    </row>
    <row r="27" spans="1:10" ht="21">
      <c r="A27" s="51"/>
      <c r="B27" s="85"/>
      <c r="C27" s="86"/>
      <c r="D27" s="87"/>
      <c r="E27" s="87"/>
      <c r="F27" s="87"/>
      <c r="G27" s="88"/>
      <c r="H27" s="88"/>
    </row>
    <row r="28" spans="1:10" ht="15.75" thickBot="1"/>
    <row r="29" spans="1:10" ht="42.75" customHeight="1" thickBot="1">
      <c r="A29" s="142" t="s">
        <v>26</v>
      </c>
      <c r="B29" s="143"/>
      <c r="C29" s="143"/>
      <c r="D29" s="143"/>
      <c r="E29" s="143"/>
      <c r="F29" s="143"/>
      <c r="G29" s="143"/>
      <c r="H29" s="143"/>
      <c r="I29" s="48"/>
      <c r="J29" s="48"/>
    </row>
    <row r="30" spans="1:10" s="32" customFormat="1" ht="54.75" customHeight="1">
      <c r="A30" s="53" t="s">
        <v>30</v>
      </c>
      <c r="B30" s="54" t="s">
        <v>1</v>
      </c>
      <c r="C30" s="54" t="s">
        <v>29</v>
      </c>
      <c r="D30" s="54" t="s">
        <v>67</v>
      </c>
      <c r="E30" s="54" t="s">
        <v>68</v>
      </c>
      <c r="F30" s="55" t="s">
        <v>69</v>
      </c>
      <c r="G30" s="147"/>
      <c r="H30" s="148"/>
      <c r="I30" s="50"/>
      <c r="J30" s="50"/>
    </row>
    <row r="31" spans="1:10" ht="36" customHeight="1" thickBot="1">
      <c r="A31" s="57" t="s">
        <v>66</v>
      </c>
      <c r="B31" s="14" t="s">
        <v>3</v>
      </c>
      <c r="C31" s="12" t="s">
        <v>7</v>
      </c>
      <c r="D31" s="13">
        <v>6</v>
      </c>
      <c r="E31" s="13">
        <v>16</v>
      </c>
      <c r="F31" s="13" t="s">
        <v>70</v>
      </c>
      <c r="G31" s="149"/>
      <c r="H31" s="150"/>
      <c r="I31" s="51"/>
      <c r="J31" s="52"/>
    </row>
    <row r="32" spans="1:10" ht="45">
      <c r="A32" s="140" t="s">
        <v>40</v>
      </c>
      <c r="B32" s="141"/>
      <c r="C32" s="141"/>
      <c r="D32" s="20">
        <v>11</v>
      </c>
      <c r="E32" s="20">
        <v>37</v>
      </c>
      <c r="F32" s="13" t="s">
        <v>70</v>
      </c>
      <c r="G32" s="54" t="s">
        <v>34</v>
      </c>
      <c r="H32" s="56" t="s">
        <v>31</v>
      </c>
    </row>
    <row r="33" spans="1:20" ht="27" thickBot="1">
      <c r="A33" s="144" t="s">
        <v>41</v>
      </c>
      <c r="B33" s="145"/>
      <c r="C33" s="146"/>
      <c r="D33" s="96">
        <f>D31/D32</f>
        <v>0.54545454545454541</v>
      </c>
      <c r="E33" s="96">
        <f>E31/E32</f>
        <v>0.43243243243243246</v>
      </c>
      <c r="F33" s="97" t="e">
        <f>F31/F32</f>
        <v>#VALUE!</v>
      </c>
      <c r="G33" s="98">
        <f>+J33</f>
        <v>0</v>
      </c>
      <c r="H33" s="99" t="e">
        <f>AVERAGE(D33:F33)</f>
        <v>#VALUE!</v>
      </c>
    </row>
    <row r="34" spans="1:20">
      <c r="K34" s="58"/>
    </row>
    <row r="38" spans="1:20" ht="15.75" thickBot="1"/>
    <row r="39" spans="1:20" ht="39.75" customHeight="1">
      <c r="B39" s="136" t="s">
        <v>23</v>
      </c>
      <c r="C39" s="137"/>
      <c r="D39" s="21"/>
      <c r="E39" s="21"/>
      <c r="F39" s="21"/>
      <c r="G39" s="21"/>
      <c r="H39" s="21"/>
      <c r="I39" s="21"/>
      <c r="J39" s="21"/>
      <c r="T39" s="49"/>
    </row>
    <row r="40" spans="1:20" ht="15.75">
      <c r="B40" s="22" t="s">
        <v>25</v>
      </c>
      <c r="C40" s="22" t="s">
        <v>24</v>
      </c>
    </row>
    <row r="41" spans="1:20">
      <c r="B41" s="77" t="s">
        <v>67</v>
      </c>
      <c r="C41" s="36">
        <f>D33</f>
        <v>0.54545454545454541</v>
      </c>
    </row>
    <row r="42" spans="1:20">
      <c r="B42" s="77" t="s">
        <v>68</v>
      </c>
      <c r="C42" s="36">
        <f>E31/37</f>
        <v>0.43243243243243246</v>
      </c>
    </row>
    <row r="43" spans="1:20">
      <c r="B43" s="77" t="s">
        <v>69</v>
      </c>
      <c r="C43" s="36" t="e">
        <f>F31/F32</f>
        <v>#VALUE!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B50" sqref="B50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5" t="s">
        <v>63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/>
    </row>
    <row r="2" spans="1:12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</row>
    <row r="3" spans="1:12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10"/>
    </row>
    <row r="4" spans="1:12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10"/>
    </row>
    <row r="5" spans="1:12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10"/>
    </row>
    <row r="6" spans="1:12" ht="15.75" thickBo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1:12" ht="15.75" thickBot="1"/>
    <row r="8" spans="1:12">
      <c r="A8" s="130" t="s">
        <v>45</v>
      </c>
      <c r="B8" s="131"/>
      <c r="C8" s="132"/>
    </row>
    <row r="9" spans="1:12" ht="33" customHeight="1" thickBot="1">
      <c r="A9" s="133"/>
      <c r="B9" s="134"/>
      <c r="C9" s="135"/>
    </row>
    <row r="10" spans="1:12" ht="26.25" thickBot="1">
      <c r="A10" s="2" t="s">
        <v>14</v>
      </c>
      <c r="B10" s="2" t="s">
        <v>15</v>
      </c>
      <c r="C10" s="2" t="s">
        <v>16</v>
      </c>
    </row>
    <row r="11" spans="1:12" ht="15.75" thickBot="1">
      <c r="A11" s="3" t="s">
        <v>17</v>
      </c>
      <c r="B11" s="4">
        <v>0</v>
      </c>
      <c r="C11" s="4">
        <v>10</v>
      </c>
    </row>
    <row r="12" spans="1:12" ht="15.75" thickBot="1">
      <c r="A12" s="7" t="s">
        <v>18</v>
      </c>
      <c r="B12" s="4">
        <v>11</v>
      </c>
      <c r="C12" s="4">
        <v>35</v>
      </c>
    </row>
    <row r="13" spans="1:12" ht="15.75" thickBot="1">
      <c r="A13" s="10" t="s">
        <v>19</v>
      </c>
      <c r="B13" s="4">
        <v>36</v>
      </c>
      <c r="C13" s="4">
        <v>100</v>
      </c>
    </row>
    <row r="14" spans="1:12" ht="15.75" thickBot="1"/>
    <row r="15" spans="1:12" ht="19.5" thickBot="1">
      <c r="A15" s="142" t="s">
        <v>36</v>
      </c>
      <c r="B15" s="143"/>
      <c r="C15" s="143"/>
      <c r="D15" s="143"/>
      <c r="E15" s="143"/>
      <c r="F15" s="143"/>
      <c r="G15" s="143"/>
      <c r="H15" s="143"/>
      <c r="I15" s="143"/>
      <c r="J15" s="154"/>
    </row>
    <row r="16" spans="1:12" ht="30.75" customHeight="1" thickBot="1">
      <c r="A16" s="29" t="s">
        <v>30</v>
      </c>
      <c r="B16" s="30" t="s">
        <v>1</v>
      </c>
      <c r="C16" s="30" t="s">
        <v>29</v>
      </c>
      <c r="D16" s="33" t="s">
        <v>67</v>
      </c>
      <c r="E16" s="30" t="s">
        <v>68</v>
      </c>
      <c r="F16" s="30" t="s">
        <v>69</v>
      </c>
      <c r="G16" s="30" t="s">
        <v>34</v>
      </c>
      <c r="H16" s="31" t="s">
        <v>31</v>
      </c>
      <c r="I16" s="31" t="s">
        <v>32</v>
      </c>
      <c r="J16" s="23" t="s">
        <v>33</v>
      </c>
    </row>
    <row r="17" spans="1:10" ht="30.75" thickBot="1">
      <c r="A17" s="24" t="s">
        <v>66</v>
      </c>
      <c r="B17" s="25" t="s">
        <v>5</v>
      </c>
      <c r="C17" s="35" t="s">
        <v>35</v>
      </c>
      <c r="D17" s="26">
        <v>0</v>
      </c>
      <c r="E17" s="26">
        <v>1</v>
      </c>
      <c r="F17" s="26" t="s">
        <v>28</v>
      </c>
      <c r="G17" s="26">
        <f>+J17</f>
        <v>25</v>
      </c>
      <c r="H17" s="27">
        <f>(D17+E17)/15*100</f>
        <v>6.666666666666667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38" t="s">
        <v>36</v>
      </c>
      <c r="B21" s="139"/>
      <c r="C21" s="139"/>
      <c r="D21" s="139"/>
      <c r="E21" s="139"/>
      <c r="F21" s="139"/>
      <c r="G21" s="139"/>
      <c r="H21" s="139"/>
    </row>
    <row r="22" spans="1:10" ht="48.75" thickBot="1">
      <c r="A22" s="37" t="s">
        <v>30</v>
      </c>
      <c r="B22" s="38" t="s">
        <v>1</v>
      </c>
      <c r="C22" s="63" t="s">
        <v>29</v>
      </c>
      <c r="D22" s="40" t="s">
        <v>37</v>
      </c>
      <c r="E22" s="40" t="s">
        <v>42</v>
      </c>
      <c r="F22" s="40" t="s">
        <v>43</v>
      </c>
      <c r="G22" s="40" t="s">
        <v>12</v>
      </c>
      <c r="H22" s="41" t="s">
        <v>11</v>
      </c>
    </row>
    <row r="23" spans="1:10" ht="30.75" thickBot="1">
      <c r="A23" s="42" t="s">
        <v>66</v>
      </c>
      <c r="B23" s="43" t="s">
        <v>5</v>
      </c>
      <c r="C23" s="35" t="s">
        <v>35</v>
      </c>
      <c r="D23" s="45" t="s">
        <v>67</v>
      </c>
      <c r="E23" s="45">
        <v>0</v>
      </c>
      <c r="F23" s="45">
        <v>14</v>
      </c>
      <c r="G23" s="76">
        <f>E23/F23</f>
        <v>0</v>
      </c>
      <c r="H23" s="47">
        <f>+G23</f>
        <v>0</v>
      </c>
    </row>
    <row r="26" spans="1:10" ht="15.75" thickBot="1"/>
    <row r="27" spans="1:10" ht="19.5" thickBot="1">
      <c r="A27" s="138" t="s">
        <v>36</v>
      </c>
      <c r="B27" s="139"/>
      <c r="C27" s="139"/>
      <c r="D27" s="139"/>
      <c r="E27" s="139"/>
      <c r="F27" s="139"/>
      <c r="G27" s="139"/>
      <c r="H27" s="139"/>
    </row>
    <row r="28" spans="1:10" ht="48.75" thickBot="1">
      <c r="A28" s="37" t="s">
        <v>30</v>
      </c>
      <c r="B28" s="38" t="s">
        <v>1</v>
      </c>
      <c r="C28" s="63" t="s">
        <v>29</v>
      </c>
      <c r="D28" s="40" t="s">
        <v>37</v>
      </c>
      <c r="E28" s="40" t="s">
        <v>42</v>
      </c>
      <c r="F28" s="40" t="s">
        <v>43</v>
      </c>
      <c r="G28" s="40" t="s">
        <v>12</v>
      </c>
      <c r="H28" s="41" t="s">
        <v>11</v>
      </c>
    </row>
    <row r="29" spans="1:10" ht="30.75" thickBot="1">
      <c r="A29" s="42" t="s">
        <v>66</v>
      </c>
      <c r="B29" s="43" t="s">
        <v>5</v>
      </c>
      <c r="C29" s="35" t="s">
        <v>35</v>
      </c>
      <c r="D29" s="45" t="s">
        <v>68</v>
      </c>
      <c r="E29" s="45">
        <v>1</v>
      </c>
      <c r="F29" s="45">
        <v>14</v>
      </c>
      <c r="G29" s="75">
        <f>E29/F29*100</f>
        <v>7.1428571428571423</v>
      </c>
      <c r="H29" s="47">
        <f>+G29</f>
        <v>7.1428571428571423</v>
      </c>
    </row>
    <row r="30" spans="1:10" ht="21.75" thickBot="1">
      <c r="A30" s="51"/>
      <c r="B30" s="85"/>
      <c r="C30" s="93"/>
      <c r="D30" s="87"/>
      <c r="E30" s="87"/>
      <c r="F30" s="87"/>
      <c r="G30" s="94"/>
      <c r="H30" s="88"/>
    </row>
    <row r="31" spans="1:10" ht="19.5" thickBot="1">
      <c r="A31" s="138" t="s">
        <v>36</v>
      </c>
      <c r="B31" s="139"/>
      <c r="C31" s="139"/>
      <c r="D31" s="139"/>
      <c r="E31" s="139"/>
      <c r="F31" s="139"/>
      <c r="G31" s="139"/>
      <c r="H31" s="139"/>
    </row>
    <row r="32" spans="1:10" ht="48.75" thickBot="1">
      <c r="A32" s="37" t="s">
        <v>30</v>
      </c>
      <c r="B32" s="90" t="s">
        <v>1</v>
      </c>
      <c r="C32" s="63" t="s">
        <v>29</v>
      </c>
      <c r="D32" s="40" t="s">
        <v>37</v>
      </c>
      <c r="E32" s="40" t="s">
        <v>42</v>
      </c>
      <c r="F32" s="40" t="s">
        <v>43</v>
      </c>
      <c r="G32" s="40" t="s">
        <v>12</v>
      </c>
      <c r="H32" s="91" t="s">
        <v>11</v>
      </c>
    </row>
    <row r="33" spans="1:8" ht="30.75" thickBot="1">
      <c r="A33" s="42" t="s">
        <v>66</v>
      </c>
      <c r="B33" s="43" t="s">
        <v>5</v>
      </c>
      <c r="C33" s="35" t="s">
        <v>35</v>
      </c>
      <c r="D33" s="45" t="s">
        <v>69</v>
      </c>
      <c r="E33" s="45">
        <v>0</v>
      </c>
      <c r="F33" s="100" t="s">
        <v>28</v>
      </c>
      <c r="G33" s="75" t="e">
        <f>E33/F33*100</f>
        <v>#VALUE!</v>
      </c>
      <c r="H33" s="47" t="e">
        <f>+G33</f>
        <v>#VALUE!</v>
      </c>
    </row>
    <row r="38" spans="1:8" ht="15.75" thickBot="1">
      <c r="A38" t="s">
        <v>62</v>
      </c>
    </row>
    <row r="39" spans="1:8" ht="19.5" thickBot="1">
      <c r="A39" s="142" t="s">
        <v>36</v>
      </c>
      <c r="B39" s="143"/>
      <c r="C39" s="143"/>
      <c r="D39" s="143"/>
      <c r="E39" s="143"/>
      <c r="F39" s="143"/>
      <c r="G39" s="143"/>
      <c r="H39" s="143"/>
    </row>
    <row r="40" spans="1:8" ht="24.75" thickBot="1">
      <c r="A40" s="53" t="s">
        <v>30</v>
      </c>
      <c r="B40" s="54" t="s">
        <v>1</v>
      </c>
      <c r="C40" s="54" t="s">
        <v>29</v>
      </c>
      <c r="D40" s="54" t="s">
        <v>67</v>
      </c>
      <c r="E40" s="54" t="s">
        <v>68</v>
      </c>
      <c r="F40" s="55" t="s">
        <v>69</v>
      </c>
      <c r="G40" s="147"/>
      <c r="H40" s="148"/>
    </row>
    <row r="41" spans="1:8" ht="54" customHeight="1" thickBot="1">
      <c r="A41" s="57" t="s">
        <v>66</v>
      </c>
      <c r="B41" s="43" t="s">
        <v>5</v>
      </c>
      <c r="C41" s="35" t="s">
        <v>35</v>
      </c>
      <c r="D41" s="13">
        <v>0</v>
      </c>
      <c r="E41" s="13">
        <v>1</v>
      </c>
      <c r="F41" s="13" t="s">
        <v>28</v>
      </c>
      <c r="G41" s="149"/>
      <c r="H41" s="150"/>
    </row>
    <row r="42" spans="1:8" ht="30">
      <c r="A42" s="140" t="s">
        <v>44</v>
      </c>
      <c r="B42" s="141"/>
      <c r="C42" s="141"/>
      <c r="D42" s="20">
        <v>14</v>
      </c>
      <c r="E42" s="20">
        <v>14</v>
      </c>
      <c r="F42" s="13" t="s">
        <v>28</v>
      </c>
      <c r="G42" s="54" t="s">
        <v>34</v>
      </c>
      <c r="H42" s="56" t="s">
        <v>31</v>
      </c>
    </row>
    <row r="43" spans="1:8" ht="30.75" thickBot="1">
      <c r="A43" s="151" t="s">
        <v>41</v>
      </c>
      <c r="B43" s="152"/>
      <c r="C43" s="153"/>
      <c r="D43" s="59">
        <f>D41/D42*100</f>
        <v>0</v>
      </c>
      <c r="E43" s="59">
        <f>E41/E42*100</f>
        <v>7.1428571428571423</v>
      </c>
      <c r="F43" s="60" t="s">
        <v>28</v>
      </c>
      <c r="G43" s="61">
        <f>+J43</f>
        <v>0</v>
      </c>
      <c r="H43" s="62">
        <f>AVERAGE(D43:E43)</f>
        <v>3.5714285714285712</v>
      </c>
    </row>
    <row r="45" spans="1:8" ht="15.75" thickBot="1"/>
    <row r="46" spans="1:8" ht="36.75" customHeight="1">
      <c r="A46" s="136" t="s">
        <v>23</v>
      </c>
      <c r="B46" s="137"/>
    </row>
    <row r="47" spans="1:8" ht="15.75">
      <c r="A47" s="22" t="s">
        <v>25</v>
      </c>
      <c r="B47" s="22" t="s">
        <v>24</v>
      </c>
    </row>
    <row r="48" spans="1:8">
      <c r="A48" s="20" t="s">
        <v>67</v>
      </c>
      <c r="B48" s="36">
        <f>D43</f>
        <v>0</v>
      </c>
    </row>
    <row r="49" spans="1:2">
      <c r="A49" s="20" t="s">
        <v>68</v>
      </c>
      <c r="B49" s="36">
        <f>+E43</f>
        <v>7.1428571428571423</v>
      </c>
    </row>
    <row r="50" spans="1:2" ht="30">
      <c r="A50" s="20" t="s">
        <v>69</v>
      </c>
      <c r="B50" s="95" t="s">
        <v>28</v>
      </c>
    </row>
  </sheetData>
  <mergeCells count="11">
    <mergeCell ref="A31:H31"/>
    <mergeCell ref="A1:L6"/>
    <mergeCell ref="A8:C9"/>
    <mergeCell ref="A15:J15"/>
    <mergeCell ref="A21:H21"/>
    <mergeCell ref="A27:H27"/>
    <mergeCell ref="A39:H39"/>
    <mergeCell ref="G40:H41"/>
    <mergeCell ref="A42:C42"/>
    <mergeCell ref="A43:C43"/>
    <mergeCell ref="A46:B46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3" workbookViewId="0">
      <selection activeCell="G24" sqref="A24:G28"/>
    </sheetView>
  </sheetViews>
  <sheetFormatPr baseColWidth="10" defaultRowHeight="15"/>
  <sheetData>
    <row r="1" spans="1:10">
      <c r="A1" s="105" t="s">
        <v>63</v>
      </c>
      <c r="B1" s="106"/>
      <c r="C1" s="106"/>
      <c r="D1" s="106"/>
      <c r="E1" s="106"/>
      <c r="F1" s="106"/>
      <c r="G1" s="106"/>
      <c r="H1" s="106"/>
      <c r="I1" s="106"/>
      <c r="J1" s="107"/>
    </row>
    <row r="2" spans="1:10">
      <c r="A2" s="108"/>
      <c r="B2" s="109"/>
      <c r="C2" s="109"/>
      <c r="D2" s="109"/>
      <c r="E2" s="109"/>
      <c r="F2" s="109"/>
      <c r="G2" s="109"/>
      <c r="H2" s="109"/>
      <c r="I2" s="109"/>
      <c r="J2" s="110"/>
    </row>
    <row r="3" spans="1:10">
      <c r="A3" s="108"/>
      <c r="B3" s="109"/>
      <c r="C3" s="109"/>
      <c r="D3" s="109"/>
      <c r="E3" s="109"/>
      <c r="F3" s="109"/>
      <c r="G3" s="109"/>
      <c r="H3" s="109"/>
      <c r="I3" s="109"/>
      <c r="J3" s="110"/>
    </row>
    <row r="4" spans="1:10">
      <c r="A4" s="108"/>
      <c r="B4" s="109"/>
      <c r="C4" s="109"/>
      <c r="D4" s="109"/>
      <c r="E4" s="109"/>
      <c r="F4" s="109"/>
      <c r="G4" s="109"/>
      <c r="H4" s="109"/>
      <c r="I4" s="109"/>
      <c r="J4" s="110"/>
    </row>
    <row r="5" spans="1:10">
      <c r="A5" s="108"/>
      <c r="B5" s="109"/>
      <c r="C5" s="109"/>
      <c r="D5" s="109"/>
      <c r="E5" s="109"/>
      <c r="F5" s="109"/>
      <c r="G5" s="109"/>
      <c r="H5" s="109"/>
      <c r="I5" s="109"/>
      <c r="J5" s="110"/>
    </row>
    <row r="6" spans="1:10" ht="15.75" thickBot="1">
      <c r="A6" s="111"/>
      <c r="B6" s="112"/>
      <c r="C6" s="112"/>
      <c r="D6" s="112"/>
      <c r="E6" s="112"/>
      <c r="F6" s="112"/>
      <c r="G6" s="112"/>
      <c r="H6" s="112"/>
      <c r="I6" s="112"/>
      <c r="J6" s="113"/>
    </row>
    <row r="7" spans="1:10" ht="15.75" thickBot="1"/>
    <row r="8" spans="1:10">
      <c r="A8" s="130" t="s">
        <v>45</v>
      </c>
      <c r="B8" s="131"/>
      <c r="C8" s="132"/>
    </row>
    <row r="9" spans="1:10" ht="33" customHeight="1" thickBot="1">
      <c r="A9" s="133"/>
      <c r="B9" s="134"/>
      <c r="C9" s="135"/>
    </row>
    <row r="10" spans="1:10" ht="26.25" thickBot="1">
      <c r="A10" s="1" t="s">
        <v>14</v>
      </c>
      <c r="B10" s="2" t="s">
        <v>15</v>
      </c>
      <c r="C10" s="2" t="s">
        <v>16</v>
      </c>
    </row>
    <row r="11" spans="1:10" ht="15.75" thickBot="1">
      <c r="A11" s="3" t="s">
        <v>17</v>
      </c>
      <c r="B11" s="5">
        <v>0</v>
      </c>
      <c r="C11" s="6">
        <v>0.05</v>
      </c>
    </row>
    <row r="12" spans="1:10" ht="15.75" thickBot="1">
      <c r="A12" s="7" t="s">
        <v>18</v>
      </c>
      <c r="B12" s="8">
        <v>0.06</v>
      </c>
      <c r="C12" s="9">
        <v>0.2</v>
      </c>
    </row>
    <row r="13" spans="1:10" ht="15.75" thickBot="1">
      <c r="A13" s="10" t="s">
        <v>19</v>
      </c>
      <c r="B13" s="8">
        <v>0.21</v>
      </c>
      <c r="C13" s="9">
        <v>1</v>
      </c>
    </row>
    <row r="14" spans="1:10" ht="15.75" thickBot="1"/>
    <row r="15" spans="1:10" ht="19.5" thickBot="1">
      <c r="A15" s="138" t="s">
        <v>46</v>
      </c>
      <c r="B15" s="139"/>
      <c r="C15" s="139"/>
      <c r="D15" s="139"/>
      <c r="E15" s="139"/>
      <c r="F15" s="139"/>
    </row>
    <row r="16" spans="1:10" ht="24.75" thickBot="1">
      <c r="A16" s="37" t="s">
        <v>30</v>
      </c>
      <c r="B16" s="65" t="s">
        <v>1</v>
      </c>
      <c r="C16" s="63" t="s">
        <v>29</v>
      </c>
      <c r="D16" s="40" t="s">
        <v>37</v>
      </c>
      <c r="E16" s="40" t="s">
        <v>48</v>
      </c>
      <c r="F16" s="40" t="s">
        <v>11</v>
      </c>
    </row>
    <row r="17" spans="1:6" ht="30.75" thickBot="1">
      <c r="A17" s="42" t="s">
        <v>66</v>
      </c>
      <c r="B17" s="43" t="s">
        <v>47</v>
      </c>
      <c r="C17" s="35" t="s">
        <v>10</v>
      </c>
      <c r="D17" s="45" t="s">
        <v>67</v>
      </c>
      <c r="E17" s="66">
        <v>16</v>
      </c>
      <c r="F17" s="67">
        <f>+E17</f>
        <v>16</v>
      </c>
    </row>
    <row r="21" spans="1:6" ht="15.75" thickBot="1"/>
    <row r="22" spans="1:6" ht="19.5" thickBot="1">
      <c r="A22" s="138" t="s">
        <v>46</v>
      </c>
      <c r="B22" s="139"/>
      <c r="C22" s="139"/>
      <c r="D22" s="139"/>
      <c r="E22" s="139"/>
      <c r="F22" s="139"/>
    </row>
    <row r="23" spans="1:6" ht="24.75" thickBot="1">
      <c r="A23" s="37" t="s">
        <v>30</v>
      </c>
      <c r="B23" s="65" t="s">
        <v>1</v>
      </c>
      <c r="C23" s="63" t="s">
        <v>29</v>
      </c>
      <c r="D23" s="40" t="s">
        <v>37</v>
      </c>
      <c r="E23" s="40" t="s">
        <v>48</v>
      </c>
      <c r="F23" s="40" t="s">
        <v>11</v>
      </c>
    </row>
    <row r="24" spans="1:6" ht="30.75" thickBot="1">
      <c r="A24" s="42" t="s">
        <v>66</v>
      </c>
      <c r="B24" s="43" t="s">
        <v>47</v>
      </c>
      <c r="C24" s="35" t="s">
        <v>10</v>
      </c>
      <c r="D24" s="45" t="s">
        <v>68</v>
      </c>
      <c r="E24" s="66">
        <v>17</v>
      </c>
      <c r="F24" s="67">
        <f>+E24</f>
        <v>17</v>
      </c>
    </row>
    <row r="26" spans="1:6" ht="15.75" thickBot="1"/>
    <row r="27" spans="1:6" ht="19.5" thickBot="1">
      <c r="A27" s="138" t="s">
        <v>46</v>
      </c>
      <c r="B27" s="139"/>
      <c r="C27" s="139"/>
      <c r="D27" s="139"/>
      <c r="E27" s="139"/>
      <c r="F27" s="139"/>
    </row>
    <row r="28" spans="1:6" ht="24.75" thickBot="1">
      <c r="A28" s="37" t="s">
        <v>30</v>
      </c>
      <c r="B28" s="90" t="s">
        <v>1</v>
      </c>
      <c r="C28" s="63" t="s">
        <v>29</v>
      </c>
      <c r="D28" s="40" t="s">
        <v>37</v>
      </c>
      <c r="E28" s="40" t="s">
        <v>48</v>
      </c>
      <c r="F28" s="40" t="s">
        <v>11</v>
      </c>
    </row>
    <row r="29" spans="1:6" ht="30.75" thickBot="1">
      <c r="A29" s="42" t="s">
        <v>66</v>
      </c>
      <c r="B29" s="43" t="s">
        <v>47</v>
      </c>
      <c r="C29" s="35" t="s">
        <v>10</v>
      </c>
      <c r="D29" s="45" t="s">
        <v>69</v>
      </c>
      <c r="E29" s="101" t="s">
        <v>28</v>
      </c>
      <c r="F29" s="24" t="str">
        <f>+E29</f>
        <v>POR REVISAR</v>
      </c>
    </row>
    <row r="33" spans="1:14" ht="15.75" thickBot="1"/>
    <row r="34" spans="1:14" ht="19.5" thickBot="1">
      <c r="A34" s="142" t="s">
        <v>46</v>
      </c>
      <c r="B34" s="143"/>
      <c r="C34" s="143"/>
      <c r="D34" s="143"/>
      <c r="E34" s="143"/>
      <c r="F34" s="143"/>
      <c r="G34" s="143"/>
      <c r="H34" s="143"/>
      <c r="L34" s="72"/>
      <c r="M34" s="73"/>
      <c r="N34" s="73"/>
    </row>
    <row r="35" spans="1:14" ht="24.75" thickBot="1">
      <c r="A35" s="53" t="s">
        <v>30</v>
      </c>
      <c r="B35" s="54" t="s">
        <v>1</v>
      </c>
      <c r="C35" s="54" t="s">
        <v>29</v>
      </c>
      <c r="D35" s="54" t="s">
        <v>67</v>
      </c>
      <c r="E35" s="54" t="s">
        <v>68</v>
      </c>
      <c r="F35" s="55" t="s">
        <v>69</v>
      </c>
      <c r="G35" s="147"/>
      <c r="H35" s="148"/>
      <c r="L35" s="72"/>
      <c r="M35" s="73"/>
      <c r="N35" s="73"/>
    </row>
    <row r="36" spans="1:14" ht="53.25" customHeight="1" thickBot="1">
      <c r="A36" s="57" t="s">
        <v>66</v>
      </c>
      <c r="B36" s="43" t="s">
        <v>47</v>
      </c>
      <c r="C36" s="35" t="s">
        <v>10</v>
      </c>
      <c r="D36" s="13">
        <v>16</v>
      </c>
      <c r="E36" s="13">
        <v>17</v>
      </c>
      <c r="F36" s="13" t="s">
        <v>28</v>
      </c>
      <c r="G36" s="149"/>
      <c r="H36" s="150"/>
      <c r="L36" s="72"/>
      <c r="M36" s="73"/>
      <c r="N36" s="73"/>
    </row>
    <row r="37" spans="1:14" ht="30">
      <c r="A37" s="140" t="s">
        <v>49</v>
      </c>
      <c r="B37" s="141"/>
      <c r="C37" s="141"/>
      <c r="D37" s="95">
        <v>16</v>
      </c>
      <c r="E37" s="64">
        <v>17</v>
      </c>
      <c r="F37" s="13" t="s">
        <v>28</v>
      </c>
      <c r="G37" s="54" t="s">
        <v>34</v>
      </c>
      <c r="H37" s="56" t="s">
        <v>31</v>
      </c>
    </row>
    <row r="38" spans="1:14" ht="30.75" thickBot="1">
      <c r="A38" s="155" t="s">
        <v>41</v>
      </c>
      <c r="B38" s="156"/>
      <c r="C38" s="157"/>
      <c r="D38" s="68">
        <v>16</v>
      </c>
      <c r="E38" s="68">
        <v>17</v>
      </c>
      <c r="F38" s="69" t="s">
        <v>28</v>
      </c>
      <c r="G38" s="71">
        <f>+H38</f>
        <v>16.5</v>
      </c>
      <c r="H38" s="70">
        <f>AVERAGE(D38:F38)</f>
        <v>16.5</v>
      </c>
    </row>
    <row r="43" spans="1:14" ht="15.75" thickBot="1"/>
    <row r="44" spans="1:14" ht="18.75">
      <c r="A44" s="136" t="s">
        <v>23</v>
      </c>
      <c r="B44" s="137"/>
    </row>
    <row r="45" spans="1:14" ht="15.75">
      <c r="A45" s="22" t="s">
        <v>25</v>
      </c>
      <c r="B45" s="22" t="s">
        <v>24</v>
      </c>
    </row>
    <row r="46" spans="1:14">
      <c r="A46" s="64" t="s">
        <v>67</v>
      </c>
      <c r="B46" s="74">
        <v>16</v>
      </c>
    </row>
    <row r="47" spans="1:14">
      <c r="A47" s="64" t="s">
        <v>68</v>
      </c>
      <c r="B47" s="74">
        <v>17</v>
      </c>
    </row>
    <row r="48" spans="1:14">
      <c r="A48" s="64" t="s">
        <v>69</v>
      </c>
      <c r="B48" s="74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25" workbookViewId="0">
      <selection activeCell="M26" sqref="M26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05" t="s">
        <v>63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34"/>
      <c r="O1" s="34"/>
      <c r="P1" s="34"/>
      <c r="Q1" s="34"/>
      <c r="R1" s="34"/>
      <c r="S1" s="34"/>
    </row>
    <row r="2" spans="1:19" ht="15" customHeigh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34"/>
      <c r="O2" s="34"/>
      <c r="P2" s="34"/>
      <c r="Q2" s="34"/>
      <c r="R2" s="34"/>
      <c r="S2" s="34"/>
    </row>
    <row r="3" spans="1:19" ht="15" customHeigh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34"/>
      <c r="O3" s="34"/>
      <c r="P3" s="34"/>
      <c r="Q3" s="34"/>
      <c r="R3" s="34"/>
      <c r="S3" s="34"/>
    </row>
    <row r="4" spans="1:19" ht="15" customHeight="1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34"/>
      <c r="O4" s="34"/>
      <c r="P4" s="34"/>
      <c r="Q4" s="34"/>
      <c r="R4" s="34"/>
      <c r="S4" s="34"/>
    </row>
    <row r="5" spans="1:19" ht="15.75" customHeight="1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34"/>
      <c r="O5" s="34"/>
      <c r="P5" s="34"/>
      <c r="Q5" s="34"/>
      <c r="R5" s="34"/>
      <c r="S5" s="34"/>
    </row>
    <row r="6" spans="1:19" ht="15.75" customHeight="1" thickBot="1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34"/>
      <c r="O6" s="34"/>
      <c r="P6" s="34"/>
      <c r="Q6" s="34"/>
      <c r="R6" s="34"/>
      <c r="S6" s="34"/>
    </row>
    <row r="7" spans="1:19" ht="15.75" thickBot="1"/>
    <row r="8" spans="1:19">
      <c r="C8" s="130" t="s">
        <v>50</v>
      </c>
      <c r="D8" s="131"/>
      <c r="E8" s="132"/>
    </row>
    <row r="9" spans="1:19" ht="23.25" customHeight="1" thickBot="1">
      <c r="C9" s="133"/>
      <c r="D9" s="134"/>
      <c r="E9" s="135"/>
    </row>
    <row r="10" spans="1:19" ht="26.25" thickBot="1">
      <c r="C10" s="2" t="s">
        <v>14</v>
      </c>
      <c r="D10" s="2" t="s">
        <v>15</v>
      </c>
      <c r="E10" s="2" t="s">
        <v>16</v>
      </c>
    </row>
    <row r="11" spans="1:19" ht="15.75" thickBot="1">
      <c r="C11" s="3" t="s">
        <v>17</v>
      </c>
      <c r="D11" s="4">
        <v>0</v>
      </c>
      <c r="E11" s="4">
        <v>1</v>
      </c>
    </row>
    <row r="12" spans="1:19" ht="15.75" thickBot="1">
      <c r="C12" s="7" t="s">
        <v>18</v>
      </c>
      <c r="D12" s="4">
        <v>2</v>
      </c>
      <c r="E12" s="4">
        <v>5</v>
      </c>
    </row>
    <row r="13" spans="1:19" ht="15.75" thickBot="1">
      <c r="C13" s="10" t="s">
        <v>19</v>
      </c>
      <c r="D13" s="4">
        <v>6</v>
      </c>
      <c r="E13" s="4" t="s">
        <v>20</v>
      </c>
    </row>
    <row r="14" spans="1:19" ht="15.75" thickBot="1"/>
    <row r="15" spans="1:19" ht="32.25" customHeight="1" thickBot="1">
      <c r="A15" s="138" t="s">
        <v>52</v>
      </c>
      <c r="B15" s="139"/>
      <c r="C15" s="139"/>
      <c r="D15" s="139"/>
      <c r="E15" s="139"/>
      <c r="F15" s="139"/>
      <c r="G15" s="139"/>
      <c r="H15" s="139"/>
      <c r="I15" s="139"/>
      <c r="J15" s="48"/>
      <c r="K15" s="48"/>
    </row>
    <row r="16" spans="1:19" ht="48.75" thickBot="1">
      <c r="A16" s="37" t="s">
        <v>30</v>
      </c>
      <c r="B16" s="83" t="s">
        <v>1</v>
      </c>
      <c r="C16" s="39" t="s">
        <v>29</v>
      </c>
      <c r="D16" s="40" t="s">
        <v>37</v>
      </c>
      <c r="E16" s="40" t="s">
        <v>53</v>
      </c>
      <c r="F16" s="40" t="s">
        <v>54</v>
      </c>
      <c r="G16" s="40" t="s">
        <v>55</v>
      </c>
      <c r="H16" s="40" t="s">
        <v>12</v>
      </c>
      <c r="I16" s="84" t="s">
        <v>11</v>
      </c>
    </row>
    <row r="17" spans="1:11" ht="51.75" thickBot="1">
      <c r="A17" s="42" t="s">
        <v>66</v>
      </c>
      <c r="B17" s="43" t="s">
        <v>4</v>
      </c>
      <c r="C17" s="44" t="s">
        <v>51</v>
      </c>
      <c r="D17" s="45" t="s">
        <v>67</v>
      </c>
      <c r="E17" s="45">
        <v>0</v>
      </c>
      <c r="F17" s="45">
        <v>0</v>
      </c>
      <c r="G17" s="45">
        <v>11</v>
      </c>
      <c r="H17" s="46">
        <f>F17/G17</f>
        <v>0</v>
      </c>
      <c r="I17" s="47">
        <f>+H17</f>
        <v>0</v>
      </c>
    </row>
    <row r="19" spans="1:11" ht="15.75" thickBot="1"/>
    <row r="20" spans="1:11" ht="30.75" customHeight="1" thickBot="1">
      <c r="A20" s="138" t="s">
        <v>52</v>
      </c>
      <c r="B20" s="139"/>
      <c r="C20" s="139"/>
      <c r="D20" s="139"/>
      <c r="E20" s="139"/>
      <c r="F20" s="139"/>
      <c r="G20" s="139"/>
      <c r="H20" s="139"/>
      <c r="I20" s="139"/>
    </row>
    <row r="21" spans="1:11" ht="48.75" customHeight="1" thickBot="1">
      <c r="A21" s="37" t="s">
        <v>30</v>
      </c>
      <c r="B21" s="83" t="s">
        <v>1</v>
      </c>
      <c r="C21" s="39" t="s">
        <v>29</v>
      </c>
      <c r="D21" s="40" t="s">
        <v>37</v>
      </c>
      <c r="E21" s="40" t="s">
        <v>53</v>
      </c>
      <c r="F21" s="40" t="s">
        <v>54</v>
      </c>
      <c r="G21" s="40" t="s">
        <v>55</v>
      </c>
      <c r="H21" s="40" t="s">
        <v>12</v>
      </c>
      <c r="I21" s="84" t="s">
        <v>11</v>
      </c>
    </row>
    <row r="22" spans="1:11" ht="51.75" thickBot="1">
      <c r="A22" s="42" t="s">
        <v>66</v>
      </c>
      <c r="B22" s="43" t="s">
        <v>4</v>
      </c>
      <c r="C22" s="44" t="s">
        <v>51</v>
      </c>
      <c r="D22" s="45" t="s">
        <v>68</v>
      </c>
      <c r="E22" s="45">
        <v>1</v>
      </c>
      <c r="F22" s="45">
        <v>8</v>
      </c>
      <c r="G22" s="45">
        <v>37</v>
      </c>
      <c r="H22" s="46">
        <f>F22/G22</f>
        <v>0.21621621621621623</v>
      </c>
      <c r="I22" s="47">
        <f>+H22</f>
        <v>0.21621621621621623</v>
      </c>
    </row>
    <row r="23" spans="1:11" ht="33.75" customHeight="1" thickBot="1">
      <c r="A23" s="51"/>
      <c r="B23" s="85"/>
      <c r="C23" s="86"/>
      <c r="D23" s="87"/>
      <c r="E23" s="87"/>
      <c r="F23" s="87"/>
      <c r="G23" s="87"/>
      <c r="H23" s="88"/>
      <c r="I23" s="88"/>
    </row>
    <row r="24" spans="1:11" ht="30.75" customHeight="1" thickBot="1">
      <c r="A24" s="138" t="s">
        <v>52</v>
      </c>
      <c r="B24" s="139"/>
      <c r="C24" s="139"/>
      <c r="D24" s="139"/>
      <c r="E24" s="139"/>
      <c r="F24" s="139"/>
      <c r="G24" s="139"/>
      <c r="H24" s="139"/>
      <c r="I24" s="139"/>
    </row>
    <row r="25" spans="1:11" ht="48.75" customHeight="1" thickBot="1">
      <c r="A25" s="37" t="s">
        <v>30</v>
      </c>
      <c r="B25" s="83" t="s">
        <v>1</v>
      </c>
      <c r="C25" s="39" t="s">
        <v>29</v>
      </c>
      <c r="D25" s="40" t="s">
        <v>37</v>
      </c>
      <c r="E25" s="40" t="s">
        <v>53</v>
      </c>
      <c r="F25" s="40" t="s">
        <v>54</v>
      </c>
      <c r="G25" s="40" t="s">
        <v>55</v>
      </c>
      <c r="H25" s="40" t="s">
        <v>12</v>
      </c>
      <c r="I25" s="84" t="s">
        <v>11</v>
      </c>
    </row>
    <row r="26" spans="1:11" ht="51.75" thickBot="1">
      <c r="A26" s="42" t="s">
        <v>66</v>
      </c>
      <c r="B26" s="43" t="s">
        <v>4</v>
      </c>
      <c r="C26" s="44" t="s">
        <v>51</v>
      </c>
      <c r="D26" s="45" t="s">
        <v>69</v>
      </c>
      <c r="E26" s="45" t="s">
        <v>70</v>
      </c>
      <c r="F26" s="100" t="s">
        <v>70</v>
      </c>
      <c r="G26" s="100" t="s">
        <v>70</v>
      </c>
      <c r="H26" s="46" t="e">
        <f>F26/G26</f>
        <v>#VALUE!</v>
      </c>
      <c r="I26" s="47" t="e">
        <f>+H26</f>
        <v>#VALUE!</v>
      </c>
    </row>
    <row r="27" spans="1:11" ht="21">
      <c r="A27" s="51"/>
      <c r="B27" s="85"/>
      <c r="C27" s="86"/>
      <c r="D27" s="87"/>
      <c r="E27" s="87"/>
      <c r="F27" s="87"/>
      <c r="G27" s="87"/>
      <c r="H27" s="88"/>
      <c r="I27" s="88"/>
    </row>
    <row r="28" spans="1:11" ht="15.75" thickBot="1"/>
    <row r="29" spans="1:11" ht="42.75" customHeight="1" thickBot="1">
      <c r="A29" s="138" t="s">
        <v>52</v>
      </c>
      <c r="B29" s="139"/>
      <c r="C29" s="139"/>
      <c r="D29" s="139"/>
      <c r="E29" s="139"/>
      <c r="F29" s="143"/>
      <c r="G29" s="143"/>
      <c r="H29" s="139"/>
      <c r="I29" s="139"/>
      <c r="J29" s="48"/>
      <c r="K29" s="48"/>
    </row>
    <row r="30" spans="1:11" s="32" customFormat="1" ht="45.75" customHeight="1" thickBot="1">
      <c r="A30" s="53" t="s">
        <v>30</v>
      </c>
      <c r="B30" s="54" t="s">
        <v>1</v>
      </c>
      <c r="C30" s="54" t="s">
        <v>29</v>
      </c>
      <c r="D30" s="54" t="s">
        <v>67</v>
      </c>
      <c r="E30" s="54" t="s">
        <v>68</v>
      </c>
      <c r="F30" s="160" t="s">
        <v>69</v>
      </c>
      <c r="G30" s="160"/>
      <c r="H30" s="147"/>
      <c r="I30" s="148"/>
      <c r="J30" s="50"/>
      <c r="K30" s="50"/>
    </row>
    <row r="31" spans="1:11" ht="39" customHeight="1" thickBot="1">
      <c r="A31" s="57" t="s">
        <v>66</v>
      </c>
      <c r="B31" s="43" t="s">
        <v>4</v>
      </c>
      <c r="C31" s="44" t="s">
        <v>56</v>
      </c>
      <c r="D31" s="13">
        <v>0</v>
      </c>
      <c r="E31" s="13">
        <v>8</v>
      </c>
      <c r="F31" s="159" t="s">
        <v>70</v>
      </c>
      <c r="G31" s="159"/>
      <c r="H31" s="149"/>
      <c r="I31" s="150"/>
      <c r="J31" s="51"/>
      <c r="K31" s="52"/>
    </row>
    <row r="32" spans="1:11" ht="28.5" customHeight="1">
      <c r="A32" s="158" t="s">
        <v>57</v>
      </c>
      <c r="B32" s="159"/>
      <c r="C32" s="159"/>
      <c r="D32" s="82">
        <v>11</v>
      </c>
      <c r="E32" s="82">
        <v>37</v>
      </c>
      <c r="F32" s="159" t="s">
        <v>70</v>
      </c>
      <c r="G32" s="159"/>
      <c r="H32" s="54" t="s">
        <v>34</v>
      </c>
      <c r="I32" s="56" t="s">
        <v>31</v>
      </c>
    </row>
    <row r="33" spans="1:21" ht="27" thickBot="1">
      <c r="A33" s="151" t="s">
        <v>41</v>
      </c>
      <c r="B33" s="152"/>
      <c r="C33" s="153"/>
      <c r="D33" s="59">
        <f>D31/D32</f>
        <v>0</v>
      </c>
      <c r="E33" s="59">
        <f>E31/E32</f>
        <v>0.21621621621621623</v>
      </c>
      <c r="F33" s="161" t="e">
        <f>F31/F32</f>
        <v>#VALUE!</v>
      </c>
      <c r="G33" s="161"/>
      <c r="H33" s="61">
        <f>+K33</f>
        <v>0</v>
      </c>
      <c r="I33" s="62" t="e">
        <f>AVERAGE(D33:F33)</f>
        <v>#VALUE!</v>
      </c>
    </row>
    <row r="34" spans="1:21">
      <c r="L34" s="58"/>
    </row>
    <row r="38" spans="1:21" ht="15.75" thickBot="1"/>
    <row r="39" spans="1:21" ht="39.75" customHeight="1">
      <c r="B39" s="136" t="s">
        <v>23</v>
      </c>
      <c r="C39" s="137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5.75">
      <c r="B40" s="22" t="s">
        <v>25</v>
      </c>
      <c r="C40" s="22" t="s">
        <v>24</v>
      </c>
    </row>
    <row r="41" spans="1:21">
      <c r="B41" s="82" t="s">
        <v>67</v>
      </c>
      <c r="C41" s="36">
        <f>D33</f>
        <v>0</v>
      </c>
    </row>
    <row r="42" spans="1:21">
      <c r="B42" s="82" t="s">
        <v>68</v>
      </c>
      <c r="C42" s="36">
        <f>E31/37</f>
        <v>0.21621621621621623</v>
      </c>
    </row>
    <row r="43" spans="1:21">
      <c r="B43" s="82" t="s">
        <v>69</v>
      </c>
      <c r="C43" s="36" t="e">
        <f>F31/F32</f>
        <v>#VALUE!</v>
      </c>
    </row>
  </sheetData>
  <mergeCells count="14">
    <mergeCell ref="A29:I29"/>
    <mergeCell ref="A1:M6"/>
    <mergeCell ref="C8:E9"/>
    <mergeCell ref="A15:I15"/>
    <mergeCell ref="A20:I20"/>
    <mergeCell ref="A24:I24"/>
    <mergeCell ref="H30:I31"/>
    <mergeCell ref="A32:C32"/>
    <mergeCell ref="A33:C33"/>
    <mergeCell ref="B39:C39"/>
    <mergeCell ref="F30:G30"/>
    <mergeCell ref="F31:G31"/>
    <mergeCell ref="F32:G32"/>
    <mergeCell ref="F33:G33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Benji Zaid</cp:lastModifiedBy>
  <dcterms:created xsi:type="dcterms:W3CDTF">2015-10-15T17:29:00Z</dcterms:created>
  <dcterms:modified xsi:type="dcterms:W3CDTF">2016-06-21T04:40:53Z</dcterms:modified>
</cp:coreProperties>
</file>