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DS1\DEV-SOFT\Area de Proceso MA\TMETR\"/>
    </mc:Choice>
  </mc:AlternateContent>
  <bookViews>
    <workbookView xWindow="0" yWindow="600" windowWidth="20490" windowHeight="7650" activeTab="2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  <c r="J17" i="7" l="1"/>
  <c r="B50" i="7" l="1"/>
  <c r="B49" i="7"/>
  <c r="H43" i="7"/>
  <c r="F43" i="7"/>
  <c r="C42" i="6" l="1"/>
  <c r="C41" i="6"/>
  <c r="M21" i="1" l="1"/>
  <c r="G33" i="7" l="1"/>
  <c r="H33" i="7" s="1"/>
  <c r="H34" i="8"/>
  <c r="F27" i="8"/>
  <c r="P23" i="1" l="1"/>
  <c r="N23" i="1"/>
  <c r="M23" i="1"/>
  <c r="L23" i="1"/>
  <c r="N22" i="1"/>
  <c r="O22" i="1"/>
  <c r="O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N21" i="1" s="1"/>
  <c r="E33" i="10"/>
  <c r="D33" i="10"/>
  <c r="C41" i="10" s="1"/>
  <c r="I33" i="10" l="1"/>
  <c r="P21" i="1" s="1"/>
  <c r="D33" i="6"/>
  <c r="L20" i="1" s="1"/>
  <c r="E33" i="6"/>
  <c r="M20" i="1" s="1"/>
  <c r="F33" i="6"/>
  <c r="N20" i="1" s="1"/>
  <c r="G33" i="6"/>
  <c r="O20" i="1" s="1"/>
  <c r="C43" i="6"/>
  <c r="G26" i="6"/>
  <c r="H26" i="6" s="1"/>
  <c r="H33" i="6" l="1"/>
  <c r="P20" i="1" s="1"/>
  <c r="G34" i="8" l="1"/>
  <c r="O23" i="1" s="1"/>
  <c r="F22" i="8" l="1"/>
  <c r="F17" i="8"/>
  <c r="E43" i="7" l="1"/>
  <c r="D43" i="7"/>
  <c r="G43" i="7"/>
  <c r="G29" i="7"/>
  <c r="H29" i="7" s="1"/>
  <c r="G23" i="7"/>
  <c r="H23" i="7" s="1"/>
  <c r="G22" i="6"/>
  <c r="H22" i="6" s="1"/>
  <c r="G17" i="6"/>
  <c r="H17" i="6" s="1"/>
  <c r="M22" i="1" l="1"/>
  <c r="B48" i="7"/>
  <c r="L22" i="1"/>
  <c r="P22" i="1"/>
  <c r="I17" i="7" l="1"/>
  <c r="G17" i="7" l="1"/>
</calcChain>
</file>

<file path=xl/sharedStrings.xml><?xml version="1.0" encoding="utf-8"?>
<sst xmlns="http://schemas.openxmlformats.org/spreadsheetml/2006/main" count="324" uniqueCount="69">
  <si>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</si>
  <si>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</si>
  <si>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</si>
  <si>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</si>
  <si>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</si>
  <si>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</si>
  <si>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</si>
  <si>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</si>
  <si>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</si>
  <si>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</si>
  <si>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</si>
  <si>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</si>
  <si>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</si>
  <si>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</si>
  <si>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</si>
  <si>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</si>
  <si>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</si>
  <si>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</si>
  <si>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</si>
  <si>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</si>
  <si>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</si>
  <si>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</si>
  <si>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</si>
  <si>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</si>
  <si>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</si>
  <si>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</si>
  <si>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</si>
  <si>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</si>
  <si>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</si>
  <si>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</si>
  <si>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</si>
  <si>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</si>
  <si>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</si>
  <si>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</si>
  <si>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</si>
  <si>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</si>
  <si>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</si>
  <si>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</si>
  <si>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</si>
  <si>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</si>
  <si>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</si>
  <si>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</si>
  <si>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</si>
  <si>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</si>
  <si>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</si>
  <si>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</si>
  <si>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</si>
  <si>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</si>
  <si>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</si>
  <si>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</si>
  <si>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</si>
  <si>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</si>
  <si>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</si>
  <si>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</si>
  <si>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</si>
  <si>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</si>
  <si>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</si>
  <si>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</si>
  <si>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</si>
  <si>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</si>
  <si>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</si>
  <si>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</si>
  <si>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EBR-SOFT</t>
  </si>
  <si>
    <t xml:space="preserve">    DEV SOFT</t>
  </si>
  <si>
    <t>TABME - TABLERO DE CONTROL DE METRICAS DEL PROYECTO BIO ASSITENS</t>
  </si>
  <si>
    <t>BIO ASSITENS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</si>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</sst>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5" fillId="5" borderId="9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8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8" borderId="28" xfId="0" applyFont="1" applyFill="1" applyBorder="1" applyAlignment="1">
      <alignment horizontal="center" vertical="center" wrapText="1"/>
    </xf>
    <xf numFmtId="0" fontId="18" fillId="8" borderId="29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8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1" fillId="4" borderId="30" xfId="0" applyNumberFormat="1" applyFont="1" applyFill="1" applyBorder="1" applyAlignment="1">
      <alignment horizontal="center" vertical="center"/>
    </xf>
    <xf numFmtId="0" fontId="21" fillId="4" borderId="30" xfId="0" applyFont="1" applyFill="1" applyBorder="1" applyAlignment="1">
      <alignment horizontal="center" vertical="center" wrapText="1"/>
    </xf>
    <xf numFmtId="2" fontId="21" fillId="4" borderId="35" xfId="0" applyNumberFormat="1" applyFont="1" applyFill="1" applyBorder="1" applyAlignment="1">
      <alignment horizontal="center" vertical="center"/>
    </xf>
    <xf numFmtId="2" fontId="21" fillId="4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2" fontId="21" fillId="10" borderId="30" xfId="0" applyNumberFormat="1" applyFont="1" applyFill="1" applyBorder="1" applyAlignment="1">
      <alignment horizontal="center" vertical="center"/>
    </xf>
    <xf numFmtId="2" fontId="21" fillId="10" borderId="30" xfId="0" applyNumberFormat="1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vertical="center" wrapText="1"/>
    </xf>
    <xf numFmtId="2" fontId="21" fillId="10" borderId="35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9" borderId="1" xfId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0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3" fillId="9" borderId="6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/>
    </xf>
    <xf numFmtId="0" fontId="3" fillId="9" borderId="8" xfId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22" fillId="4" borderId="36" xfId="0" applyFont="1" applyFill="1" applyBorder="1" applyAlignment="1">
      <alignment horizontal="center" vertical="center"/>
    </xf>
    <xf numFmtId="0" fontId="22" fillId="4" borderId="37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2" fontId="21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1018248"/>
        <c:axId val="291018640"/>
      </c:lineChart>
      <c:catAx>
        <c:axId val="29101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1018640"/>
        <c:crosses val="autoZero"/>
        <c:auto val="1"/>
        <c:lblAlgn val="ctr"/>
        <c:lblOffset val="100"/>
        <c:noMultiLvlLbl val="0"/>
      </c:catAx>
      <c:valAx>
        <c:axId val="291018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9101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0.54545454545454541</c:v>
                </c:pt>
                <c:pt idx="1">
                  <c:v>0.43243243243243246</c:v>
                </c:pt>
                <c:pt idx="2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1019424"/>
        <c:axId val="291019816"/>
      </c:barChart>
      <c:catAx>
        <c:axId val="2910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1019816"/>
        <c:crosses val="autoZero"/>
        <c:auto val="1"/>
        <c:lblAlgn val="ctr"/>
        <c:lblOffset val="100"/>
        <c:noMultiLvlLbl val="0"/>
      </c:catAx>
      <c:valAx>
        <c:axId val="291019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910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BIO ASSITENS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20600"/>
        <c:axId val="291020992"/>
      </c:lineChart>
      <c:catAx>
        <c:axId val="29102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1020992"/>
        <c:crosses val="autoZero"/>
        <c:auto val="1"/>
        <c:lblAlgn val="ctr"/>
        <c:lblOffset val="100"/>
        <c:noMultiLvlLbl val="0"/>
      </c:catAx>
      <c:valAx>
        <c:axId val="2910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102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7.1428571428571423</c:v>
                </c:pt>
                <c:pt idx="2">
                  <c:v>7.6923076923076925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859048"/>
        <c:axId val="288859440"/>
        <c:axId val="0"/>
      </c:bar3DChart>
      <c:catAx>
        <c:axId val="2888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859440"/>
        <c:crosses val="autoZero"/>
        <c:auto val="1"/>
        <c:lblAlgn val="ctr"/>
        <c:lblOffset val="100"/>
        <c:noMultiLvlLbl val="0"/>
      </c:catAx>
      <c:valAx>
        <c:axId val="2888594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85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FMEXRI!$D$31:$F$31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FMEXRI!$D$32:$F$32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8860224"/>
        <c:axId val="288860616"/>
      </c:lineChart>
      <c:catAx>
        <c:axId val="2888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860616"/>
        <c:crosses val="autoZero"/>
        <c:auto val="1"/>
        <c:lblAlgn val="ctr"/>
        <c:lblOffset val="100"/>
        <c:noMultiLvlLbl val="0"/>
      </c:catAx>
      <c:valAx>
        <c:axId val="288860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888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FMEXRI!$B$41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FMEXRI!$A$42:$A$44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FMEXRI!$B$42:$B$44</c:f>
              <c:numCache>
                <c:formatCode>0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8861400"/>
        <c:axId val="288861792"/>
      </c:barChart>
      <c:catAx>
        <c:axId val="28886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861792"/>
        <c:crosses val="autoZero"/>
        <c:auto val="1"/>
        <c:lblAlgn val="ctr"/>
        <c:lblOffset val="100"/>
        <c:noMultiLvlLbl val="0"/>
      </c:catAx>
      <c:valAx>
        <c:axId val="288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86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8862576"/>
        <c:axId val="285614208"/>
      </c:lineChart>
      <c:catAx>
        <c:axId val="2888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614208"/>
        <c:crosses val="autoZero"/>
        <c:auto val="1"/>
        <c:lblAlgn val="ctr"/>
        <c:lblOffset val="100"/>
        <c:noMultiLvlLbl val="0"/>
      </c:catAx>
      <c:valAx>
        <c:axId val="285614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888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2.6315789473684209E-2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5614992"/>
        <c:axId val="285615384"/>
      </c:barChart>
      <c:catAx>
        <c:axId val="2856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615384"/>
        <c:crosses val="autoZero"/>
        <c:auto val="1"/>
        <c:lblAlgn val="ctr"/>
        <c:lblOffset val="100"/>
        <c:noMultiLvlLbl val="0"/>
      </c:catAx>
      <c:valAx>
        <c:axId val="285615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856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0</xdr:row>
      <xdr:rowOff>95250</xdr:rowOff>
    </xdr:from>
    <xdr:to>
      <xdr:col>7</xdr:col>
      <xdr:colOff>47625</xdr:colOff>
      <xdr:row>5</xdr:row>
      <xdr:rowOff>62643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95250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28574</xdr:colOff>
      <xdr:row>29</xdr:row>
      <xdr:rowOff>161925</xdr:rowOff>
    </xdr:from>
    <xdr:to>
      <xdr:col>7</xdr:col>
      <xdr:colOff>590549</xdr:colOff>
      <xdr:row>30</xdr:row>
      <xdr:rowOff>209550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4" y="9963150"/>
          <a:ext cx="130492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</xdr:colOff>
      <xdr:row>0</xdr:row>
      <xdr:rowOff>114300</xdr:rowOff>
    </xdr:from>
    <xdr:to>
      <xdr:col>3</xdr:col>
      <xdr:colOff>333375</xdr:colOff>
      <xdr:row>5</xdr:row>
      <xdr:rowOff>81693</xdr:rowOff>
    </xdr:to>
    <xdr:pic>
      <xdr:nvPicPr>
        <xdr:cNvPr id="8" name="Imagen 7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300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180975</xdr:colOff>
      <xdr:row>0</xdr:row>
      <xdr:rowOff>104775</xdr:rowOff>
    </xdr:from>
    <xdr:to>
      <xdr:col>3</xdr:col>
      <xdr:colOff>514350</xdr:colOff>
      <xdr:row>5</xdr:row>
      <xdr:rowOff>81693</xdr:rowOff>
    </xdr:to>
    <xdr:pic>
      <xdr:nvPicPr>
        <xdr:cNvPr id="6" name="Imagen 5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04775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38101</xdr:colOff>
      <xdr:row>39</xdr:row>
      <xdr:rowOff>200024</xdr:rowOff>
    </xdr:from>
    <xdr:to>
      <xdr:col>7</xdr:col>
      <xdr:colOff>714277</xdr:colOff>
      <xdr:row>40</xdr:row>
      <xdr:rowOff>576992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6" y="10744199"/>
          <a:ext cx="1438176" cy="69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18</xdr:row>
      <xdr:rowOff>33337</xdr:rowOff>
    </xdr:from>
    <xdr:to>
      <xdr:col>14</xdr:col>
      <xdr:colOff>552450</xdr:colOff>
      <xdr:row>31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35</xdr:row>
      <xdr:rowOff>100012</xdr:rowOff>
    </xdr:from>
    <xdr:to>
      <xdr:col>10</xdr:col>
      <xdr:colOff>442912</xdr:colOff>
      <xdr:row>49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552450</xdr:colOff>
      <xdr:row>0</xdr:row>
      <xdr:rowOff>85725</xdr:rowOff>
    </xdr:from>
    <xdr:to>
      <xdr:col>3</xdr:col>
      <xdr:colOff>200025</xdr:colOff>
      <xdr:row>5</xdr:row>
      <xdr:rowOff>62643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5725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47626</xdr:colOff>
      <xdr:row>30</xdr:row>
      <xdr:rowOff>128356</xdr:rowOff>
    </xdr:from>
    <xdr:to>
      <xdr:col>7</xdr:col>
      <xdr:colOff>714376</xdr:colOff>
      <xdr:row>31</xdr:row>
      <xdr:rowOff>500793</xdr:rowOff>
    </xdr:to>
    <xdr:pic>
      <xdr:nvPicPr>
        <xdr:cNvPr id="8" name="Imagen 7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6" y="8262706"/>
          <a:ext cx="1428750" cy="68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226002</xdr:colOff>
      <xdr:row>0</xdr:row>
      <xdr:rowOff>83993</xdr:rowOff>
    </xdr:from>
    <xdr:to>
      <xdr:col>4</xdr:col>
      <xdr:colOff>168852</xdr:colOff>
      <xdr:row>5</xdr:row>
      <xdr:rowOff>51386</xdr:rowOff>
    </xdr:to>
    <xdr:pic>
      <xdr:nvPicPr>
        <xdr:cNvPr id="6" name="Imagen 5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602" y="83993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29</xdr:row>
      <xdr:rowOff>219075</xdr:rowOff>
    </xdr:from>
    <xdr:to>
      <xdr:col>8</xdr:col>
      <xdr:colOff>583558</xdr:colOff>
      <xdr:row>30</xdr:row>
      <xdr:rowOff>243618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0048875"/>
          <a:ext cx="1259833" cy="605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A4" workbookViewId="0">
      <selection activeCell="N23" sqref="N23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4" t="s">
        <v>63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6"/>
    </row>
    <row r="2" spans="1:16" ht="15" customHeigh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</row>
    <row r="4" spans="1:16" ht="15" customHeight="1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5.75" customHeigh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9"/>
    </row>
    <row r="6" spans="1:16" ht="15.75" customHeight="1" thickBot="1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1:16" ht="15" customHeight="1">
      <c r="A7" s="113" t="s">
        <v>64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1:16" ht="15.75" customHeight="1" thickBo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8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9" t="s">
        <v>0</v>
      </c>
      <c r="B10" s="123" t="s">
        <v>65</v>
      </c>
      <c r="C10" s="124"/>
      <c r="D10" s="124"/>
      <c r="E10" s="124"/>
      <c r="F10" s="124"/>
      <c r="G10" s="124"/>
      <c r="H10" s="124"/>
      <c r="I10" s="125"/>
    </row>
    <row r="11" spans="1:16" ht="16.5" thickBot="1">
      <c r="A11" s="126" t="s">
        <v>22</v>
      </c>
      <c r="B11" s="127"/>
      <c r="C11" s="127"/>
      <c r="D11" s="127"/>
      <c r="E11" s="127"/>
      <c r="F11" s="127"/>
      <c r="G11" s="127"/>
      <c r="H11" s="127"/>
      <c r="I11" s="128"/>
    </row>
    <row r="12" spans="1:16" ht="15.75" thickBot="1">
      <c r="A12" s="80"/>
      <c r="B12" s="119" t="s">
        <v>3</v>
      </c>
      <c r="C12" s="120"/>
      <c r="D12" s="119" t="s">
        <v>4</v>
      </c>
      <c r="E12" s="121"/>
      <c r="F12" s="122" t="s">
        <v>5</v>
      </c>
      <c r="G12" s="121"/>
      <c r="H12" s="122" t="s">
        <v>13</v>
      </c>
      <c r="I12" s="121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4" t="s">
        <v>57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18</v>
      </c>
      <c r="B15" s="4">
        <v>2</v>
      </c>
      <c r="C15" s="4">
        <v>5</v>
      </c>
      <c r="D15" s="4" t="s">
        <v>58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19</v>
      </c>
      <c r="B16" s="4">
        <v>6</v>
      </c>
      <c r="C16" s="4" t="s">
        <v>20</v>
      </c>
      <c r="D16" s="4" t="s">
        <v>59</v>
      </c>
      <c r="E16" s="4" t="s">
        <v>60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101" t="s">
        <v>21</v>
      </c>
      <c r="K18" s="102"/>
      <c r="L18" s="102"/>
      <c r="M18" s="102"/>
      <c r="N18" s="102"/>
      <c r="O18" s="102"/>
      <c r="P18" s="103"/>
    </row>
    <row r="19" spans="1:16" ht="32.25" customHeight="1">
      <c r="J19" s="17" t="s">
        <v>1</v>
      </c>
      <c r="K19" s="18" t="s">
        <v>2</v>
      </c>
      <c r="L19" s="18" t="s">
        <v>66</v>
      </c>
      <c r="M19" s="18" t="s">
        <v>67</v>
      </c>
      <c r="N19" s="18" t="s">
        <v>68</v>
      </c>
      <c r="O19" s="18" t="s">
        <v>11</v>
      </c>
      <c r="P19" s="18" t="s">
        <v>12</v>
      </c>
    </row>
    <row r="20" spans="1:16" ht="30" customHeight="1">
      <c r="J20" s="14" t="s">
        <v>3</v>
      </c>
      <c r="K20" s="12" t="s">
        <v>7</v>
      </c>
      <c r="L20" s="88">
        <f>FMNCONPRO!D33</f>
        <v>0.54545454545454541</v>
      </c>
      <c r="M20" s="88">
        <f>FMNCONPRO!E33</f>
        <v>0.43243243243243246</v>
      </c>
      <c r="N20" s="88">
        <f>FMNCONPRO!F33</f>
        <v>0.15789473684210525</v>
      </c>
      <c r="O20" s="13">
        <f>FMNCONPRO!G33</f>
        <v>0</v>
      </c>
      <c r="P20" s="88">
        <f>FMNCONPRO!H33</f>
        <v>0.37859390490969441</v>
      </c>
    </row>
    <row r="21" spans="1:16" ht="30" customHeight="1">
      <c r="J21" s="14" t="s">
        <v>4</v>
      </c>
      <c r="K21" s="12" t="s">
        <v>8</v>
      </c>
      <c r="L21" s="88">
        <f>FMICIC!D33</f>
        <v>0</v>
      </c>
      <c r="M21" s="88">
        <f>FMICIC!E33</f>
        <v>0.21621621621621623</v>
      </c>
      <c r="N21" s="88">
        <f>FMICIC!F33</f>
        <v>2.6315789473684209E-2</v>
      </c>
      <c r="O21" s="13">
        <f>FMICIC!H33</f>
        <v>0</v>
      </c>
      <c r="P21" s="88">
        <f>FMICIC!I33</f>
        <v>8.0844001896633474E-2</v>
      </c>
    </row>
    <row r="22" spans="1:16" ht="30" customHeight="1">
      <c r="J22" s="14" t="s">
        <v>5</v>
      </c>
      <c r="K22" s="12" t="s">
        <v>9</v>
      </c>
      <c r="L22" s="88">
        <f>FMVREQM!D43</f>
        <v>0</v>
      </c>
      <c r="M22" s="88">
        <f>FMVREQM!E43</f>
        <v>7.1428571428571423</v>
      </c>
      <c r="N22" s="13">
        <f>FMVREQM!F43</f>
        <v>7.6923076923076925</v>
      </c>
      <c r="O22" s="13">
        <f>FMVREQM!G43</f>
        <v>0</v>
      </c>
      <c r="P22" s="88">
        <f>FMVREQM!H43</f>
        <v>4.9450549450549453</v>
      </c>
    </row>
    <row r="23" spans="1:16" ht="30" customHeight="1">
      <c r="J23" s="14" t="s">
        <v>6</v>
      </c>
      <c r="K23" s="12" t="s">
        <v>10</v>
      </c>
      <c r="L23" s="91">
        <f>FMEXRI!D34</f>
        <v>16</v>
      </c>
      <c r="M23" s="91">
        <f>FMEXRI!E34</f>
        <v>17</v>
      </c>
      <c r="N23" s="13">
        <f>FMEXRI!F34</f>
        <v>8</v>
      </c>
      <c r="O23" s="88">
        <f>FMEXRI!G34</f>
        <v>13.666666666666666</v>
      </c>
      <c r="P23" s="88">
        <f>FMEXRI!H34</f>
        <v>13.666666666666666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5" workbookViewId="0">
      <selection activeCell="O41" sqref="O41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4" t="s">
        <v>62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6"/>
      <c r="M1" s="34"/>
      <c r="N1" s="34"/>
      <c r="O1" s="34"/>
      <c r="P1" s="34"/>
      <c r="Q1" s="34"/>
      <c r="R1" s="34"/>
    </row>
    <row r="2" spans="1:18" ht="15" customHeigh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9"/>
      <c r="M2" s="34"/>
      <c r="N2" s="34"/>
      <c r="O2" s="34"/>
      <c r="P2" s="34"/>
      <c r="Q2" s="34"/>
      <c r="R2" s="34"/>
    </row>
    <row r="3" spans="1:18" ht="1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9"/>
      <c r="M3" s="34"/>
      <c r="N3" s="34"/>
      <c r="O3" s="34"/>
      <c r="P3" s="34"/>
      <c r="Q3" s="34"/>
      <c r="R3" s="34"/>
    </row>
    <row r="4" spans="1:18" ht="15" customHeight="1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9"/>
      <c r="M4" s="34"/>
      <c r="N4" s="34"/>
      <c r="O4" s="34"/>
      <c r="P4" s="34"/>
      <c r="Q4" s="34"/>
      <c r="R4" s="34"/>
    </row>
    <row r="5" spans="1:18" ht="15.75" customHeigh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9"/>
      <c r="M5" s="34"/>
      <c r="N5" s="34"/>
      <c r="O5" s="34"/>
      <c r="P5" s="34"/>
      <c r="Q5" s="34"/>
      <c r="R5" s="34"/>
    </row>
    <row r="6" spans="1:18" ht="15.75" customHeight="1" thickBot="1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  <c r="M6" s="34"/>
      <c r="N6" s="34"/>
      <c r="O6" s="34"/>
      <c r="P6" s="34"/>
      <c r="Q6" s="34"/>
      <c r="R6" s="34"/>
    </row>
    <row r="7" spans="1:18" ht="15.75" thickBot="1"/>
    <row r="8" spans="1:18">
      <c r="C8" s="129" t="s">
        <v>27</v>
      </c>
      <c r="D8" s="130"/>
      <c r="E8" s="131"/>
    </row>
    <row r="9" spans="1:18" ht="23.25" customHeight="1" thickBot="1">
      <c r="C9" s="132"/>
      <c r="D9" s="133"/>
      <c r="E9" s="134"/>
    </row>
    <row r="10" spans="1:18" ht="26.2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1</v>
      </c>
    </row>
    <row r="12" spans="1:18" ht="15.75" thickBot="1">
      <c r="C12" s="7" t="s">
        <v>18</v>
      </c>
      <c r="D12" s="4">
        <v>2</v>
      </c>
      <c r="E12" s="4">
        <v>5</v>
      </c>
    </row>
    <row r="13" spans="1:18" ht="15.75" thickBot="1">
      <c r="C13" s="10" t="s">
        <v>19</v>
      </c>
      <c r="D13" s="4">
        <v>6</v>
      </c>
      <c r="E13" s="4" t="s">
        <v>20</v>
      </c>
    </row>
    <row r="14" spans="1:18" ht="15.75" thickBot="1"/>
    <row r="15" spans="1:18" ht="32.25" customHeight="1" thickBot="1">
      <c r="A15" s="137" t="s">
        <v>26</v>
      </c>
      <c r="B15" s="138"/>
      <c r="C15" s="138"/>
      <c r="D15" s="138"/>
      <c r="E15" s="138"/>
      <c r="F15" s="138"/>
      <c r="G15" s="138"/>
      <c r="H15" s="138"/>
      <c r="I15" s="48"/>
      <c r="J15" s="48"/>
    </row>
    <row r="16" spans="1:18" ht="60.75" thickBot="1">
      <c r="A16" s="37" t="s">
        <v>29</v>
      </c>
      <c r="B16" s="38" t="s">
        <v>1</v>
      </c>
      <c r="C16" s="39" t="s">
        <v>28</v>
      </c>
      <c r="D16" s="40" t="s">
        <v>36</v>
      </c>
      <c r="E16" s="40" t="s">
        <v>37</v>
      </c>
      <c r="F16" s="40" t="s">
        <v>38</v>
      </c>
      <c r="G16" s="40" t="s">
        <v>12</v>
      </c>
      <c r="H16" s="41" t="s">
        <v>11</v>
      </c>
    </row>
    <row r="17" spans="1:10" ht="45.75" thickBot="1">
      <c r="A17" s="42" t="s">
        <v>65</v>
      </c>
      <c r="B17" s="43" t="s">
        <v>3</v>
      </c>
      <c r="C17" s="44" t="s">
        <v>7</v>
      </c>
      <c r="D17" s="45" t="s">
        <v>66</v>
      </c>
      <c r="E17" s="45">
        <v>6</v>
      </c>
      <c r="F17" s="45">
        <v>11</v>
      </c>
      <c r="G17" s="46">
        <f>E17/F17</f>
        <v>0.54545454545454541</v>
      </c>
      <c r="H17" s="47">
        <f>+G17</f>
        <v>0.54545454545454541</v>
      </c>
    </row>
    <row r="19" spans="1:10" ht="15.75" thickBot="1"/>
    <row r="20" spans="1:10" ht="30.75" customHeight="1" thickBot="1">
      <c r="A20" s="137" t="s">
        <v>26</v>
      </c>
      <c r="B20" s="138"/>
      <c r="C20" s="138"/>
      <c r="D20" s="138"/>
      <c r="E20" s="138"/>
      <c r="F20" s="138"/>
      <c r="G20" s="138"/>
      <c r="H20" s="138"/>
    </row>
    <row r="21" spans="1:10" ht="60.75" thickBot="1">
      <c r="A21" s="37" t="s">
        <v>29</v>
      </c>
      <c r="B21" s="38" t="s">
        <v>1</v>
      </c>
      <c r="C21" s="39" t="s">
        <v>28</v>
      </c>
      <c r="D21" s="40" t="s">
        <v>36</v>
      </c>
      <c r="E21" s="40" t="s">
        <v>37</v>
      </c>
      <c r="F21" s="40" t="s">
        <v>38</v>
      </c>
      <c r="G21" s="40" t="s">
        <v>12</v>
      </c>
      <c r="H21" s="41" t="s">
        <v>11</v>
      </c>
    </row>
    <row r="22" spans="1:10" ht="45.75" thickBot="1">
      <c r="A22" s="42" t="s">
        <v>65</v>
      </c>
      <c r="B22" s="43" t="s">
        <v>3</v>
      </c>
      <c r="C22" s="44" t="s">
        <v>7</v>
      </c>
      <c r="D22" s="45" t="s">
        <v>67</v>
      </c>
      <c r="E22" s="45">
        <v>16</v>
      </c>
      <c r="F22" s="45">
        <v>37</v>
      </c>
      <c r="G22" s="46">
        <f>E22/F22</f>
        <v>0.43243243243243246</v>
      </c>
      <c r="H22" s="47">
        <f>+G22</f>
        <v>0.43243243243243246</v>
      </c>
    </row>
    <row r="23" spans="1:10" ht="33.75" customHeight="1" thickBot="1">
      <c r="A23" s="51"/>
      <c r="B23" s="84"/>
      <c r="C23" s="85"/>
      <c r="D23" s="86"/>
      <c r="E23" s="86"/>
      <c r="F23" s="86"/>
      <c r="G23" s="87"/>
      <c r="H23" s="87"/>
    </row>
    <row r="24" spans="1:10" ht="30.75" customHeight="1" thickBot="1">
      <c r="A24" s="137" t="s">
        <v>26</v>
      </c>
      <c r="B24" s="138"/>
      <c r="C24" s="138"/>
      <c r="D24" s="138"/>
      <c r="E24" s="138"/>
      <c r="F24" s="138"/>
      <c r="G24" s="138"/>
      <c r="H24" s="138"/>
    </row>
    <row r="25" spans="1:10" ht="60.75" thickBot="1">
      <c r="A25" s="37" t="s">
        <v>29</v>
      </c>
      <c r="B25" s="77" t="s">
        <v>1</v>
      </c>
      <c r="C25" s="39" t="s">
        <v>28</v>
      </c>
      <c r="D25" s="40" t="s">
        <v>36</v>
      </c>
      <c r="E25" s="40" t="s">
        <v>37</v>
      </c>
      <c r="F25" s="40" t="s">
        <v>38</v>
      </c>
      <c r="G25" s="40" t="s">
        <v>12</v>
      </c>
      <c r="H25" s="78" t="s">
        <v>11</v>
      </c>
    </row>
    <row r="26" spans="1:10" ht="45.75" thickBot="1">
      <c r="A26" s="42" t="s">
        <v>65</v>
      </c>
      <c r="B26" s="43" t="s">
        <v>3</v>
      </c>
      <c r="C26" s="44" t="s">
        <v>7</v>
      </c>
      <c r="D26" s="45" t="s">
        <v>68</v>
      </c>
      <c r="E26" s="99">
        <v>6</v>
      </c>
      <c r="F26" s="99">
        <v>38</v>
      </c>
      <c r="G26" s="46">
        <f>E26/F26</f>
        <v>0.15789473684210525</v>
      </c>
      <c r="H26" s="47">
        <f>+G26</f>
        <v>0.15789473684210525</v>
      </c>
    </row>
    <row r="27" spans="1:10" ht="21">
      <c r="A27" s="51"/>
      <c r="B27" s="84"/>
      <c r="C27" s="85"/>
      <c r="D27" s="86"/>
      <c r="E27" s="86"/>
      <c r="F27" s="86"/>
      <c r="G27" s="87"/>
      <c r="H27" s="87"/>
    </row>
    <row r="28" spans="1:10" ht="15.75" thickBot="1"/>
    <row r="29" spans="1:10" ht="42.75" customHeight="1" thickBot="1">
      <c r="A29" s="141" t="s">
        <v>26</v>
      </c>
      <c r="B29" s="142"/>
      <c r="C29" s="142"/>
      <c r="D29" s="142"/>
      <c r="E29" s="142"/>
      <c r="F29" s="142"/>
      <c r="G29" s="142"/>
      <c r="H29" s="142"/>
      <c r="I29" s="48"/>
      <c r="J29" s="48"/>
    </row>
    <row r="30" spans="1:10" s="32" customFormat="1" ht="54.75" customHeight="1">
      <c r="A30" s="53" t="s">
        <v>29</v>
      </c>
      <c r="B30" s="54" t="s">
        <v>1</v>
      </c>
      <c r="C30" s="54" t="s">
        <v>28</v>
      </c>
      <c r="D30" s="54" t="s">
        <v>66</v>
      </c>
      <c r="E30" s="54" t="s">
        <v>67</v>
      </c>
      <c r="F30" s="55" t="s">
        <v>68</v>
      </c>
      <c r="G30" s="146"/>
      <c r="H30" s="147"/>
      <c r="I30" s="50"/>
      <c r="J30" s="50"/>
    </row>
    <row r="31" spans="1:10" ht="36" customHeight="1" thickBot="1">
      <c r="A31" s="57" t="s">
        <v>65</v>
      </c>
      <c r="B31" s="14" t="s">
        <v>3</v>
      </c>
      <c r="C31" s="12" t="s">
        <v>7</v>
      </c>
      <c r="D31" s="13">
        <v>6</v>
      </c>
      <c r="E31" s="13">
        <v>16</v>
      </c>
      <c r="F31" s="13">
        <v>6</v>
      </c>
      <c r="G31" s="148"/>
      <c r="H31" s="149"/>
      <c r="I31" s="51"/>
      <c r="J31" s="52"/>
    </row>
    <row r="32" spans="1:10" ht="24">
      <c r="A32" s="139" t="s">
        <v>39</v>
      </c>
      <c r="B32" s="140"/>
      <c r="C32" s="140"/>
      <c r="D32" s="20">
        <v>11</v>
      </c>
      <c r="E32" s="20">
        <v>37</v>
      </c>
      <c r="F32" s="13">
        <v>38</v>
      </c>
      <c r="G32" s="54" t="s">
        <v>33</v>
      </c>
      <c r="H32" s="56" t="s">
        <v>30</v>
      </c>
    </row>
    <row r="33" spans="1:20" ht="27" thickBot="1">
      <c r="A33" s="143" t="s">
        <v>40</v>
      </c>
      <c r="B33" s="144"/>
      <c r="C33" s="145"/>
      <c r="D33" s="95">
        <f>D31/D32</f>
        <v>0.54545454545454541</v>
      </c>
      <c r="E33" s="95">
        <f>E31/E32</f>
        <v>0.43243243243243246</v>
      </c>
      <c r="F33" s="96">
        <f>F31/F32</f>
        <v>0.15789473684210525</v>
      </c>
      <c r="G33" s="97">
        <f>+J33</f>
        <v>0</v>
      </c>
      <c r="H33" s="98">
        <f>AVERAGE(D33:F33)</f>
        <v>0.37859390490969441</v>
      </c>
    </row>
    <row r="34" spans="1:20">
      <c r="K34" s="58"/>
    </row>
    <row r="38" spans="1:20" ht="15.75" thickBot="1"/>
    <row r="39" spans="1:20" ht="39.75" customHeight="1">
      <c r="B39" s="135" t="s">
        <v>23</v>
      </c>
      <c r="C39" s="136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25</v>
      </c>
      <c r="C40" s="22" t="s">
        <v>24</v>
      </c>
    </row>
    <row r="41" spans="1:20">
      <c r="B41" s="76" t="s">
        <v>66</v>
      </c>
      <c r="C41" s="36">
        <f>D33</f>
        <v>0.54545454545454541</v>
      </c>
    </row>
    <row r="42" spans="1:20">
      <c r="B42" s="76" t="s">
        <v>67</v>
      </c>
      <c r="C42" s="36">
        <f>E31/37</f>
        <v>0.43243243243243246</v>
      </c>
    </row>
    <row r="43" spans="1:20">
      <c r="B43" s="76" t="s">
        <v>68</v>
      </c>
      <c r="C43" s="36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31" zoomScaleNormal="100" workbookViewId="0">
      <selection activeCell="J17" sqref="J17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4" t="s">
        <v>62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6"/>
    </row>
    <row r="2" spans="1:12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12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12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9"/>
    </row>
    <row r="5" spans="1:12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1:12" ht="15.75" thickBot="1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12" ht="15.75" thickBot="1"/>
    <row r="8" spans="1:12">
      <c r="A8" s="129" t="s">
        <v>44</v>
      </c>
      <c r="B8" s="130"/>
      <c r="C8" s="131"/>
    </row>
    <row r="9" spans="1:12" ht="33" customHeight="1" thickBot="1">
      <c r="A9" s="132"/>
      <c r="B9" s="133"/>
      <c r="C9" s="134"/>
    </row>
    <row r="10" spans="1:12" ht="26.25" thickBot="1">
      <c r="A10" s="2" t="s">
        <v>14</v>
      </c>
      <c r="B10" s="2" t="s">
        <v>15</v>
      </c>
      <c r="C10" s="2" t="s">
        <v>16</v>
      </c>
    </row>
    <row r="11" spans="1:12" ht="15.75" thickBot="1">
      <c r="A11" s="3" t="s">
        <v>17</v>
      </c>
      <c r="B11" s="4">
        <v>0</v>
      </c>
      <c r="C11" s="4">
        <v>10</v>
      </c>
    </row>
    <row r="12" spans="1:12" ht="15.75" thickBot="1">
      <c r="A12" s="7" t="s">
        <v>18</v>
      </c>
      <c r="B12" s="4">
        <v>11</v>
      </c>
      <c r="C12" s="4">
        <v>35</v>
      </c>
    </row>
    <row r="13" spans="1:12" ht="15.75" thickBot="1">
      <c r="A13" s="10" t="s">
        <v>19</v>
      </c>
      <c r="B13" s="4">
        <v>36</v>
      </c>
      <c r="C13" s="4">
        <v>100</v>
      </c>
    </row>
    <row r="14" spans="1:12" ht="15.75" thickBot="1"/>
    <row r="15" spans="1:12" ht="19.5" thickBot="1">
      <c r="A15" s="141" t="s">
        <v>35</v>
      </c>
      <c r="B15" s="142"/>
      <c r="C15" s="142"/>
      <c r="D15" s="142"/>
      <c r="E15" s="142"/>
      <c r="F15" s="142"/>
      <c r="G15" s="142"/>
      <c r="H15" s="142"/>
      <c r="I15" s="142"/>
      <c r="J15" s="153"/>
    </row>
    <row r="16" spans="1:12" ht="30.75" customHeight="1" thickBot="1">
      <c r="A16" s="29" t="s">
        <v>29</v>
      </c>
      <c r="B16" s="30" t="s">
        <v>1</v>
      </c>
      <c r="C16" s="30" t="s">
        <v>28</v>
      </c>
      <c r="D16" s="33" t="s">
        <v>66</v>
      </c>
      <c r="E16" s="30" t="s">
        <v>67</v>
      </c>
      <c r="F16" s="30" t="s">
        <v>68</v>
      </c>
      <c r="G16" s="30" t="s">
        <v>33</v>
      </c>
      <c r="H16" s="31" t="s">
        <v>30</v>
      </c>
      <c r="I16" s="31" t="s">
        <v>31</v>
      </c>
      <c r="J16" s="23" t="s">
        <v>32</v>
      </c>
    </row>
    <row r="17" spans="1:10" ht="30.75" thickBot="1">
      <c r="A17" s="24" t="s">
        <v>65</v>
      </c>
      <c r="B17" s="25" t="s">
        <v>5</v>
      </c>
      <c r="C17" s="35" t="s">
        <v>34</v>
      </c>
      <c r="D17" s="26">
        <v>0</v>
      </c>
      <c r="E17" s="26">
        <v>1</v>
      </c>
      <c r="F17" s="26">
        <v>1</v>
      </c>
      <c r="G17" s="26">
        <f>+J17</f>
        <v>25</v>
      </c>
      <c r="H17" s="27">
        <f>(D17+E17+F17)/15*100</f>
        <v>13.333333333333334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7" t="s">
        <v>35</v>
      </c>
      <c r="B21" s="138"/>
      <c r="C21" s="138"/>
      <c r="D21" s="138"/>
      <c r="E21" s="138"/>
      <c r="F21" s="138"/>
      <c r="G21" s="138"/>
      <c r="H21" s="138"/>
    </row>
    <row r="22" spans="1:10" ht="48.75" thickBot="1">
      <c r="A22" s="37" t="s">
        <v>29</v>
      </c>
      <c r="B22" s="38" t="s">
        <v>1</v>
      </c>
      <c r="C22" s="62" t="s">
        <v>28</v>
      </c>
      <c r="D22" s="40" t="s">
        <v>36</v>
      </c>
      <c r="E22" s="40" t="s">
        <v>41</v>
      </c>
      <c r="F22" s="40" t="s">
        <v>42</v>
      </c>
      <c r="G22" s="40" t="s">
        <v>12</v>
      </c>
      <c r="H22" s="41" t="s">
        <v>11</v>
      </c>
    </row>
    <row r="23" spans="1:10" ht="30.75" thickBot="1">
      <c r="A23" s="42" t="s">
        <v>65</v>
      </c>
      <c r="B23" s="43" t="s">
        <v>5</v>
      </c>
      <c r="C23" s="35" t="s">
        <v>34</v>
      </c>
      <c r="D23" s="45" t="s">
        <v>66</v>
      </c>
      <c r="E23" s="45">
        <v>0</v>
      </c>
      <c r="F23" s="45">
        <v>14</v>
      </c>
      <c r="G23" s="75">
        <f>E23/F23</f>
        <v>0</v>
      </c>
      <c r="H23" s="47">
        <f>+G23</f>
        <v>0</v>
      </c>
    </row>
    <row r="26" spans="1:10" ht="15.75" thickBot="1"/>
    <row r="27" spans="1:10" ht="19.5" thickBot="1">
      <c r="A27" s="137" t="s">
        <v>35</v>
      </c>
      <c r="B27" s="138"/>
      <c r="C27" s="138"/>
      <c r="D27" s="138"/>
      <c r="E27" s="138"/>
      <c r="F27" s="138"/>
      <c r="G27" s="138"/>
      <c r="H27" s="138"/>
    </row>
    <row r="28" spans="1:10" ht="48.75" thickBot="1">
      <c r="A28" s="37" t="s">
        <v>29</v>
      </c>
      <c r="B28" s="38" t="s">
        <v>1</v>
      </c>
      <c r="C28" s="62" t="s">
        <v>28</v>
      </c>
      <c r="D28" s="40" t="s">
        <v>36</v>
      </c>
      <c r="E28" s="40" t="s">
        <v>41</v>
      </c>
      <c r="F28" s="40" t="s">
        <v>42</v>
      </c>
      <c r="G28" s="40" t="s">
        <v>12</v>
      </c>
      <c r="H28" s="41" t="s">
        <v>11</v>
      </c>
    </row>
    <row r="29" spans="1:10" ht="30.75" thickBot="1">
      <c r="A29" s="42" t="s">
        <v>65</v>
      </c>
      <c r="B29" s="43" t="s">
        <v>5</v>
      </c>
      <c r="C29" s="35" t="s">
        <v>34</v>
      </c>
      <c r="D29" s="45" t="s">
        <v>67</v>
      </c>
      <c r="E29" s="45">
        <v>1</v>
      </c>
      <c r="F29" s="45">
        <v>14</v>
      </c>
      <c r="G29" s="74">
        <f>E29/F29*100</f>
        <v>7.1428571428571423</v>
      </c>
      <c r="H29" s="47">
        <f>+G29</f>
        <v>7.1428571428571423</v>
      </c>
    </row>
    <row r="30" spans="1:10" ht="21.75" thickBot="1">
      <c r="A30" s="51"/>
      <c r="B30" s="84"/>
      <c r="C30" s="92"/>
      <c r="D30" s="86"/>
      <c r="E30" s="86"/>
      <c r="F30" s="86"/>
      <c r="G30" s="93"/>
      <c r="H30" s="87"/>
    </row>
    <row r="31" spans="1:10" ht="19.5" thickBot="1">
      <c r="A31" s="137" t="s">
        <v>35</v>
      </c>
      <c r="B31" s="138"/>
      <c r="C31" s="138"/>
      <c r="D31" s="138"/>
      <c r="E31" s="138"/>
      <c r="F31" s="138"/>
      <c r="G31" s="138"/>
      <c r="H31" s="138"/>
    </row>
    <row r="32" spans="1:10" ht="48.75" thickBot="1">
      <c r="A32" s="37" t="s">
        <v>29</v>
      </c>
      <c r="B32" s="89" t="s">
        <v>1</v>
      </c>
      <c r="C32" s="62" t="s">
        <v>28</v>
      </c>
      <c r="D32" s="40" t="s">
        <v>36</v>
      </c>
      <c r="E32" s="40" t="s">
        <v>41</v>
      </c>
      <c r="F32" s="40" t="s">
        <v>42</v>
      </c>
      <c r="G32" s="40" t="s">
        <v>12</v>
      </c>
      <c r="H32" s="90" t="s">
        <v>11</v>
      </c>
    </row>
    <row r="33" spans="1:8" ht="30.75" thickBot="1">
      <c r="A33" s="42" t="s">
        <v>65</v>
      </c>
      <c r="B33" s="43" t="s">
        <v>5</v>
      </c>
      <c r="C33" s="35" t="s">
        <v>34</v>
      </c>
      <c r="D33" s="45" t="s">
        <v>68</v>
      </c>
      <c r="E33" s="45">
        <v>1</v>
      </c>
      <c r="F33" s="99">
        <v>13</v>
      </c>
      <c r="G33" s="74">
        <f>E33/F33*100</f>
        <v>7.6923076923076925</v>
      </c>
      <c r="H33" s="47">
        <f>+G33</f>
        <v>7.6923076923076925</v>
      </c>
    </row>
    <row r="38" spans="1:8" ht="15.75" thickBot="1">
      <c r="A38" t="s">
        <v>61</v>
      </c>
    </row>
    <row r="39" spans="1:8" ht="19.5" thickBot="1">
      <c r="A39" s="141" t="s">
        <v>35</v>
      </c>
      <c r="B39" s="142"/>
      <c r="C39" s="142"/>
      <c r="D39" s="142"/>
      <c r="E39" s="142"/>
      <c r="F39" s="142"/>
      <c r="G39" s="142"/>
      <c r="H39" s="142"/>
    </row>
    <row r="40" spans="1:8" ht="24.75" thickBot="1">
      <c r="A40" s="53" t="s">
        <v>29</v>
      </c>
      <c r="B40" s="54" t="s">
        <v>1</v>
      </c>
      <c r="C40" s="54" t="s">
        <v>28</v>
      </c>
      <c r="D40" s="54" t="s">
        <v>66</v>
      </c>
      <c r="E40" s="54" t="s">
        <v>67</v>
      </c>
      <c r="F40" s="55" t="s">
        <v>68</v>
      </c>
      <c r="G40" s="146"/>
      <c r="H40" s="147"/>
    </row>
    <row r="41" spans="1:8" ht="54" customHeight="1" thickBot="1">
      <c r="A41" s="57" t="s">
        <v>65</v>
      </c>
      <c r="B41" s="43" t="s">
        <v>5</v>
      </c>
      <c r="C41" s="35" t="s">
        <v>34</v>
      </c>
      <c r="D41" s="13">
        <v>0</v>
      </c>
      <c r="E41" s="13">
        <v>1</v>
      </c>
      <c r="F41" s="13">
        <v>1</v>
      </c>
      <c r="G41" s="148"/>
      <c r="H41" s="149"/>
    </row>
    <row r="42" spans="1:8" ht="24">
      <c r="A42" s="139" t="s">
        <v>43</v>
      </c>
      <c r="B42" s="140"/>
      <c r="C42" s="140"/>
      <c r="D42" s="20">
        <v>14</v>
      </c>
      <c r="E42" s="20">
        <v>14</v>
      </c>
      <c r="F42" s="13">
        <v>13</v>
      </c>
      <c r="G42" s="54" t="s">
        <v>33</v>
      </c>
      <c r="H42" s="56" t="s">
        <v>30</v>
      </c>
    </row>
    <row r="43" spans="1:8" ht="27" thickBot="1">
      <c r="A43" s="150" t="s">
        <v>40</v>
      </c>
      <c r="B43" s="151"/>
      <c r="C43" s="152"/>
      <c r="D43" s="59">
        <f>D41/D42*100</f>
        <v>0</v>
      </c>
      <c r="E43" s="59">
        <f>E41/E42*100</f>
        <v>7.1428571428571423</v>
      </c>
      <c r="F43" s="59">
        <f>F41/F42*100</f>
        <v>7.6923076923076925</v>
      </c>
      <c r="G43" s="60">
        <f>+J43</f>
        <v>0</v>
      </c>
      <c r="H43" s="61">
        <f>AVERAGE(D43:F43)</f>
        <v>4.9450549450549453</v>
      </c>
    </row>
    <row r="45" spans="1:8" ht="15.75" thickBot="1"/>
    <row r="46" spans="1:8" ht="36.75" customHeight="1">
      <c r="A46" s="135" t="s">
        <v>23</v>
      </c>
      <c r="B46" s="136"/>
    </row>
    <row r="47" spans="1:8" ht="15.75">
      <c r="A47" s="22" t="s">
        <v>25</v>
      </c>
      <c r="B47" s="22" t="s">
        <v>24</v>
      </c>
    </row>
    <row r="48" spans="1:8">
      <c r="A48" s="20" t="s">
        <v>66</v>
      </c>
      <c r="B48" s="36">
        <f>D43</f>
        <v>0</v>
      </c>
    </row>
    <row r="49" spans="1:2">
      <c r="A49" s="20" t="s">
        <v>67</v>
      </c>
      <c r="B49" s="36">
        <f>+E43</f>
        <v>7.1428571428571423</v>
      </c>
    </row>
    <row r="50" spans="1:2">
      <c r="A50" s="20" t="s">
        <v>68</v>
      </c>
      <c r="B50" s="36">
        <f>+F43</f>
        <v>7.6923076923076925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9" workbookViewId="0">
      <selection activeCell="F32" sqref="F32"/>
    </sheetView>
  </sheetViews>
  <sheetFormatPr baseColWidth="10" defaultRowHeight="15"/>
  <sheetData>
    <row r="1" spans="1:10">
      <c r="A1" s="104" t="s">
        <v>62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B2" s="108"/>
      <c r="C2" s="108"/>
      <c r="D2" s="108"/>
      <c r="E2" s="108"/>
      <c r="F2" s="108"/>
      <c r="G2" s="108"/>
      <c r="H2" s="108"/>
      <c r="I2" s="108"/>
      <c r="J2" s="109"/>
    </row>
    <row r="3" spans="1:10">
      <c r="A3" s="107"/>
      <c r="B3" s="108"/>
      <c r="C3" s="108"/>
      <c r="D3" s="108"/>
      <c r="E3" s="108"/>
      <c r="F3" s="108"/>
      <c r="G3" s="108"/>
      <c r="H3" s="108"/>
      <c r="I3" s="108"/>
      <c r="J3" s="109"/>
    </row>
    <row r="4" spans="1:10">
      <c r="A4" s="107"/>
      <c r="B4" s="108"/>
      <c r="C4" s="108"/>
      <c r="D4" s="108"/>
      <c r="E4" s="108"/>
      <c r="F4" s="108"/>
      <c r="G4" s="108"/>
      <c r="H4" s="108"/>
      <c r="I4" s="108"/>
      <c r="J4" s="109"/>
    </row>
    <row r="5" spans="1:10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0" ht="15.75" thickBot="1">
      <c r="A6" s="110"/>
      <c r="B6" s="111"/>
      <c r="C6" s="111"/>
      <c r="D6" s="111"/>
      <c r="E6" s="111"/>
      <c r="F6" s="111"/>
      <c r="G6" s="111"/>
      <c r="H6" s="111"/>
      <c r="I6" s="111"/>
      <c r="J6" s="112"/>
    </row>
    <row r="7" spans="1:10" ht="15.75" thickBot="1"/>
    <row r="8" spans="1:10">
      <c r="A8" s="129" t="s">
        <v>44</v>
      </c>
      <c r="B8" s="130"/>
      <c r="C8" s="131"/>
    </row>
    <row r="9" spans="1:10" ht="33" customHeight="1" thickBot="1">
      <c r="A9" s="132"/>
      <c r="B9" s="133"/>
      <c r="C9" s="134"/>
    </row>
    <row r="10" spans="1:10" ht="26.25" thickBot="1">
      <c r="A10" s="1" t="s">
        <v>14</v>
      </c>
      <c r="B10" s="2" t="s">
        <v>15</v>
      </c>
      <c r="C10" s="2" t="s">
        <v>16</v>
      </c>
    </row>
    <row r="11" spans="1:10" ht="15.75" thickBot="1">
      <c r="A11" s="3" t="s">
        <v>17</v>
      </c>
      <c r="B11" s="5">
        <v>0</v>
      </c>
      <c r="C11" s="6">
        <v>0.05</v>
      </c>
    </row>
    <row r="12" spans="1:10" ht="15.75" thickBot="1">
      <c r="A12" s="7" t="s">
        <v>18</v>
      </c>
      <c r="B12" s="8">
        <v>0.06</v>
      </c>
      <c r="C12" s="9">
        <v>0.2</v>
      </c>
    </row>
    <row r="13" spans="1:10" ht="15.75" thickBot="1">
      <c r="A13" s="10" t="s">
        <v>19</v>
      </c>
      <c r="B13" s="8">
        <v>0.21</v>
      </c>
      <c r="C13" s="9">
        <v>1</v>
      </c>
    </row>
    <row r="14" spans="1:10" ht="15.75" thickBot="1"/>
    <row r="15" spans="1:10" ht="19.5" thickBot="1">
      <c r="A15" s="137" t="s">
        <v>45</v>
      </c>
      <c r="B15" s="138"/>
      <c r="C15" s="138"/>
      <c r="D15" s="138"/>
      <c r="E15" s="138"/>
      <c r="F15" s="138"/>
    </row>
    <row r="16" spans="1:10" ht="24.75" thickBot="1">
      <c r="A16" s="37" t="s">
        <v>29</v>
      </c>
      <c r="B16" s="64" t="s">
        <v>1</v>
      </c>
      <c r="C16" s="62" t="s">
        <v>28</v>
      </c>
      <c r="D16" s="40" t="s">
        <v>36</v>
      </c>
      <c r="E16" s="40" t="s">
        <v>47</v>
      </c>
      <c r="F16" s="40" t="s">
        <v>11</v>
      </c>
    </row>
    <row r="17" spans="1:14" ht="30.75" thickBot="1">
      <c r="A17" s="42" t="s">
        <v>65</v>
      </c>
      <c r="B17" s="43" t="s">
        <v>46</v>
      </c>
      <c r="C17" s="35" t="s">
        <v>10</v>
      </c>
      <c r="D17" s="45" t="s">
        <v>66</v>
      </c>
      <c r="E17" s="65">
        <v>16</v>
      </c>
      <c r="F17" s="66">
        <f>+E17</f>
        <v>16</v>
      </c>
    </row>
    <row r="19" spans="1:14" ht="15.75" thickBot="1"/>
    <row r="20" spans="1:14" ht="19.5" thickBot="1">
      <c r="A20" s="137" t="s">
        <v>45</v>
      </c>
      <c r="B20" s="138"/>
      <c r="C20" s="138"/>
      <c r="D20" s="138"/>
      <c r="E20" s="138"/>
      <c r="F20" s="138"/>
    </row>
    <row r="21" spans="1:14" ht="24.75" thickBot="1">
      <c r="A21" s="37" t="s">
        <v>29</v>
      </c>
      <c r="B21" s="64" t="s">
        <v>1</v>
      </c>
      <c r="C21" s="62" t="s">
        <v>28</v>
      </c>
      <c r="D21" s="40" t="s">
        <v>36</v>
      </c>
      <c r="E21" s="40" t="s">
        <v>47</v>
      </c>
      <c r="F21" s="40" t="s">
        <v>11</v>
      </c>
    </row>
    <row r="22" spans="1:14" ht="30.75" thickBot="1">
      <c r="A22" s="42" t="s">
        <v>65</v>
      </c>
      <c r="B22" s="43" t="s">
        <v>46</v>
      </c>
      <c r="C22" s="35" t="s">
        <v>10</v>
      </c>
      <c r="D22" s="45" t="s">
        <v>67</v>
      </c>
      <c r="E22" s="65">
        <v>17</v>
      </c>
      <c r="F22" s="66">
        <f>+E22</f>
        <v>17</v>
      </c>
    </row>
    <row r="24" spans="1:14" ht="15.75" thickBot="1"/>
    <row r="25" spans="1:14" ht="19.5" thickBot="1">
      <c r="A25" s="137" t="s">
        <v>45</v>
      </c>
      <c r="B25" s="138"/>
      <c r="C25" s="138"/>
      <c r="D25" s="138"/>
      <c r="E25" s="138"/>
      <c r="F25" s="138"/>
    </row>
    <row r="26" spans="1:14" ht="24.75" thickBot="1">
      <c r="A26" s="37" t="s">
        <v>29</v>
      </c>
      <c r="B26" s="89" t="s">
        <v>1</v>
      </c>
      <c r="C26" s="62" t="s">
        <v>28</v>
      </c>
      <c r="D26" s="40" t="s">
        <v>36</v>
      </c>
      <c r="E26" s="40" t="s">
        <v>47</v>
      </c>
      <c r="F26" s="40" t="s">
        <v>11</v>
      </c>
    </row>
    <row r="27" spans="1:14" ht="30.75" thickBot="1">
      <c r="A27" s="42" t="s">
        <v>65</v>
      </c>
      <c r="B27" s="43" t="s">
        <v>46</v>
      </c>
      <c r="C27" s="35" t="s">
        <v>10</v>
      </c>
      <c r="D27" s="45" t="s">
        <v>68</v>
      </c>
      <c r="E27" s="100">
        <v>8</v>
      </c>
      <c r="F27" s="24">
        <f>+E27</f>
        <v>8</v>
      </c>
    </row>
    <row r="29" spans="1:14" ht="15.75" thickBot="1"/>
    <row r="30" spans="1:14" ht="19.5" thickBot="1">
      <c r="A30" s="141" t="s">
        <v>45</v>
      </c>
      <c r="B30" s="142"/>
      <c r="C30" s="142"/>
      <c r="D30" s="142"/>
      <c r="E30" s="142"/>
      <c r="F30" s="142"/>
      <c r="G30" s="142"/>
      <c r="H30" s="142"/>
      <c r="L30" s="71"/>
      <c r="M30" s="72"/>
      <c r="N30" s="72"/>
    </row>
    <row r="31" spans="1:14" ht="24.75" thickBot="1">
      <c r="A31" s="53" t="s">
        <v>29</v>
      </c>
      <c r="B31" s="54" t="s">
        <v>1</v>
      </c>
      <c r="C31" s="54" t="s">
        <v>28</v>
      </c>
      <c r="D31" s="54" t="s">
        <v>66</v>
      </c>
      <c r="E31" s="54" t="s">
        <v>67</v>
      </c>
      <c r="F31" s="55" t="s">
        <v>68</v>
      </c>
      <c r="G31" s="146"/>
      <c r="H31" s="147"/>
      <c r="L31" s="71"/>
      <c r="M31" s="72"/>
      <c r="N31" s="72"/>
    </row>
    <row r="32" spans="1:14" ht="53.25" customHeight="1" thickBot="1">
      <c r="A32" s="57" t="s">
        <v>65</v>
      </c>
      <c r="B32" s="43" t="s">
        <v>46</v>
      </c>
      <c r="C32" s="35" t="s">
        <v>10</v>
      </c>
      <c r="D32" s="13">
        <v>16</v>
      </c>
      <c r="E32" s="13">
        <v>17</v>
      </c>
      <c r="F32" s="13">
        <v>8</v>
      </c>
      <c r="G32" s="148"/>
      <c r="H32" s="149"/>
      <c r="L32" s="71"/>
      <c r="M32" s="72"/>
      <c r="N32" s="72"/>
    </row>
    <row r="33" spans="1:8" ht="24">
      <c r="A33" s="139" t="s">
        <v>48</v>
      </c>
      <c r="B33" s="140"/>
      <c r="C33" s="140"/>
      <c r="D33" s="94">
        <v>16</v>
      </c>
      <c r="E33" s="63">
        <v>17</v>
      </c>
      <c r="F33" s="13">
        <v>8</v>
      </c>
      <c r="G33" s="54" t="s">
        <v>33</v>
      </c>
      <c r="H33" s="56" t="s">
        <v>30</v>
      </c>
    </row>
    <row r="34" spans="1:8" ht="27" thickBot="1">
      <c r="A34" s="154" t="s">
        <v>40</v>
      </c>
      <c r="B34" s="155"/>
      <c r="C34" s="156"/>
      <c r="D34" s="67">
        <v>16</v>
      </c>
      <c r="E34" s="67">
        <v>17</v>
      </c>
      <c r="F34" s="68">
        <v>8</v>
      </c>
      <c r="G34" s="70">
        <f>+H34</f>
        <v>13.666666666666666</v>
      </c>
      <c r="H34" s="69">
        <f>AVERAGE(D34:F34)</f>
        <v>13.666666666666666</v>
      </c>
    </row>
    <row r="39" spans="1:8" ht="15.75" thickBot="1"/>
    <row r="40" spans="1:8" ht="18.75">
      <c r="A40" s="135" t="s">
        <v>23</v>
      </c>
      <c r="B40" s="136"/>
    </row>
    <row r="41" spans="1:8" ht="15.75">
      <c r="A41" s="22" t="s">
        <v>25</v>
      </c>
      <c r="B41" s="22" t="s">
        <v>24</v>
      </c>
    </row>
    <row r="42" spans="1:8">
      <c r="A42" s="63" t="s">
        <v>66</v>
      </c>
      <c r="B42" s="73">
        <v>16</v>
      </c>
    </row>
    <row r="43" spans="1:8">
      <c r="A43" s="63" t="s">
        <v>67</v>
      </c>
      <c r="B43" s="73">
        <v>17</v>
      </c>
    </row>
    <row r="44" spans="1:8">
      <c r="A44" s="63" t="s">
        <v>68</v>
      </c>
      <c r="B44" s="73">
        <v>8</v>
      </c>
    </row>
  </sheetData>
  <mergeCells count="10">
    <mergeCell ref="A33:C33"/>
    <mergeCell ref="A34:C34"/>
    <mergeCell ref="A40:B40"/>
    <mergeCell ref="A1:J6"/>
    <mergeCell ref="A8:C9"/>
    <mergeCell ref="A15:F15"/>
    <mergeCell ref="A20:F20"/>
    <mergeCell ref="A30:H30"/>
    <mergeCell ref="G31:H32"/>
    <mergeCell ref="A25:F25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G34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S27" sqref="S27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4" t="s">
        <v>62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34"/>
      <c r="O1" s="34"/>
      <c r="P1" s="34"/>
      <c r="Q1" s="34"/>
      <c r="R1" s="34"/>
      <c r="S1" s="34"/>
    </row>
    <row r="2" spans="1:19" ht="15" customHeigh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34"/>
      <c r="O2" s="34"/>
      <c r="P2" s="34"/>
      <c r="Q2" s="34"/>
      <c r="R2" s="34"/>
      <c r="S2" s="34"/>
    </row>
    <row r="3" spans="1:19" ht="1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34"/>
      <c r="O3" s="34"/>
      <c r="P3" s="34"/>
      <c r="Q3" s="34"/>
      <c r="R3" s="34"/>
      <c r="S3" s="34"/>
    </row>
    <row r="4" spans="1:19" ht="15" customHeight="1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34"/>
      <c r="O4" s="34"/>
      <c r="P4" s="34"/>
      <c r="Q4" s="34"/>
      <c r="R4" s="34"/>
      <c r="S4" s="34"/>
    </row>
    <row r="5" spans="1:19" ht="15.75" customHeigh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34"/>
      <c r="O5" s="34"/>
      <c r="P5" s="34"/>
      <c r="Q5" s="34"/>
      <c r="R5" s="34"/>
      <c r="S5" s="34"/>
    </row>
    <row r="6" spans="1:19" ht="15.75" customHeight="1" thickBot="1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34"/>
      <c r="O6" s="34"/>
      <c r="P6" s="34"/>
      <c r="Q6" s="34"/>
      <c r="R6" s="34"/>
      <c r="S6" s="34"/>
    </row>
    <row r="7" spans="1:19" ht="15.75" thickBot="1"/>
    <row r="8" spans="1:19">
      <c r="C8" s="129" t="s">
        <v>49</v>
      </c>
      <c r="D8" s="130"/>
      <c r="E8" s="131"/>
    </row>
    <row r="9" spans="1:19" ht="23.25" customHeight="1" thickBot="1">
      <c r="C9" s="132"/>
      <c r="D9" s="133"/>
      <c r="E9" s="134"/>
    </row>
    <row r="10" spans="1:19" ht="26.2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1</v>
      </c>
    </row>
    <row r="12" spans="1:19" ht="15.75" thickBot="1">
      <c r="C12" s="7" t="s">
        <v>18</v>
      </c>
      <c r="D12" s="4">
        <v>2</v>
      </c>
      <c r="E12" s="4">
        <v>5</v>
      </c>
    </row>
    <row r="13" spans="1:19" ht="15.75" thickBot="1">
      <c r="C13" s="10" t="s">
        <v>19</v>
      </c>
      <c r="D13" s="4">
        <v>6</v>
      </c>
      <c r="E13" s="4" t="s">
        <v>20</v>
      </c>
    </row>
    <row r="14" spans="1:19" ht="15.75" thickBot="1"/>
    <row r="15" spans="1:19" ht="32.25" customHeight="1" thickBot="1">
      <c r="A15" s="137" t="s">
        <v>51</v>
      </c>
      <c r="B15" s="138"/>
      <c r="C15" s="138"/>
      <c r="D15" s="138"/>
      <c r="E15" s="138"/>
      <c r="F15" s="138"/>
      <c r="G15" s="138"/>
      <c r="H15" s="138"/>
      <c r="I15" s="138"/>
      <c r="J15" s="48"/>
      <c r="K15" s="48"/>
    </row>
    <row r="16" spans="1:19" ht="48.75" thickBot="1">
      <c r="A16" s="37" t="s">
        <v>29</v>
      </c>
      <c r="B16" s="82" t="s">
        <v>1</v>
      </c>
      <c r="C16" s="39" t="s">
        <v>28</v>
      </c>
      <c r="D16" s="40" t="s">
        <v>36</v>
      </c>
      <c r="E16" s="40" t="s">
        <v>52</v>
      </c>
      <c r="F16" s="40" t="s">
        <v>53</v>
      </c>
      <c r="G16" s="40" t="s">
        <v>54</v>
      </c>
      <c r="H16" s="40" t="s">
        <v>12</v>
      </c>
      <c r="I16" s="83" t="s">
        <v>11</v>
      </c>
    </row>
    <row r="17" spans="1:11" ht="51.75" thickBot="1">
      <c r="A17" s="42" t="s">
        <v>65</v>
      </c>
      <c r="B17" s="43" t="s">
        <v>4</v>
      </c>
      <c r="C17" s="44" t="s">
        <v>50</v>
      </c>
      <c r="D17" s="45" t="s">
        <v>66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37" t="s">
        <v>51</v>
      </c>
      <c r="B20" s="138"/>
      <c r="C20" s="138"/>
      <c r="D20" s="138"/>
      <c r="E20" s="138"/>
      <c r="F20" s="138"/>
      <c r="G20" s="138"/>
      <c r="H20" s="138"/>
      <c r="I20" s="138"/>
    </row>
    <row r="21" spans="1:11" ht="48.75" customHeight="1" thickBot="1">
      <c r="A21" s="37" t="s">
        <v>29</v>
      </c>
      <c r="B21" s="82" t="s">
        <v>1</v>
      </c>
      <c r="C21" s="39" t="s">
        <v>28</v>
      </c>
      <c r="D21" s="40" t="s">
        <v>36</v>
      </c>
      <c r="E21" s="40" t="s">
        <v>52</v>
      </c>
      <c r="F21" s="40" t="s">
        <v>53</v>
      </c>
      <c r="G21" s="40" t="s">
        <v>54</v>
      </c>
      <c r="H21" s="40" t="s">
        <v>12</v>
      </c>
      <c r="I21" s="83" t="s">
        <v>11</v>
      </c>
    </row>
    <row r="22" spans="1:11" ht="51.75" thickBot="1">
      <c r="A22" s="42" t="s">
        <v>65</v>
      </c>
      <c r="B22" s="43" t="s">
        <v>4</v>
      </c>
      <c r="C22" s="44" t="s">
        <v>50</v>
      </c>
      <c r="D22" s="45" t="s">
        <v>67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>
      <c r="A23" s="51"/>
      <c r="B23" s="84"/>
      <c r="C23" s="85"/>
      <c r="D23" s="86"/>
      <c r="E23" s="86"/>
      <c r="F23" s="86"/>
      <c r="G23" s="86"/>
      <c r="H23" s="87"/>
      <c r="I23" s="87"/>
    </row>
    <row r="24" spans="1:11" ht="30.75" customHeight="1" thickBot="1">
      <c r="A24" s="137" t="s">
        <v>51</v>
      </c>
      <c r="B24" s="138"/>
      <c r="C24" s="138"/>
      <c r="D24" s="138"/>
      <c r="E24" s="138"/>
      <c r="F24" s="138"/>
      <c r="G24" s="138"/>
      <c r="H24" s="138"/>
      <c r="I24" s="138"/>
    </row>
    <row r="25" spans="1:11" ht="48.75" customHeight="1" thickBot="1">
      <c r="A25" s="37" t="s">
        <v>29</v>
      </c>
      <c r="B25" s="82" t="s">
        <v>1</v>
      </c>
      <c r="C25" s="39" t="s">
        <v>28</v>
      </c>
      <c r="D25" s="40" t="s">
        <v>36</v>
      </c>
      <c r="E25" s="40" t="s">
        <v>52</v>
      </c>
      <c r="F25" s="40" t="s">
        <v>53</v>
      </c>
      <c r="G25" s="40" t="s">
        <v>54</v>
      </c>
      <c r="H25" s="40" t="s">
        <v>12</v>
      </c>
      <c r="I25" s="83" t="s">
        <v>11</v>
      </c>
    </row>
    <row r="26" spans="1:11" ht="51.75" thickBot="1">
      <c r="A26" s="42" t="s">
        <v>65</v>
      </c>
      <c r="B26" s="43" t="s">
        <v>4</v>
      </c>
      <c r="C26" s="44" t="s">
        <v>50</v>
      </c>
      <c r="D26" s="45" t="s">
        <v>68</v>
      </c>
      <c r="E26" s="45">
        <v>2</v>
      </c>
      <c r="F26" s="99">
        <v>1</v>
      </c>
      <c r="G26" s="99">
        <v>38</v>
      </c>
      <c r="H26" s="46">
        <f>F26/G26</f>
        <v>2.6315789473684209E-2</v>
      </c>
      <c r="I26" s="47">
        <f>+H26</f>
        <v>2.6315789473684209E-2</v>
      </c>
    </row>
    <row r="27" spans="1:11" ht="21">
      <c r="A27" s="51"/>
      <c r="B27" s="84"/>
      <c r="C27" s="85"/>
      <c r="D27" s="86"/>
      <c r="E27" s="86"/>
      <c r="F27" s="86"/>
      <c r="G27" s="86"/>
      <c r="H27" s="87"/>
      <c r="I27" s="87"/>
    </row>
    <row r="28" spans="1:11" ht="15.75" thickBot="1"/>
    <row r="29" spans="1:11" ht="42.75" customHeight="1" thickBot="1">
      <c r="A29" s="137" t="s">
        <v>51</v>
      </c>
      <c r="B29" s="138"/>
      <c r="C29" s="138"/>
      <c r="D29" s="138"/>
      <c r="E29" s="138"/>
      <c r="F29" s="142"/>
      <c r="G29" s="142"/>
      <c r="H29" s="138"/>
      <c r="I29" s="138"/>
      <c r="J29" s="48"/>
      <c r="K29" s="48"/>
    </row>
    <row r="30" spans="1:11" s="32" customFormat="1" ht="45.75" customHeight="1" thickBot="1">
      <c r="A30" s="53" t="s">
        <v>29</v>
      </c>
      <c r="B30" s="54" t="s">
        <v>1</v>
      </c>
      <c r="C30" s="54" t="s">
        <v>28</v>
      </c>
      <c r="D30" s="54" t="s">
        <v>66</v>
      </c>
      <c r="E30" s="54" t="s">
        <v>67</v>
      </c>
      <c r="F30" s="159" t="s">
        <v>68</v>
      </c>
      <c r="G30" s="159"/>
      <c r="H30" s="146"/>
      <c r="I30" s="147"/>
      <c r="J30" s="50"/>
      <c r="K30" s="50"/>
    </row>
    <row r="31" spans="1:11" ht="39" customHeight="1" thickBot="1">
      <c r="A31" s="57" t="s">
        <v>65</v>
      </c>
      <c r="B31" s="43" t="s">
        <v>4</v>
      </c>
      <c r="C31" s="44" t="s">
        <v>55</v>
      </c>
      <c r="D31" s="13">
        <v>0</v>
      </c>
      <c r="E31" s="13">
        <v>8</v>
      </c>
      <c r="F31" s="158">
        <v>1</v>
      </c>
      <c r="G31" s="158"/>
      <c r="H31" s="148"/>
      <c r="I31" s="149"/>
      <c r="J31" s="51"/>
      <c r="K31" s="52"/>
    </row>
    <row r="32" spans="1:11" ht="28.5" customHeight="1">
      <c r="A32" s="157" t="s">
        <v>56</v>
      </c>
      <c r="B32" s="158"/>
      <c r="C32" s="158"/>
      <c r="D32" s="81">
        <v>11</v>
      </c>
      <c r="E32" s="81">
        <v>37</v>
      </c>
      <c r="F32" s="158">
        <v>38</v>
      </c>
      <c r="G32" s="158"/>
      <c r="H32" s="54" t="s">
        <v>33</v>
      </c>
      <c r="I32" s="56" t="s">
        <v>30</v>
      </c>
    </row>
    <row r="33" spans="1:21" ht="27" thickBot="1">
      <c r="A33" s="150" t="s">
        <v>40</v>
      </c>
      <c r="B33" s="151"/>
      <c r="C33" s="152"/>
      <c r="D33" s="59">
        <f>D31/D32</f>
        <v>0</v>
      </c>
      <c r="E33" s="59">
        <f>E31/E32</f>
        <v>0.21621621621621623</v>
      </c>
      <c r="F33" s="160">
        <f>F31/F32</f>
        <v>2.6315789473684209E-2</v>
      </c>
      <c r="G33" s="160"/>
      <c r="H33" s="60">
        <f>+K33</f>
        <v>0</v>
      </c>
      <c r="I33" s="61">
        <f>AVERAGE(D33:F33)</f>
        <v>8.0844001896633474E-2</v>
      </c>
    </row>
    <row r="34" spans="1:21">
      <c r="L34" s="58"/>
    </row>
    <row r="38" spans="1:21" ht="15.75" thickBot="1"/>
    <row r="39" spans="1:21" ht="39.75" customHeight="1">
      <c r="B39" s="135" t="s">
        <v>23</v>
      </c>
      <c r="C39" s="136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25</v>
      </c>
      <c r="C40" s="22" t="s">
        <v>24</v>
      </c>
    </row>
    <row r="41" spans="1:21">
      <c r="B41" s="81" t="s">
        <v>66</v>
      </c>
      <c r="C41" s="36">
        <f>D33</f>
        <v>0</v>
      </c>
    </row>
    <row r="42" spans="1:21">
      <c r="B42" s="81" t="s">
        <v>67</v>
      </c>
      <c r="C42" s="36">
        <f>E31/37</f>
        <v>0.21621621621621623</v>
      </c>
    </row>
    <row r="43" spans="1:21">
      <c r="B43" s="81" t="s">
        <v>68</v>
      </c>
      <c r="C43" s="36">
        <f>F31/F32</f>
        <v>2.6315789473684209E-2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OyS</cp:lastModifiedBy>
  <dcterms:created xsi:type="dcterms:W3CDTF">2015-10-15T17:29:00Z</dcterms:created>
  <dcterms:modified xsi:type="dcterms:W3CDTF">2016-07-07T17:01:52Z</dcterms:modified>
</cp:coreProperties>
</file>