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تطوعون" sheetId="1" r:id="rId4"/>
    <sheet state="visible" name="التفقد" sheetId="2" r:id="rId5"/>
    <sheet state="visible" name="المشاريع" sheetId="3" r:id="rId6"/>
    <sheet state="visible" name="الدورات" sheetId="4" r:id="rId7"/>
    <sheet state="visible" name="التقسيمات اللونية" sheetId="5" r:id="rId8"/>
    <sheet state="visible" name="مستويات المشاريع" sheetId="6" r:id="rId9"/>
  </sheets>
  <definedNames/>
  <calcPr/>
</workbook>
</file>

<file path=xl/sharedStrings.xml><?xml version="1.0" encoding="utf-8"?>
<sst xmlns="http://schemas.openxmlformats.org/spreadsheetml/2006/main" count="614" uniqueCount="196">
  <si>
    <r>
      <rPr>
        <rFont val="Tajawal"/>
        <b/>
        <color theme="1"/>
        <sz val="15.0"/>
      </rPr>
      <t xml:space="preserve">متطوعو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</t>
    </r>
  </si>
  <si>
    <t>عدد المشاريع المشرف عليها</t>
  </si>
  <si>
    <t>عدد المشاريع</t>
  </si>
  <si>
    <t>المسمى</t>
  </si>
  <si>
    <t>اسم المتطوع</t>
  </si>
  <si>
    <t>#</t>
  </si>
  <si>
    <t>متطوع</t>
  </si>
  <si>
    <t xml:space="preserve">أسامة ياسر الصلخدي </t>
  </si>
  <si>
    <t>مدرب</t>
  </si>
  <si>
    <t>أشرف العاصي</t>
  </si>
  <si>
    <t>مدرب مساعد</t>
  </si>
  <si>
    <t>أمير العوا</t>
  </si>
  <si>
    <t xml:space="preserve">أنس فاكهاني </t>
  </si>
  <si>
    <t>منسق الفريق</t>
  </si>
  <si>
    <t>أيمن بقلة</t>
  </si>
  <si>
    <t>براء دقماق</t>
  </si>
  <si>
    <t>بشار الساطي</t>
  </si>
  <si>
    <t>تسنيم القاضي</t>
  </si>
  <si>
    <t>تسنيم عبد الله كناكرية</t>
  </si>
  <si>
    <t>حسين النفوري</t>
  </si>
  <si>
    <t>حمزة محفوض</t>
  </si>
  <si>
    <t>دانيال اليوسف</t>
  </si>
  <si>
    <t xml:space="preserve">راما الباشا </t>
  </si>
  <si>
    <t>رغد المتني</t>
  </si>
  <si>
    <t>روان الدكاك</t>
  </si>
  <si>
    <t>روزه النمور</t>
  </si>
  <si>
    <t>ريعان مسلماني</t>
  </si>
  <si>
    <t>سارة الأحمد</t>
  </si>
  <si>
    <t>ساما الأحمر</t>
  </si>
  <si>
    <t>شام شيخ جابر</t>
  </si>
  <si>
    <t>عبادة القطمة</t>
  </si>
  <si>
    <t>عبد الرحمن المكي</t>
  </si>
  <si>
    <t>عبد الرحمن قسومة</t>
  </si>
  <si>
    <t>عبدالرحمن المكي</t>
  </si>
  <si>
    <t>عمر القباقيبي</t>
  </si>
  <si>
    <t>عمر المصري</t>
  </si>
  <si>
    <t>عمر جبير</t>
  </si>
  <si>
    <t>غياث أبو شاهين</t>
  </si>
  <si>
    <t>لانا أبو فخر</t>
  </si>
  <si>
    <t>لين الدقاق</t>
  </si>
  <si>
    <t>لين قدادو</t>
  </si>
  <si>
    <t>مؤيد بقلة</t>
  </si>
  <si>
    <t>ماجد أبو رشيد</t>
  </si>
  <si>
    <t>مازن أحمد زيدان</t>
  </si>
  <si>
    <t>مالك شموط</t>
  </si>
  <si>
    <t>محمد أسامة كعيكاتي</t>
  </si>
  <si>
    <t>محمد أنور الغراوي</t>
  </si>
  <si>
    <t>محمد الحاج علي</t>
  </si>
  <si>
    <t>محمد الحلو</t>
  </si>
  <si>
    <t>محمد السمان</t>
  </si>
  <si>
    <t xml:space="preserve">محمد الصالحي </t>
  </si>
  <si>
    <t>محمد الطباع</t>
  </si>
  <si>
    <t>محمد المجتبى الحلز</t>
  </si>
  <si>
    <t>محمد بلال عبد الرحمن</t>
  </si>
  <si>
    <t>محمد حسن الخليل تدمري</t>
  </si>
  <si>
    <t>محمد حمود</t>
  </si>
  <si>
    <t>محمد خير الحلواني</t>
  </si>
  <si>
    <t>محمد زهير الأورفه لي</t>
  </si>
  <si>
    <t xml:space="preserve">محمد عزت القوادري </t>
  </si>
  <si>
    <t>محمود أبو الشكر</t>
  </si>
  <si>
    <t>محمود موعد</t>
  </si>
  <si>
    <t xml:space="preserve">معاذ حسين الزعبي </t>
  </si>
  <si>
    <t>منار الحلاق</t>
  </si>
  <si>
    <t>ميرا حسن</t>
  </si>
  <si>
    <t>نايا النويصر</t>
  </si>
  <si>
    <t xml:space="preserve">يارا دالاتي </t>
  </si>
  <si>
    <t>يامن ياسر الشالط</t>
  </si>
  <si>
    <t>يمنى الهندي</t>
  </si>
  <si>
    <r>
      <rPr>
        <rFont val="Tajawal"/>
        <b/>
        <color theme="1"/>
        <sz val="15.0"/>
      </rPr>
      <t xml:space="preserve">متطوعو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</t>
    </r>
  </si>
  <si>
    <t>الخميس 02-05</t>
  </si>
  <si>
    <t>الأربعاء 01-05</t>
  </si>
  <si>
    <t>الثلاثاء 30-04</t>
  </si>
  <si>
    <t>الاثنين 29-04</t>
  </si>
  <si>
    <t>الأحد 28-04</t>
  </si>
  <si>
    <r>
      <rPr>
        <rFont val="Tajawal"/>
        <b/>
        <color theme="1"/>
        <sz val="15.0"/>
      </rPr>
      <t xml:space="preserve">مشاريع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 - شهري آذار ونيسان</t>
    </r>
  </si>
  <si>
    <t>مستخدم في دورة</t>
  </si>
  <si>
    <t>عن المشروع</t>
  </si>
  <si>
    <t>المشرف</t>
  </si>
  <si>
    <t>القائمون عليه</t>
  </si>
  <si>
    <t>###</t>
  </si>
  <si>
    <t>مستوى المشروع</t>
  </si>
  <si>
    <t>لون المشروع</t>
  </si>
  <si>
    <t>اسم المشروع</t>
  </si>
  <si>
    <t>##</t>
  </si>
  <si>
    <t>الأردوينو</t>
  </si>
  <si>
    <t>ذراع تسلسلة بخمسة درجات حرية مع gripper</t>
  </si>
  <si>
    <t>Senior</t>
  </si>
  <si>
    <t>Green</t>
  </si>
  <si>
    <t>Arduino Kinematics: Robot Arm</t>
  </si>
  <si>
    <t>روبوت مهمته تتبع الخط، يتم تنجيزه باستخدام الأردوينو ومتحكم PID</t>
  </si>
  <si>
    <t>-</t>
  </si>
  <si>
    <t>Teal</t>
  </si>
  <si>
    <t>Arduino PID Robots: Line Follower</t>
  </si>
  <si>
    <t>شاشة تعرض النصوص عن طريق LED يدور على محرك مقاد من قبل الأردوينو</t>
  </si>
  <si>
    <t>Red</t>
  </si>
  <si>
    <t>Arduino: POV Display</t>
  </si>
  <si>
    <t>لا يوجد</t>
  </si>
  <si>
    <t>بناء حساس LiDAR</t>
  </si>
  <si>
    <t>White</t>
  </si>
  <si>
    <t>DIY LiDAR</t>
  </si>
  <si>
    <t>روبوت مساعدة لمرضى الشلل لإمساك وإفلات الأشياء بتوجيه نظر العين</t>
  </si>
  <si>
    <t>Blue</t>
  </si>
  <si>
    <t>Eye Motion Detection with Robot Arm</t>
  </si>
  <si>
    <t>الإبصار الحاسوبي</t>
  </si>
  <si>
    <t>عيون صنعية تتتبع الشخص الواقع في مجال الكاميرا</t>
  </si>
  <si>
    <t>Junior</t>
  </si>
  <si>
    <t>Eye-Following Robot (Face Tracking)</t>
  </si>
  <si>
    <t>Open</t>
  </si>
  <si>
    <t>Posters for Lectures</t>
  </si>
  <si>
    <t>PowerPoint Template for Lectures</t>
  </si>
  <si>
    <t>تجميع للذراع الروبوتية SCARA</t>
  </si>
  <si>
    <t>SCARA Arm Assembly</t>
  </si>
  <si>
    <t>محمد أنس دركل</t>
  </si>
  <si>
    <t>الأردوينو معلوماتية</t>
  </si>
  <si>
    <t>بناء وتركيب روبوت من ال Tetrix</t>
  </si>
  <si>
    <t>Tetrix Robot</t>
  </si>
  <si>
    <t>بناء وتركيب روبوت ال Omni بثلاث عجلات</t>
  </si>
  <si>
    <t>Three-Wheeled Omni Robot</t>
  </si>
  <si>
    <t>التقاط صور للحلبة</t>
  </si>
  <si>
    <t>WRO: Field Images</t>
  </si>
  <si>
    <t>نور اللحام</t>
  </si>
  <si>
    <t>تحضير الحلبة</t>
  </si>
  <si>
    <t>WRO: Field Setup</t>
  </si>
  <si>
    <t>بناء الروبوت (السيارة) التي تحقق المهام المذكورة في قوانين مسابقة ال WRO</t>
  </si>
  <si>
    <t>WRO: Raspberry Pi with Camera</t>
  </si>
  <si>
    <t>الجلسة التعريفية عن المخبر</t>
  </si>
  <si>
    <t>الجلسة التعريفية</t>
  </si>
  <si>
    <t>إنعاش نادي روبوتيك الهمك</t>
  </si>
  <si>
    <t>كورس في ال Hardware، موجه لجميع المهندسين</t>
  </si>
  <si>
    <t>كورس شركة منارات</t>
  </si>
  <si>
    <t>طارق الخطيب</t>
  </si>
  <si>
    <r>
      <rPr>
        <rFont val="Tajawal"/>
        <b/>
        <color theme="1"/>
        <sz val="15.0"/>
      </rPr>
      <t xml:space="preserve">مشاريع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 - شهري نيسان وأيار</t>
    </r>
  </si>
  <si>
    <t>استخدام ال MATLAB وربطه مع الأردوينو، واستخدام أدواته كال SIMULINK</t>
  </si>
  <si>
    <t>Junior/Senior</t>
  </si>
  <si>
    <t>Yellow</t>
  </si>
  <si>
    <t>Arduino usign MATLAB</t>
  </si>
  <si>
    <t>التعامل مع برنامج LabVIEW</t>
  </si>
  <si>
    <t>LabVIEW</t>
  </si>
  <si>
    <t>برمجة واستخدام ال Raspbeery Pi Pico باستخدام ال µPython</t>
  </si>
  <si>
    <t>Purple</t>
  </si>
  <si>
    <t>Raspberry Pi Pico using µPython</t>
  </si>
  <si>
    <t>التعامل مع ال ESP32</t>
  </si>
  <si>
    <t>ESP32</t>
  </si>
  <si>
    <t>إنشاء قاعدة بيانات للفريق، لحفظ وأرشفة معلومات المتطوعون والمشاريع والأكواد المستخدمة فيها</t>
  </si>
  <si>
    <t>Team's Database</t>
  </si>
  <si>
    <t>التعلم واستخدام ال ROS في المشاريع وتحضير محتوى للدورات مستقبلاً</t>
  </si>
  <si>
    <t>Robot Operating System (ROS)</t>
  </si>
  <si>
    <t>التعامل مع ال WPI Library</t>
  </si>
  <si>
    <t>WPI Library</t>
  </si>
  <si>
    <t>التعامل مع ال Soildworks</t>
  </si>
  <si>
    <t>Solidworks</t>
  </si>
  <si>
    <t>بناء وبرمجة روبوتات ال Lego</t>
  </si>
  <si>
    <t>Lego</t>
  </si>
  <si>
    <t>إنشاء Version Control System باستخدام ال Git لحفظ وترتيب إصدارات أكواد المشاريع</t>
  </si>
  <si>
    <t>Version Control System using Git</t>
  </si>
  <si>
    <t>Python</t>
  </si>
  <si>
    <r>
      <rPr>
        <rFont val="Tajawal"/>
        <b/>
        <color theme="1"/>
        <sz val="15.0"/>
      </rPr>
      <t xml:space="preserve">دورات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</t>
    </r>
  </si>
  <si>
    <t>دورة الإبصار الحاسوبي</t>
  </si>
  <si>
    <t>دورة الأردوينو</t>
  </si>
  <si>
    <t>دورة الـ Lego</t>
  </si>
  <si>
    <t>مشاريع الدورة</t>
  </si>
  <si>
    <t>عدد الجلسات</t>
  </si>
  <si>
    <t>نهاية الدورة</t>
  </si>
  <si>
    <t>بداية الدورة</t>
  </si>
  <si>
    <t>مدرب الدورة</t>
  </si>
  <si>
    <t>اسم الدورة</t>
  </si>
  <si>
    <t>المشروع</t>
  </si>
  <si>
    <t>الساعة</t>
  </si>
  <si>
    <t>التاريخ</t>
  </si>
  <si>
    <t>اليوم</t>
  </si>
  <si>
    <t>الجلسة</t>
  </si>
  <si>
    <t>الأحد
31-03-2024</t>
  </si>
  <si>
    <t>الأربعاء
06-03-2024</t>
  </si>
  <si>
    <t>11:00 - 03:00</t>
  </si>
  <si>
    <t>الأربعاء</t>
  </si>
  <si>
    <t>الثلاثاء</t>
  </si>
  <si>
    <t>الاثنين</t>
  </si>
  <si>
    <t>الأحد</t>
  </si>
  <si>
    <t>الخميس</t>
  </si>
  <si>
    <t>الثلاثاء
09-04-2024</t>
  </si>
  <si>
    <t>الثلاثاء
19-03-2024</t>
  </si>
  <si>
    <t>الاثنين
18-03-2024</t>
  </si>
  <si>
    <r>
      <rPr>
        <rFont val="Tajawal"/>
        <b/>
        <color theme="1"/>
        <sz val="15.0"/>
      </rPr>
      <t xml:space="preserve">التقسيمات اللونية لفريق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</t>
    </r>
  </si>
  <si>
    <t>عدد المشاريع القائم عليها</t>
  </si>
  <si>
    <t>مشرف اللون (الفريق)</t>
  </si>
  <si>
    <t>اختصاص الفريق</t>
  </si>
  <si>
    <t>اللون</t>
  </si>
  <si>
    <t>الالكترونيات</t>
  </si>
  <si>
    <t>العتاد الصلب</t>
  </si>
  <si>
    <t>البرمجيات</t>
  </si>
  <si>
    <t>دمج بين الالكترونيات والبرمجيات</t>
  </si>
  <si>
    <t>دمج بين الالكترونيات والعتاد الصلب</t>
  </si>
  <si>
    <t>دمج بين العتاد الصلب والبرمجيات</t>
  </si>
  <si>
    <t>دمج بين كل الألوان</t>
  </si>
  <si>
    <r>
      <rPr>
        <rFont val="Tajawal"/>
        <b/>
        <color theme="1"/>
        <sz val="15.0"/>
      </rPr>
      <t xml:space="preserve">مستويات مشاريع مخبر الروبوتيك والذكاء الصنعي في </t>
    </r>
    <r>
      <rPr>
        <rFont val="Tajawal"/>
        <b/>
        <color rgb="FF003366"/>
        <sz val="15.0"/>
      </rPr>
      <t>حاضنة</t>
    </r>
    <r>
      <rPr>
        <rFont val="Tajawal"/>
        <b/>
        <color theme="1"/>
        <sz val="15.0"/>
      </rPr>
      <t xml:space="preserve"> </t>
    </r>
    <r>
      <rPr>
        <rFont val="Tajawal"/>
        <b/>
        <color rgb="FFFF5113"/>
        <sz val="15.0"/>
      </rPr>
      <t>نمــــــــو</t>
    </r>
    <r>
      <rPr>
        <rFont val="Tajawal"/>
        <b/>
        <color theme="1"/>
        <sz val="15.0"/>
      </rPr>
      <t xml:space="preserve"> </t>
    </r>
    <r>
      <rPr>
        <rFont val="Tajawal"/>
        <b/>
        <color rgb="FF003366"/>
        <sz val="15.0"/>
      </rPr>
      <t>التقنية</t>
    </r>
  </si>
  <si>
    <t>المستوى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</si>
</sst>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6">
    <font>
      <sz val="11.0"/>
      <color theme="1"/>
      <name val="Calibri"/>
      <scheme val="minor"/>
    </font>
    <font>
      <b/>
      <sz val="15.0"/>
      <color theme="1"/>
      <name val="Tajawal"/>
    </font>
    <font/>
    <font>
      <sz val="14.0"/>
      <color theme="1"/>
      <name val="Tajawal"/>
    </font>
    <font>
      <b/>
      <sz val="14.0"/>
      <color theme="1"/>
      <name val="Tajawal"/>
    </font>
    <font>
      <color theme="1"/>
      <name val="Calibri"/>
      <scheme val="minor"/>
    </font>
    <font>
      <strike/>
      <sz val="14.0"/>
      <color theme="1"/>
      <name val="Tajawal"/>
    </font>
    <font>
      <sz val="14.0"/>
      <color rgb="FF000000"/>
      <name val="Tajawal"/>
    </font>
    <font>
      <b/>
      <sz val="15.0"/>
      <color rgb="FFFF5113"/>
      <name val="Tajawal"/>
    </font>
    <font>
      <sz val="14.0"/>
      <color rgb="FFFF0000"/>
      <name val="Tajawal"/>
    </font>
    <font>
      <sz val="14.0"/>
      <color rgb="FF00FF00"/>
      <name val="Tajawal"/>
    </font>
    <font>
      <sz val="14.0"/>
      <color rgb="FF0000FF"/>
      <name val="Tajawal"/>
    </font>
    <font>
      <sz val="14.0"/>
      <color rgb="FF9900FF"/>
      <name val="Tajawal"/>
    </font>
    <font>
      <sz val="14.0"/>
      <color rgb="FFC8C800"/>
      <name val="Tajawal"/>
    </font>
    <font>
      <sz val="14.0"/>
      <color rgb="FF008080"/>
      <name val="Tajawal"/>
    </font>
    <font>
      <b/>
      <sz val="14.0"/>
      <color rgb="FF000000"/>
      <name val="Tajaw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2" vertical="center"/>
    </xf>
    <xf borderId="7" fillId="0" fontId="3" numFmtId="0" xfId="0" applyAlignment="1" applyBorder="1" applyFont="1">
      <alignment horizontal="center" readingOrder="2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2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2" shrinkToFit="0" vertical="center" wrapText="1"/>
    </xf>
    <xf borderId="0" fillId="0" fontId="5" numFmtId="0" xfId="0" applyAlignment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2" vertical="center"/>
    </xf>
    <xf borderId="0" fillId="0" fontId="3" numFmtId="0" xfId="0" applyAlignment="1" applyFont="1">
      <alignment horizontal="center" readingOrder="2" vertical="center"/>
    </xf>
    <xf borderId="8" fillId="0" fontId="4" numFmtId="0" xfId="0" applyAlignment="1" applyBorder="1" applyFont="1">
      <alignment horizontal="center" readingOrder="2" vertical="center"/>
    </xf>
    <xf borderId="9" fillId="0" fontId="4" numFmtId="0" xfId="0" applyAlignment="1" applyBorder="1" applyFont="1">
      <alignment horizontal="center" readingOrder="2" vertical="center"/>
    </xf>
    <xf borderId="8" fillId="0" fontId="4" numFmtId="0" xfId="0" applyAlignment="1" applyBorder="1" applyFont="1">
      <alignment horizontal="center" readingOrder="2" vertical="center"/>
    </xf>
    <xf borderId="7" fillId="0" fontId="4" numFmtId="0" xfId="0" applyAlignment="1" applyBorder="1" applyFont="1">
      <alignment horizontal="center" readingOrder="2" vertical="center"/>
    </xf>
    <xf borderId="10" fillId="0" fontId="3" numFmtId="0" xfId="0" applyAlignment="1" applyBorder="1" applyFont="1">
      <alignment horizontal="center" readingOrder="2" vertical="center"/>
    </xf>
    <xf borderId="10" fillId="0" fontId="3" numFmtId="0" xfId="0" applyAlignment="1" applyBorder="1" applyFont="1">
      <alignment horizontal="center" readingOrder="2" shrinkToFit="0" vertical="center" wrapText="1"/>
    </xf>
    <xf borderId="10" fillId="0" fontId="3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vertical="center" wrapText="1"/>
    </xf>
    <xf borderId="3" fillId="0" fontId="3" numFmtId="0" xfId="0" applyAlignment="1" applyBorder="1" applyFont="1">
      <alignment horizontal="center" readingOrder="1" vertical="center"/>
    </xf>
    <xf borderId="3" fillId="0" fontId="3" numFmtId="0" xfId="0" applyAlignment="1" applyBorder="1" applyFont="1">
      <alignment horizontal="center" readingOrder="1" vertical="center"/>
    </xf>
    <xf borderId="10" fillId="0" fontId="4" numFmtId="0" xfId="0" applyAlignment="1" applyBorder="1" applyFont="1">
      <alignment horizontal="center" readingOrder="2" vertical="center"/>
    </xf>
    <xf borderId="9" fillId="0" fontId="2" numFmtId="0" xfId="0" applyBorder="1" applyFont="1"/>
    <xf borderId="11" fillId="0" fontId="3" numFmtId="0" xfId="0" applyAlignment="1" applyBorder="1" applyFont="1">
      <alignment horizontal="center" readingOrder="2" shrinkToFit="0" vertical="center" wrapText="1"/>
    </xf>
    <xf borderId="12" fillId="0" fontId="2" numFmtId="0" xfId="0" applyBorder="1" applyFont="1"/>
    <xf borderId="8" fillId="0" fontId="2" numFmtId="0" xfId="0" applyBorder="1" applyFont="1"/>
    <xf borderId="4" fillId="0" fontId="3" numFmtId="0" xfId="0" applyAlignment="1" applyBorder="1" applyFont="1">
      <alignment horizontal="center" readingOrder="2" shrinkToFit="0" vertical="center" wrapText="1"/>
    </xf>
    <xf borderId="1" fillId="0" fontId="3" numFmtId="0" xfId="0" applyAlignment="1" applyBorder="1" applyFont="1">
      <alignment horizontal="center" readingOrder="2" shrinkToFit="0" vertical="center" wrapText="1"/>
    </xf>
    <xf borderId="11" fillId="0" fontId="2" numFmtId="0" xfId="0" applyBorder="1" applyFont="1"/>
    <xf borderId="7" fillId="0" fontId="6" numFmtId="0" xfId="0" applyAlignment="1" applyBorder="1" applyFont="1">
      <alignment horizontal="center" readingOrder="2" shrinkToFit="0" vertical="center" wrapText="1"/>
    </xf>
    <xf borderId="13" fillId="0" fontId="3" numFmtId="0" xfId="0" applyAlignment="1" applyBorder="1" applyFont="1">
      <alignment horizontal="center" readingOrder="2" shrinkToFit="0" vertical="center" wrapText="1"/>
    </xf>
    <xf borderId="13" fillId="0" fontId="3" numFmtId="0" xfId="0" applyAlignment="1" applyBorder="1" applyFont="1">
      <alignment horizontal="center" readingOrder="2" vertical="center"/>
    </xf>
    <xf borderId="14" fillId="0" fontId="3" numFmtId="0" xfId="0" applyAlignment="1" applyBorder="1" applyFont="1">
      <alignment horizontal="center" readingOrder="1" vertical="center"/>
    </xf>
    <xf borderId="14" fillId="0" fontId="3" numFmtId="0" xfId="0" applyAlignment="1" applyBorder="1" applyFont="1">
      <alignment horizontal="center" readingOrder="1" vertical="center"/>
    </xf>
    <xf borderId="1" fillId="0" fontId="3" numFmtId="0" xfId="0" applyAlignment="1" applyBorder="1" applyFont="1">
      <alignment horizontal="center" readingOrder="2" vertical="center"/>
    </xf>
    <xf borderId="11" fillId="0" fontId="3" numFmtId="0" xfId="0" applyAlignment="1" applyBorder="1" applyFont="1">
      <alignment horizontal="center" readingOrder="2" vertical="center"/>
    </xf>
    <xf borderId="10" fillId="0" fontId="3" numFmtId="0" xfId="0" applyAlignment="1" applyBorder="1" applyFont="1">
      <alignment horizontal="center" readingOrder="2" vertical="center"/>
    </xf>
    <xf borderId="9" fillId="0" fontId="3" numFmtId="0" xfId="0" applyAlignment="1" applyBorder="1" applyFont="1">
      <alignment horizontal="center" readingOrder="2" vertical="center"/>
    </xf>
    <xf borderId="8" fillId="0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2" shrinkToFit="0" vertical="center" wrapText="1"/>
    </xf>
    <xf borderId="13" fillId="0" fontId="4" numFmtId="0" xfId="0" applyAlignment="1" applyBorder="1" applyFont="1">
      <alignment horizontal="center" readingOrder="2" shrinkToFit="0" vertical="center" wrapText="1"/>
    </xf>
    <xf borderId="4" fillId="0" fontId="3" numFmtId="0" xfId="0" applyAlignment="1" applyBorder="1" applyFont="1">
      <alignment horizontal="center" readingOrder="2" vertical="center"/>
    </xf>
    <xf borderId="10" fillId="0" fontId="4" numFmtId="0" xfId="0" applyAlignment="1" applyBorder="1" applyFont="1">
      <alignment horizontal="center" readingOrder="2" shrinkToFit="0" vertical="center" wrapText="1"/>
    </xf>
    <xf borderId="1" fillId="0" fontId="4" numFmtId="0" xfId="0" applyAlignment="1" applyBorder="1" applyFont="1">
      <alignment horizontal="center" readingOrder="2" shrinkToFit="0" vertical="center" wrapText="1"/>
    </xf>
    <xf borderId="10" fillId="0" fontId="6" numFmtId="0" xfId="0" applyAlignment="1" applyBorder="1" applyFont="1">
      <alignment horizontal="center" readingOrder="2" shrinkToFit="0" vertical="center" wrapText="1"/>
    </xf>
    <xf borderId="10" fillId="0" fontId="3" numFmtId="0" xfId="0" applyAlignment="1" applyBorder="1" applyFont="1">
      <alignment horizontal="center" readingOrder="1" vertical="center"/>
    </xf>
    <xf borderId="10" fillId="0" fontId="3" numFmtId="0" xfId="0" applyAlignment="1" applyBorder="1" applyFont="1">
      <alignment horizontal="center" readingOrder="1" vertical="center"/>
    </xf>
    <xf borderId="10" fillId="0" fontId="6" numFmtId="0" xfId="0" applyAlignment="1" applyBorder="1" applyFont="1">
      <alignment horizontal="center" readingOrder="2" shrinkToFit="0" vertical="center" wrapText="1"/>
    </xf>
    <xf borderId="9" fillId="0" fontId="3" numFmtId="0" xfId="0" applyAlignment="1" applyBorder="1" applyFont="1">
      <alignment horizontal="center" readingOrder="2" vertical="center"/>
    </xf>
    <xf borderId="8" fillId="0" fontId="3" numFmtId="0" xfId="0" applyAlignment="1" applyBorder="1" applyFont="1">
      <alignment horizontal="center" readingOrder="2" vertical="center"/>
    </xf>
    <xf borderId="3" fillId="0" fontId="3" numFmtId="0" xfId="0" applyAlignment="1" applyBorder="1" applyFont="1">
      <alignment horizontal="center" readingOrder="2" vertical="center"/>
    </xf>
    <xf borderId="3" fillId="0" fontId="3" numFmtId="0" xfId="0" applyAlignment="1" applyBorder="1" applyFont="1">
      <alignment horizontal="center" readingOrder="2" vertical="center"/>
    </xf>
    <xf borderId="11" fillId="0" fontId="3" numFmtId="0" xfId="0" applyAlignment="1" applyBorder="1" applyFont="1">
      <alignment horizontal="center" readingOrder="2" vertical="center"/>
    </xf>
    <xf borderId="1" fillId="0" fontId="3" numFmtId="0" xfId="0" applyAlignment="1" applyBorder="1" applyFont="1">
      <alignment horizontal="center" readingOrder="2" vertical="center"/>
    </xf>
    <xf borderId="8" fillId="0" fontId="3" numFmtId="0" xfId="0" applyAlignment="1" applyBorder="1" applyFont="1">
      <alignment horizontal="center" readingOrder="2" vertical="center"/>
    </xf>
    <xf borderId="14" fillId="0" fontId="3" numFmtId="0" xfId="0" applyAlignment="1" applyBorder="1" applyFont="1">
      <alignment horizontal="center" readingOrder="2" vertical="center"/>
    </xf>
    <xf borderId="0" fillId="0" fontId="7" numFmtId="0" xfId="0" applyAlignment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0" fontId="3" numFmtId="164" xfId="0" applyAlignment="1" applyBorder="1" applyFont="1" applyNumberFormat="1">
      <alignment horizontal="center" readingOrder="2" vertical="center"/>
    </xf>
    <xf borderId="7" fillId="0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2" vertical="center"/>
    </xf>
    <xf borderId="2" fillId="0" fontId="3" numFmtId="164" xfId="0" applyAlignment="1" applyBorder="1" applyFont="1" applyNumberFormat="1">
      <alignment horizontal="center" readingOrder="2" vertic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readingOrder="2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2" shrinkToFit="0" vertical="center" wrapText="1"/>
    </xf>
    <xf borderId="0" fillId="0" fontId="3" numFmtId="0" xfId="0" applyAlignment="1" applyFont="1">
      <alignment horizontal="center" readingOrder="2" shrinkToFit="0" vertical="center" wrapText="1"/>
    </xf>
    <xf borderId="0" fillId="0" fontId="3" numFmtId="0" xfId="0" applyAlignment="1" applyFon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7.14"/>
    <col customWidth="1" min="3" max="3" width="15.71"/>
    <col customWidth="1" min="4" max="4" width="29.0"/>
    <col customWidth="1" min="5" max="5" width="4.14"/>
    <col customWidth="1" min="6" max="10" width="8.86"/>
    <col customWidth="1" min="11" max="26" width="8.71"/>
  </cols>
  <sheetData>
    <row r="1" ht="19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>
        <f>COUNTIF('المشاريع'!$C$3:$C$310, D4)</f>
        <v>0</v>
      </c>
      <c r="B4" s="9">
        <f>COUNTIF('المشاريع'!$D$3:$D$310, D4)</f>
        <v>0</v>
      </c>
      <c r="C4" s="10" t="s">
        <v>6</v>
      </c>
      <c r="D4" s="10" t="s">
        <v>7</v>
      </c>
      <c r="E4" s="8">
        <f>1</f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>
        <f>COUNTIF('المشاريع'!$C$3:$C$310, D5)</f>
        <v>2</v>
      </c>
      <c r="B5" s="9">
        <f>COUNTIF('المشاريع'!$D$3:$D$310, D5)</f>
        <v>7</v>
      </c>
      <c r="C5" s="9" t="s">
        <v>8</v>
      </c>
      <c r="D5" s="9" t="s">
        <v>9</v>
      </c>
      <c r="E5" s="8">
        <f>E4+1</f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>
        <f>COUNTIF('المشاريع'!$C$3:$C$310, D6)</f>
        <v>0</v>
      </c>
      <c r="B6" s="9">
        <f>COUNTIF('المشاريع'!$D$3:$D$310, D6)</f>
        <v>4</v>
      </c>
      <c r="C6" s="9" t="s">
        <v>10</v>
      </c>
      <c r="D6" s="9" t="s">
        <v>11</v>
      </c>
      <c r="E6" s="8">
        <f>E5+1</f>
        <v>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>
        <f>COUNTIF('المشاريع'!$C$3:$C$310, D7)</f>
        <v>0</v>
      </c>
      <c r="B7" s="9">
        <f>COUNTIF('المشاريع'!$D$3:$D$310, D7)</f>
        <v>0</v>
      </c>
      <c r="C7" s="10" t="s">
        <v>6</v>
      </c>
      <c r="D7" s="11" t="s">
        <v>12</v>
      </c>
      <c r="E7" s="8">
        <f>E6+1</f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>
        <f>COUNTIF('المشاريع'!$C$3:$C$310, D8)</f>
        <v>2</v>
      </c>
      <c r="B8" s="9">
        <f>COUNTIF('المشاريع'!$D$3:$D$310, D8)</f>
        <v>25</v>
      </c>
      <c r="C8" s="9" t="s">
        <v>13</v>
      </c>
      <c r="D8" s="9" t="s">
        <v>14</v>
      </c>
      <c r="E8" s="8">
        <f>E7+1</f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>
        <f>COUNTIF('المشاريع'!$C$3:$C$310, D9)</f>
        <v>0</v>
      </c>
      <c r="B9" s="9">
        <f>COUNTIF('المشاريع'!$D$3:$D$310, D9)</f>
        <v>2</v>
      </c>
      <c r="C9" s="10" t="s">
        <v>10</v>
      </c>
      <c r="D9" s="10" t="s">
        <v>15</v>
      </c>
      <c r="E9" s="8">
        <f t="shared" ref="E9:E12" si="1">E8+1</f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>
        <f>COUNTIF('المشاريع'!$C$3:$C$310, D10)</f>
        <v>0</v>
      </c>
      <c r="B10" s="9">
        <f>COUNTIF('المشاريع'!$D$3:$D$310, D10)</f>
        <v>3</v>
      </c>
      <c r="C10" s="9" t="s">
        <v>10</v>
      </c>
      <c r="D10" s="10" t="s">
        <v>16</v>
      </c>
      <c r="E10" s="8">
        <f t="shared" si="1"/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>
        <f>COUNTIF('المشاريع'!$C$3:$C$310, D11)</f>
        <v>0</v>
      </c>
      <c r="B11" s="9">
        <f>COUNTIF('المشاريع'!$D$3:$D$310, D11)</f>
        <v>4</v>
      </c>
      <c r="C11" s="9" t="s">
        <v>10</v>
      </c>
      <c r="D11" s="9" t="s">
        <v>17</v>
      </c>
      <c r="E11" s="8">
        <f t="shared" si="1"/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>
        <f>COUNTIF('المشاريع'!$C$3:$C$310, D12)</f>
        <v>0</v>
      </c>
      <c r="B12" s="9">
        <f>COUNTIF('المشاريع'!$D$3:$D$310, D12)</f>
        <v>0</v>
      </c>
      <c r="C12" s="10" t="s">
        <v>6</v>
      </c>
      <c r="D12" s="11" t="s">
        <v>18</v>
      </c>
      <c r="E12" s="8">
        <f t="shared" si="1"/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>
        <f>COUNTIF('المشاريع'!$C$3:$C$310, D13)</f>
        <v>0</v>
      </c>
      <c r="B13" s="9">
        <f>COUNTIF('المشاريع'!$D$3:$D$310, D13)</f>
        <v>0</v>
      </c>
      <c r="C13" s="10" t="s">
        <v>6</v>
      </c>
      <c r="D13" s="11" t="s">
        <v>19</v>
      </c>
      <c r="E13" s="8">
        <f>E12+1</f>
        <v>10</v>
      </c>
      <c r="F13" s="4"/>
      <c r="G13" s="4"/>
      <c r="H13" s="4"/>
      <c r="I13" s="12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>
        <f>COUNTIF('المشاريع'!$C$3:$C$310, D14)</f>
        <v>3</v>
      </c>
      <c r="B14" s="9">
        <f>COUNTIF('المشاريع'!$D$3:$D$310, D14)</f>
        <v>5</v>
      </c>
      <c r="C14" s="13" t="s">
        <v>10</v>
      </c>
      <c r="D14" s="9" t="s">
        <v>20</v>
      </c>
      <c r="E14" s="8">
        <f t="shared" ref="E14:E61" si="2">E13+1</f>
        <v>11</v>
      </c>
      <c r="F14" s="4"/>
      <c r="G14" s="4"/>
      <c r="H14" s="4"/>
      <c r="I14" s="12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>
        <f>COUNTIF('المشاريع'!$C$3:$C$310, D15)</f>
        <v>0</v>
      </c>
      <c r="B15" s="9">
        <f>COUNTIF('المشاريع'!$D$3:$D$310, D15)</f>
        <v>0</v>
      </c>
      <c r="C15" s="13" t="s">
        <v>8</v>
      </c>
      <c r="D15" s="10" t="s">
        <v>21</v>
      </c>
      <c r="E15" s="8">
        <f t="shared" si="2"/>
        <v>12</v>
      </c>
      <c r="F15" s="4"/>
      <c r="G15" s="4"/>
      <c r="H15" s="4"/>
      <c r="I15" s="12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>
        <f>COUNTIF('المشاريع'!$C$3:$C$310, D16)</f>
        <v>0</v>
      </c>
      <c r="B16" s="9">
        <f>COUNTIF('المشاريع'!$D$3:$D$310, D16)</f>
        <v>0</v>
      </c>
      <c r="C16" s="10" t="s">
        <v>6</v>
      </c>
      <c r="D16" s="14" t="s">
        <v>22</v>
      </c>
      <c r="E16" s="8">
        <f t="shared" si="2"/>
        <v>13</v>
      </c>
      <c r="F16" s="4"/>
      <c r="G16" s="4"/>
      <c r="H16" s="4"/>
      <c r="I16" s="12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>
        <f>COUNTIF('المشاريع'!$C$3:$C$310, D17)</f>
        <v>0</v>
      </c>
      <c r="B17" s="9">
        <f>COUNTIF('المشاريع'!$D$3:$D$310, D17)</f>
        <v>0</v>
      </c>
      <c r="C17" s="9" t="s">
        <v>10</v>
      </c>
      <c r="D17" s="10" t="s">
        <v>23</v>
      </c>
      <c r="E17" s="8">
        <f t="shared" si="2"/>
        <v>14</v>
      </c>
      <c r="F17" s="4"/>
      <c r="G17" s="4"/>
      <c r="H17" s="4"/>
      <c r="I17" s="12"/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>
        <f>COUNTIF('المشاريع'!$C$3:$C$310, D18)</f>
        <v>3</v>
      </c>
      <c r="B18" s="9">
        <f>COUNTIF('المشاريع'!$D$3:$D$310, D18)</f>
        <v>3</v>
      </c>
      <c r="C18" s="13" t="s">
        <v>8</v>
      </c>
      <c r="D18" s="9" t="s">
        <v>24</v>
      </c>
      <c r="E18" s="8">
        <f t="shared" si="2"/>
        <v>15</v>
      </c>
      <c r="F18" s="4"/>
      <c r="G18" s="4"/>
      <c r="H18" s="4"/>
      <c r="I18" s="12"/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>
        <f>COUNTIF('المشاريع'!$C$3:$C$310, D19)</f>
        <v>2</v>
      </c>
      <c r="B19" s="9">
        <f>COUNTIF('المشاريع'!$D$3:$D$310, D19)</f>
        <v>9</v>
      </c>
      <c r="C19" s="9" t="s">
        <v>10</v>
      </c>
      <c r="D19" s="9" t="s">
        <v>25</v>
      </c>
      <c r="E19" s="8">
        <f t="shared" si="2"/>
        <v>16</v>
      </c>
      <c r="F19" s="4"/>
      <c r="G19" s="4"/>
      <c r="H19" s="4"/>
      <c r="I19" s="12"/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>
        <f>COUNTIF('المشاريع'!$C$3:$C$310, D20)</f>
        <v>0</v>
      </c>
      <c r="B20" s="9">
        <f>COUNTIF('المشاريع'!$D$3:$D$310, D20)</f>
        <v>0</v>
      </c>
      <c r="C20" s="10" t="s">
        <v>6</v>
      </c>
      <c r="D20" s="11" t="s">
        <v>26</v>
      </c>
      <c r="E20" s="8">
        <f t="shared" si="2"/>
        <v>17</v>
      </c>
      <c r="F20" s="4"/>
      <c r="G20" s="4"/>
      <c r="H20" s="4"/>
      <c r="I20" s="12"/>
      <c r="J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9">
        <f>COUNTIF('المشاريع'!$C$3:$C$310, D21)</f>
        <v>0</v>
      </c>
      <c r="B21" s="9">
        <f>COUNTIF('المشاريع'!$D$3:$D$310, D21)</f>
        <v>1</v>
      </c>
      <c r="C21" s="9" t="s">
        <v>10</v>
      </c>
      <c r="D21" s="9" t="s">
        <v>27</v>
      </c>
      <c r="E21" s="8">
        <f t="shared" si="2"/>
        <v>18</v>
      </c>
      <c r="F21" s="4"/>
      <c r="G21" s="4"/>
      <c r="H21" s="4"/>
      <c r="I21" s="12"/>
      <c r="J21" s="1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9">
        <f>COUNTIF('المشاريع'!$C$3:$C$310, D22)</f>
        <v>0</v>
      </c>
      <c r="B22" s="9">
        <f>COUNTIF('المشاريع'!$D$3:$D$310, D22)</f>
        <v>6</v>
      </c>
      <c r="C22" s="13" t="s">
        <v>10</v>
      </c>
      <c r="D22" s="9" t="s">
        <v>28</v>
      </c>
      <c r="E22" s="8">
        <f t="shared" si="2"/>
        <v>19</v>
      </c>
      <c r="F22" s="4"/>
      <c r="G22" s="4"/>
      <c r="H22" s="4"/>
      <c r="I22" s="12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9">
        <f>COUNTIF('المشاريع'!$C$3:$C$310, D23)</f>
        <v>0</v>
      </c>
      <c r="B23" s="9">
        <f>COUNTIF('المشاريع'!$D$3:$D$310, D23)</f>
        <v>1</v>
      </c>
      <c r="C23" s="9" t="s">
        <v>10</v>
      </c>
      <c r="D23" s="9" t="s">
        <v>29</v>
      </c>
      <c r="E23" s="8">
        <f t="shared" si="2"/>
        <v>20</v>
      </c>
      <c r="F23" s="4"/>
      <c r="G23" s="4"/>
      <c r="H23" s="4"/>
      <c r="I23" s="12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9">
        <f>COUNTIF('المشاريع'!$C$3:$C$310, D24)</f>
        <v>0</v>
      </c>
      <c r="B24" s="9">
        <f>COUNTIF('المشاريع'!$D$3:$D$310, D24)</f>
        <v>9</v>
      </c>
      <c r="C24" s="9" t="s">
        <v>10</v>
      </c>
      <c r="D24" s="9" t="s">
        <v>30</v>
      </c>
      <c r="E24" s="8">
        <f t="shared" si="2"/>
        <v>21</v>
      </c>
      <c r="F24" s="4"/>
      <c r="G24" s="4"/>
      <c r="H24" s="4"/>
      <c r="I24" s="12"/>
      <c r="J24" s="1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9">
        <f>COUNTIF('المشاريع'!$C$3:$C$310, D25)</f>
        <v>0</v>
      </c>
      <c r="B25" s="9">
        <f>COUNTIF('المشاريع'!$D$3:$D$310, D25)</f>
        <v>0</v>
      </c>
      <c r="C25" s="11"/>
      <c r="D25" s="10" t="s">
        <v>31</v>
      </c>
      <c r="E25" s="8">
        <f t="shared" si="2"/>
        <v>22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9">
        <f>COUNTIF('المشاريع'!$C$3:$C$310, D26)</f>
        <v>0</v>
      </c>
      <c r="B26" s="9">
        <f>COUNTIF('المشاريع'!$D$3:$D$310, D26)</f>
        <v>4</v>
      </c>
      <c r="C26" s="9" t="s">
        <v>10</v>
      </c>
      <c r="D26" s="10" t="s">
        <v>32</v>
      </c>
      <c r="E26" s="8">
        <f t="shared" si="2"/>
        <v>23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9">
        <f>COUNTIF('المشاريع'!$C$3:$C$310, D27)</f>
        <v>0</v>
      </c>
      <c r="B27" s="9">
        <f>COUNTIF('المشاريع'!$D$3:$D$310, D27)</f>
        <v>0</v>
      </c>
      <c r="C27" s="10" t="s">
        <v>6</v>
      </c>
      <c r="D27" s="11" t="s">
        <v>33</v>
      </c>
      <c r="E27" s="8">
        <f t="shared" si="2"/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9">
        <f>COUNTIF('المشاريع'!$C$3:$C$310, D28)</f>
        <v>0</v>
      </c>
      <c r="B28" s="9">
        <f>COUNTIF('المشاريع'!$D$3:$D$310, D28)</f>
        <v>2</v>
      </c>
      <c r="C28" s="9" t="s">
        <v>10</v>
      </c>
      <c r="D28" s="10" t="s">
        <v>34</v>
      </c>
      <c r="E28" s="8">
        <f t="shared" si="2"/>
        <v>25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9">
        <f>COUNTIF('المشاريع'!$C$3:$C$310, D29)</f>
        <v>1</v>
      </c>
      <c r="B29" s="9">
        <f>COUNTIF('المشاريع'!$D$3:$D$310, D29)</f>
        <v>0</v>
      </c>
      <c r="C29" s="13" t="s">
        <v>8</v>
      </c>
      <c r="D29" s="9" t="s">
        <v>35</v>
      </c>
      <c r="E29" s="8">
        <f t="shared" si="2"/>
        <v>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9">
        <f>COUNTIF('المشاريع'!$C$3:$C$310, D30)</f>
        <v>0</v>
      </c>
      <c r="B30" s="9">
        <f>COUNTIF('المشاريع'!$D$3:$D$310, D30)</f>
        <v>0</v>
      </c>
      <c r="C30" s="10" t="s">
        <v>6</v>
      </c>
      <c r="D30" s="11" t="s">
        <v>36</v>
      </c>
      <c r="E30" s="8">
        <f t="shared" si="2"/>
        <v>27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9">
        <f>COUNTIF('المشاريع'!$C$3:$C$310, D31)</f>
        <v>0</v>
      </c>
      <c r="B31" s="9">
        <f>COUNTIF('المشاريع'!$D$3:$D$310, D31)</f>
        <v>4</v>
      </c>
      <c r="C31" s="9" t="s">
        <v>10</v>
      </c>
      <c r="D31" s="9" t="s">
        <v>37</v>
      </c>
      <c r="E31" s="8">
        <f t="shared" si="2"/>
        <v>28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9">
        <f>COUNTIF('المشاريع'!$C$3:$C$310, D32)</f>
        <v>0</v>
      </c>
      <c r="B32" s="9">
        <f>COUNTIF('المشاريع'!$D$3:$D$310, D32)</f>
        <v>2</v>
      </c>
      <c r="C32" s="9" t="s">
        <v>10</v>
      </c>
      <c r="D32" s="9" t="s">
        <v>38</v>
      </c>
      <c r="E32" s="8">
        <f t="shared" si="2"/>
        <v>29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9">
        <f>COUNTIF('المشاريع'!$C$3:$C$310, D33)</f>
        <v>0</v>
      </c>
      <c r="B33" s="9">
        <f>COUNTIF('المشاريع'!$D$3:$D$310, D33)</f>
        <v>0</v>
      </c>
      <c r="C33" s="10" t="s">
        <v>6</v>
      </c>
      <c r="D33" s="10" t="s">
        <v>39</v>
      </c>
      <c r="E33" s="8">
        <f t="shared" si="2"/>
        <v>30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9">
        <f>COUNTIF('المشاريع'!$C$3:$C$310, D34)</f>
        <v>0</v>
      </c>
      <c r="B34" s="9">
        <f>COUNTIF('المشاريع'!$D$3:$D$310, D34)</f>
        <v>3</v>
      </c>
      <c r="C34" s="9" t="s">
        <v>10</v>
      </c>
      <c r="D34" s="9" t="s">
        <v>40</v>
      </c>
      <c r="E34" s="8">
        <f t="shared" si="2"/>
        <v>31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9">
        <f>COUNTIF('المشاريع'!$C$3:$C$310, D35)</f>
        <v>0</v>
      </c>
      <c r="B35" s="9">
        <f>COUNTIF('المشاريع'!$D$3:$D$310, D35)</f>
        <v>0</v>
      </c>
      <c r="C35" s="9" t="s">
        <v>10</v>
      </c>
      <c r="D35" s="10" t="s">
        <v>41</v>
      </c>
      <c r="E35" s="8">
        <f t="shared" si="2"/>
        <v>32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9">
        <f>COUNTIF('المشاريع'!$C$3:$C$310, D36)</f>
        <v>0</v>
      </c>
      <c r="B36" s="9">
        <f>COUNTIF('المشاريع'!$D$3:$D$310, D36)</f>
        <v>5</v>
      </c>
      <c r="C36" s="13" t="s">
        <v>10</v>
      </c>
      <c r="D36" s="9" t="s">
        <v>42</v>
      </c>
      <c r="E36" s="8">
        <f t="shared" si="2"/>
        <v>33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9">
        <f>COUNTIF('المشاريع'!$C$3:$C$310, D37)</f>
        <v>0</v>
      </c>
      <c r="B37" s="9">
        <f>COUNTIF('المشاريع'!$D$3:$D$310, D37)</f>
        <v>0</v>
      </c>
      <c r="C37" s="10" t="s">
        <v>6</v>
      </c>
      <c r="D37" s="11" t="s">
        <v>43</v>
      </c>
      <c r="E37" s="8">
        <f t="shared" si="2"/>
        <v>34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9">
        <f>COUNTIF('المشاريع'!$C$3:$C$310, D38)</f>
        <v>0</v>
      </c>
      <c r="B38" s="9">
        <f>COUNTIF('المشاريع'!$D$3:$D$310, D38)</f>
        <v>1</v>
      </c>
      <c r="C38" s="9" t="s">
        <v>10</v>
      </c>
      <c r="D38" s="11" t="s">
        <v>44</v>
      </c>
      <c r="E38" s="8">
        <f t="shared" si="2"/>
        <v>35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9">
        <f>COUNTIF('المشاريع'!$C$3:$C$310, D39)</f>
        <v>0</v>
      </c>
      <c r="B39" s="9">
        <f>COUNTIF('المشاريع'!$D$3:$D$310, D39)</f>
        <v>7</v>
      </c>
      <c r="C39" s="9" t="s">
        <v>10</v>
      </c>
      <c r="D39" s="9" t="s">
        <v>45</v>
      </c>
      <c r="E39" s="8">
        <f t="shared" si="2"/>
        <v>36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9">
        <f>COUNTIF('المشاريع'!$C$3:$C$310, D40)</f>
        <v>0</v>
      </c>
      <c r="B40" s="9">
        <f>COUNTIF('المشاريع'!$D$3:$D$310, D40)</f>
        <v>1</v>
      </c>
      <c r="C40" s="9" t="s">
        <v>10</v>
      </c>
      <c r="D40" s="9" t="s">
        <v>46</v>
      </c>
      <c r="E40" s="8">
        <f t="shared" si="2"/>
        <v>37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9">
        <f>COUNTIF('المشاريع'!$C$3:$C$310, D41)</f>
        <v>0</v>
      </c>
      <c r="B41" s="9">
        <f>COUNTIF('المشاريع'!$D$3:$D$310, D41)</f>
        <v>0</v>
      </c>
      <c r="C41" s="9" t="s">
        <v>10</v>
      </c>
      <c r="D41" s="10" t="s">
        <v>47</v>
      </c>
      <c r="E41" s="8">
        <f t="shared" si="2"/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9">
        <f>COUNTIF('المشاريع'!$C$3:$C$310, D42)</f>
        <v>0</v>
      </c>
      <c r="B42" s="9">
        <f>COUNTIF('المشاريع'!$D$3:$D$310, D42)</f>
        <v>0</v>
      </c>
      <c r="C42" s="9" t="s">
        <v>10</v>
      </c>
      <c r="D42" s="10" t="s">
        <v>48</v>
      </c>
      <c r="E42" s="8">
        <f t="shared" si="2"/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9">
        <f>COUNTIF('المشاريع'!$C$3:$C$310, D43)</f>
        <v>0</v>
      </c>
      <c r="B43" s="9">
        <f>COUNTIF('المشاريع'!$D$3:$D$310, D43)</f>
        <v>8</v>
      </c>
      <c r="C43" s="13" t="s">
        <v>10</v>
      </c>
      <c r="D43" s="9" t="s">
        <v>49</v>
      </c>
      <c r="E43" s="8">
        <f t="shared" si="2"/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9">
        <f>COUNTIF('المشاريع'!$C$3:$C$310, D44)</f>
        <v>0</v>
      </c>
      <c r="B44" s="9">
        <f>COUNTIF('المشاريع'!$D$3:$D$310, D44)</f>
        <v>0</v>
      </c>
      <c r="C44" s="10" t="s">
        <v>6</v>
      </c>
      <c r="D44" s="11" t="s">
        <v>50</v>
      </c>
      <c r="E44" s="8">
        <f t="shared" si="2"/>
        <v>41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9">
        <f>COUNTIF('المشاريع'!$C$3:$C$310, D45)</f>
        <v>0</v>
      </c>
      <c r="B45" s="9">
        <f>COUNTIF('المشاريع'!$D$3:$D$310, D45)</f>
        <v>3</v>
      </c>
      <c r="C45" s="9" t="s">
        <v>10</v>
      </c>
      <c r="D45" s="9" t="s">
        <v>51</v>
      </c>
      <c r="E45" s="8">
        <f t="shared" si="2"/>
        <v>42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9">
        <f>COUNTIF('المشاريع'!$C$3:$C$310, D46)</f>
        <v>0</v>
      </c>
      <c r="B46" s="9">
        <f>COUNTIF('المشاريع'!$D$3:$D$310, D46)</f>
        <v>0</v>
      </c>
      <c r="C46" s="10" t="s">
        <v>6</v>
      </c>
      <c r="D46" s="11" t="s">
        <v>52</v>
      </c>
      <c r="E46" s="8">
        <f t="shared" si="2"/>
        <v>43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9">
        <f>COUNTIF('المشاريع'!$C$3:$C$310, D47)</f>
        <v>0</v>
      </c>
      <c r="B47" s="9">
        <f>COUNTIF('المشاريع'!$D$3:$D$310, D47)</f>
        <v>0</v>
      </c>
      <c r="C47" s="9" t="s">
        <v>10</v>
      </c>
      <c r="D47" s="11" t="s">
        <v>53</v>
      </c>
      <c r="E47" s="8">
        <f t="shared" si="2"/>
        <v>44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9">
        <f>COUNTIF('المشاريع'!$C$3:$C$310, D48)</f>
        <v>0</v>
      </c>
      <c r="B48" s="9">
        <f>COUNTIF('المشاريع'!$D$3:$D$310, D48)</f>
        <v>2</v>
      </c>
      <c r="C48" s="9" t="s">
        <v>10</v>
      </c>
      <c r="D48" s="9" t="s">
        <v>54</v>
      </c>
      <c r="E48" s="8">
        <f t="shared" si="2"/>
        <v>45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9">
        <f>COUNTIF('المشاريع'!$C$3:$C$310, D49)</f>
        <v>0</v>
      </c>
      <c r="B49" s="9">
        <f>COUNTIF('المشاريع'!$D$3:$D$310, D49)</f>
        <v>2</v>
      </c>
      <c r="C49" s="9" t="s">
        <v>10</v>
      </c>
      <c r="D49" s="11" t="s">
        <v>55</v>
      </c>
      <c r="E49" s="8">
        <f t="shared" si="2"/>
        <v>46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9">
        <f>COUNTIF('المشاريع'!$C$3:$C$310, D50)</f>
        <v>0</v>
      </c>
      <c r="B50" s="9">
        <f>COUNTIF('المشاريع'!$D$3:$D$310, D50)</f>
        <v>5</v>
      </c>
      <c r="C50" s="9" t="s">
        <v>10</v>
      </c>
      <c r="D50" s="9" t="s">
        <v>56</v>
      </c>
      <c r="E50" s="8">
        <f t="shared" si="2"/>
        <v>47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9">
        <f>COUNTIF('المشاريع'!$C$3:$C$310, D51)</f>
        <v>0</v>
      </c>
      <c r="B51" s="9">
        <f>COUNTIF('المشاريع'!$D$3:$D$310, D51)</f>
        <v>7</v>
      </c>
      <c r="C51" s="9" t="s">
        <v>10</v>
      </c>
      <c r="D51" s="15" t="s">
        <v>57</v>
      </c>
      <c r="E51" s="8">
        <f t="shared" si="2"/>
        <v>48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9">
        <f>COUNTIF('المشاريع'!$C$3:$C$310, D52)</f>
        <v>0</v>
      </c>
      <c r="B52" s="9">
        <f>COUNTIF('المشاريع'!$D$3:$D$310, D52)</f>
        <v>0</v>
      </c>
      <c r="C52" s="10" t="s">
        <v>6</v>
      </c>
      <c r="D52" s="11" t="s">
        <v>58</v>
      </c>
      <c r="E52" s="8">
        <f t="shared" si="2"/>
        <v>49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9">
        <f>COUNTIF('المشاريع'!$C$3:$C$310, D53)</f>
        <v>2</v>
      </c>
      <c r="B53" s="9">
        <f>COUNTIF('المشاريع'!$D$3:$D$310, D53)</f>
        <v>0</v>
      </c>
      <c r="C53" s="13" t="s">
        <v>8</v>
      </c>
      <c r="D53" s="9" t="s">
        <v>59</v>
      </c>
      <c r="E53" s="8">
        <f t="shared" si="2"/>
        <v>50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9">
        <f>COUNTIF('المشاريع'!$C$3:$C$310, D54)</f>
        <v>0</v>
      </c>
      <c r="B54" s="9">
        <f>COUNTIF('المشاريع'!$D$3:$D$310, D54)</f>
        <v>0</v>
      </c>
      <c r="C54" s="10" t="s">
        <v>6</v>
      </c>
      <c r="D54" s="10" t="s">
        <v>60</v>
      </c>
      <c r="E54" s="8">
        <f t="shared" si="2"/>
        <v>51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9">
        <f>COUNTIF('المشاريع'!$C$3:$C$310, D55)</f>
        <v>0</v>
      </c>
      <c r="B55" s="9">
        <f>COUNTIF('المشاريع'!$D$3:$D$310, D55)</f>
        <v>0</v>
      </c>
      <c r="C55" s="10" t="s">
        <v>6</v>
      </c>
      <c r="D55" s="14" t="s">
        <v>61</v>
      </c>
      <c r="E55" s="8">
        <f t="shared" si="2"/>
        <v>52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9">
        <f>COUNTIF('المشاريع'!$C$3:$C$310, D56)</f>
        <v>0</v>
      </c>
      <c r="B56" s="9">
        <f>COUNTIF('المشاريع'!$D$3:$D$310, D56)</f>
        <v>0</v>
      </c>
      <c r="C56" s="10" t="s">
        <v>6</v>
      </c>
      <c r="D56" s="11" t="s">
        <v>62</v>
      </c>
      <c r="E56" s="8">
        <f t="shared" si="2"/>
        <v>53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9">
        <f>COUNTIF('المشاريع'!$C$3:$C$310, D57)</f>
        <v>0</v>
      </c>
      <c r="B57" s="9">
        <f>COUNTIF('المشاريع'!$D$3:$D$310, D57)</f>
        <v>6</v>
      </c>
      <c r="C57" s="9" t="s">
        <v>10</v>
      </c>
      <c r="D57" s="9" t="s">
        <v>63</v>
      </c>
      <c r="E57" s="8">
        <f t="shared" si="2"/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9">
        <f>COUNTIF('المشاريع'!$C$3:$C$310, D58)</f>
        <v>0</v>
      </c>
      <c r="B58" s="9">
        <f>COUNTIF('المشاريع'!$D$3:$D$310, D58)</f>
        <v>0</v>
      </c>
      <c r="C58" s="10" t="s">
        <v>6</v>
      </c>
      <c r="D58" s="10" t="s">
        <v>64</v>
      </c>
      <c r="E58" s="8">
        <f t="shared" si="2"/>
        <v>55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9">
        <f>COUNTIF('المشاريع'!$C$3:$C$310, D59)</f>
        <v>0</v>
      </c>
      <c r="B59" s="9">
        <f>COUNTIF('المشاريع'!$D$3:$D$310, D59)</f>
        <v>0</v>
      </c>
      <c r="C59" s="10" t="s">
        <v>6</v>
      </c>
      <c r="D59" s="11" t="s">
        <v>65</v>
      </c>
      <c r="E59" s="8">
        <f t="shared" si="2"/>
        <v>56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9">
        <f>COUNTIF('المشاريع'!$C$3:$C$310, D60)</f>
        <v>0</v>
      </c>
      <c r="B60" s="9">
        <f>COUNTIF('المشاريع'!$D$3:$D$310, D60)</f>
        <v>0</v>
      </c>
      <c r="C60" s="10" t="s">
        <v>6</v>
      </c>
      <c r="D60" s="11" t="s">
        <v>66</v>
      </c>
      <c r="E60" s="8">
        <f t="shared" si="2"/>
        <v>57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9">
        <f>COUNTIF('المشاريع'!$C$3:$C$310, D61)</f>
        <v>0</v>
      </c>
      <c r="B61" s="9">
        <f>COUNTIF('المشاريع'!$D$3:$D$310, D61)</f>
        <v>0</v>
      </c>
      <c r="C61" s="9" t="s">
        <v>10</v>
      </c>
      <c r="D61" s="10" t="s">
        <v>67</v>
      </c>
      <c r="E61" s="8">
        <f t="shared" si="2"/>
        <v>58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">
    <mergeCell ref="A1:E2"/>
  </mergeCells>
  <printOptions horizontalCentered="1" verticalCentered="1"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8.71"/>
    <col customWidth="1" min="6" max="6" width="29.0"/>
    <col customWidth="1" min="7" max="7" width="4.14"/>
  </cols>
  <sheetData>
    <row r="1" ht="22.5" customHeight="1">
      <c r="A1" s="1" t="s">
        <v>68</v>
      </c>
      <c r="B1" s="2"/>
      <c r="C1" s="2"/>
      <c r="D1" s="2"/>
      <c r="E1" s="2"/>
      <c r="F1" s="2"/>
      <c r="G1" s="3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2.5" customHeight="1">
      <c r="A2" s="5"/>
      <c r="B2" s="6"/>
      <c r="C2" s="6"/>
      <c r="D2" s="6"/>
      <c r="E2" s="6"/>
      <c r="F2" s="6"/>
      <c r="G2" s="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2.5" customHeight="1">
      <c r="A3" s="17" t="s">
        <v>69</v>
      </c>
      <c r="B3" s="17" t="s">
        <v>70</v>
      </c>
      <c r="C3" s="17" t="s">
        <v>71</v>
      </c>
      <c r="D3" s="17" t="s">
        <v>72</v>
      </c>
      <c r="E3" s="17" t="s">
        <v>73</v>
      </c>
      <c r="F3" s="8" t="s">
        <v>4</v>
      </c>
      <c r="G3" s="8" t="s">
        <v>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2.5" customHeight="1">
      <c r="A4" s="14"/>
      <c r="B4" s="14"/>
      <c r="C4" s="14"/>
      <c r="D4" s="14"/>
      <c r="E4" s="14"/>
      <c r="F4" s="10" t="s">
        <v>7</v>
      </c>
      <c r="G4" s="8">
        <f>1</f>
        <v>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2.5" customHeight="1">
      <c r="A5" s="14"/>
      <c r="B5" s="14"/>
      <c r="C5" s="14"/>
      <c r="D5" s="14"/>
      <c r="E5" s="14"/>
      <c r="F5" s="9" t="s">
        <v>9</v>
      </c>
      <c r="G5" s="8">
        <f>G4+1</f>
        <v>2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2.5" customHeight="1">
      <c r="A6" s="14"/>
      <c r="B6" s="14"/>
      <c r="C6" s="14"/>
      <c r="D6" s="14"/>
      <c r="E6" s="14"/>
      <c r="F6" s="9" t="s">
        <v>11</v>
      </c>
      <c r="G6" s="8">
        <f>G5+1</f>
        <v>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2.5" customHeight="1">
      <c r="A7" s="14"/>
      <c r="B7" s="14"/>
      <c r="C7" s="14"/>
      <c r="D7" s="14"/>
      <c r="E7" s="14"/>
      <c r="F7" s="11" t="s">
        <v>12</v>
      </c>
      <c r="G7" s="8">
        <f>G6+1</f>
        <v>4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2.5" customHeight="1">
      <c r="A8" s="14"/>
      <c r="B8" s="14"/>
      <c r="C8" s="14"/>
      <c r="D8" s="14"/>
      <c r="E8" s="14"/>
      <c r="F8" s="9" t="s">
        <v>14</v>
      </c>
      <c r="G8" s="8">
        <f>G7+1</f>
        <v>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2.5" customHeight="1">
      <c r="A9" s="14"/>
      <c r="B9" s="14"/>
      <c r="C9" s="14"/>
      <c r="D9" s="14"/>
      <c r="E9" s="14"/>
      <c r="F9" s="10" t="s">
        <v>15</v>
      </c>
      <c r="G9" s="8">
        <f t="shared" ref="G9:G12" si="1">G8+1</f>
        <v>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2.5" customHeight="1">
      <c r="A10" s="14"/>
      <c r="B10" s="14"/>
      <c r="C10" s="14"/>
      <c r="D10" s="14"/>
      <c r="E10" s="14"/>
      <c r="F10" s="10" t="s">
        <v>16</v>
      </c>
      <c r="G10" s="8">
        <f t="shared" si="1"/>
        <v>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2.5" customHeight="1">
      <c r="A11" s="14"/>
      <c r="B11" s="14"/>
      <c r="C11" s="14"/>
      <c r="D11" s="14"/>
      <c r="E11" s="14"/>
      <c r="F11" s="9" t="s">
        <v>17</v>
      </c>
      <c r="G11" s="8">
        <f t="shared" si="1"/>
        <v>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2.5" customHeight="1">
      <c r="A12" s="14"/>
      <c r="B12" s="14"/>
      <c r="C12" s="14"/>
      <c r="D12" s="14"/>
      <c r="E12" s="14"/>
      <c r="F12" s="11" t="s">
        <v>18</v>
      </c>
      <c r="G12" s="8">
        <f t="shared" si="1"/>
        <v>9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2.5" customHeight="1">
      <c r="A13" s="14"/>
      <c r="B13" s="14"/>
      <c r="C13" s="14"/>
      <c r="D13" s="14"/>
      <c r="E13" s="14"/>
      <c r="F13" s="11" t="s">
        <v>19</v>
      </c>
      <c r="G13" s="8">
        <f>G12+1</f>
        <v>10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2.5" customHeight="1">
      <c r="A14" s="14"/>
      <c r="B14" s="14"/>
      <c r="C14" s="14"/>
      <c r="D14" s="14"/>
      <c r="E14" s="14"/>
      <c r="F14" s="9" t="s">
        <v>20</v>
      </c>
      <c r="G14" s="8">
        <f t="shared" ref="G14:G73" si="2">G13+1</f>
        <v>11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2.5" customHeight="1">
      <c r="A15" s="14"/>
      <c r="B15" s="14"/>
      <c r="C15" s="14"/>
      <c r="D15" s="14"/>
      <c r="E15" s="14"/>
      <c r="F15" s="10" t="s">
        <v>21</v>
      </c>
      <c r="G15" s="8">
        <f t="shared" si="2"/>
        <v>12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2.5" customHeight="1">
      <c r="A16" s="14"/>
      <c r="B16" s="14"/>
      <c r="C16" s="14"/>
      <c r="D16" s="14"/>
      <c r="E16" s="14"/>
      <c r="F16" s="14" t="s">
        <v>22</v>
      </c>
      <c r="G16" s="8">
        <f t="shared" si="2"/>
        <v>13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2.5" customHeight="1">
      <c r="A17" s="14"/>
      <c r="B17" s="14"/>
      <c r="C17" s="14"/>
      <c r="D17" s="14"/>
      <c r="E17" s="14"/>
      <c r="F17" s="10" t="s">
        <v>23</v>
      </c>
      <c r="G17" s="8">
        <f t="shared" si="2"/>
        <v>14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2.5" customHeight="1">
      <c r="A18" s="14"/>
      <c r="B18" s="14"/>
      <c r="C18" s="14"/>
      <c r="D18" s="14"/>
      <c r="E18" s="14"/>
      <c r="F18" s="9" t="s">
        <v>24</v>
      </c>
      <c r="G18" s="8">
        <f t="shared" si="2"/>
        <v>15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2.5" customHeight="1">
      <c r="A19" s="14"/>
      <c r="B19" s="14"/>
      <c r="C19" s="14"/>
      <c r="D19" s="14"/>
      <c r="E19" s="14"/>
      <c r="F19" s="9" t="s">
        <v>25</v>
      </c>
      <c r="G19" s="8">
        <f t="shared" si="2"/>
        <v>16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2.5" customHeight="1">
      <c r="A20" s="14"/>
      <c r="B20" s="14"/>
      <c r="C20" s="14"/>
      <c r="D20" s="14"/>
      <c r="E20" s="14"/>
      <c r="F20" s="11" t="s">
        <v>26</v>
      </c>
      <c r="G20" s="8">
        <f t="shared" si="2"/>
        <v>17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2.5" customHeight="1">
      <c r="A21" s="14"/>
      <c r="B21" s="14"/>
      <c r="C21" s="14"/>
      <c r="D21" s="14"/>
      <c r="E21" s="14"/>
      <c r="F21" s="9" t="s">
        <v>27</v>
      </c>
      <c r="G21" s="8">
        <f t="shared" si="2"/>
        <v>18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2.5" customHeight="1">
      <c r="A22" s="14"/>
      <c r="B22" s="14"/>
      <c r="C22" s="14"/>
      <c r="D22" s="14"/>
      <c r="E22" s="14"/>
      <c r="F22" s="9" t="s">
        <v>28</v>
      </c>
      <c r="G22" s="8">
        <f t="shared" si="2"/>
        <v>19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2.5" customHeight="1">
      <c r="A23" s="14"/>
      <c r="B23" s="14"/>
      <c r="C23" s="14"/>
      <c r="D23" s="14"/>
      <c r="E23" s="14"/>
      <c r="F23" s="9" t="s">
        <v>29</v>
      </c>
      <c r="G23" s="8">
        <f t="shared" si="2"/>
        <v>20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2.5" customHeight="1">
      <c r="A24" s="14"/>
      <c r="B24" s="14"/>
      <c r="C24" s="14"/>
      <c r="D24" s="14"/>
      <c r="E24" s="14"/>
      <c r="F24" s="9" t="s">
        <v>30</v>
      </c>
      <c r="G24" s="8">
        <f t="shared" si="2"/>
        <v>21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2.5" customHeight="1">
      <c r="A25" s="14"/>
      <c r="B25" s="14"/>
      <c r="C25" s="14"/>
      <c r="D25" s="14"/>
      <c r="E25" s="14"/>
      <c r="F25" s="10" t="s">
        <v>31</v>
      </c>
      <c r="G25" s="8">
        <f t="shared" si="2"/>
        <v>22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2.5" customHeight="1">
      <c r="A26" s="14"/>
      <c r="B26" s="14"/>
      <c r="C26" s="14"/>
      <c r="D26" s="14"/>
      <c r="E26" s="14"/>
      <c r="F26" s="10" t="s">
        <v>32</v>
      </c>
      <c r="G26" s="8">
        <f t="shared" si="2"/>
        <v>23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2.5" customHeight="1">
      <c r="A27" s="14"/>
      <c r="B27" s="14"/>
      <c r="C27" s="14"/>
      <c r="D27" s="14"/>
      <c r="E27" s="14"/>
      <c r="F27" s="11" t="s">
        <v>33</v>
      </c>
      <c r="G27" s="8">
        <f t="shared" si="2"/>
        <v>24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2.5" customHeight="1">
      <c r="A28" s="14"/>
      <c r="B28" s="14"/>
      <c r="C28" s="14"/>
      <c r="D28" s="14"/>
      <c r="E28" s="14"/>
      <c r="F28" s="10" t="s">
        <v>34</v>
      </c>
      <c r="G28" s="8">
        <f t="shared" si="2"/>
        <v>25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2.5" customHeight="1">
      <c r="A29" s="14"/>
      <c r="B29" s="14"/>
      <c r="C29" s="14"/>
      <c r="D29" s="14"/>
      <c r="E29" s="14"/>
      <c r="F29" s="9" t="s">
        <v>35</v>
      </c>
      <c r="G29" s="8">
        <f t="shared" si="2"/>
        <v>26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2.5" customHeight="1">
      <c r="A30" s="14"/>
      <c r="B30" s="14"/>
      <c r="C30" s="14"/>
      <c r="D30" s="14"/>
      <c r="E30" s="14"/>
      <c r="F30" s="11" t="s">
        <v>36</v>
      </c>
      <c r="G30" s="8">
        <f t="shared" si="2"/>
        <v>27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2.5" customHeight="1">
      <c r="A31" s="14"/>
      <c r="B31" s="14"/>
      <c r="C31" s="14"/>
      <c r="D31" s="14"/>
      <c r="E31" s="14"/>
      <c r="F31" s="9" t="s">
        <v>37</v>
      </c>
      <c r="G31" s="8">
        <f t="shared" si="2"/>
        <v>28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2.5" customHeight="1">
      <c r="A32" s="14"/>
      <c r="B32" s="14"/>
      <c r="C32" s="14"/>
      <c r="D32" s="14"/>
      <c r="E32" s="14"/>
      <c r="F32" s="9" t="s">
        <v>38</v>
      </c>
      <c r="G32" s="8">
        <f t="shared" si="2"/>
        <v>29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2.5" customHeight="1">
      <c r="A33" s="14"/>
      <c r="B33" s="14"/>
      <c r="C33" s="14"/>
      <c r="D33" s="14"/>
      <c r="E33" s="14"/>
      <c r="F33" s="10" t="s">
        <v>39</v>
      </c>
      <c r="G33" s="8">
        <f t="shared" si="2"/>
        <v>30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2.5" customHeight="1">
      <c r="A34" s="14"/>
      <c r="B34" s="14"/>
      <c r="C34" s="14"/>
      <c r="D34" s="14"/>
      <c r="E34" s="14"/>
      <c r="F34" s="9" t="s">
        <v>40</v>
      </c>
      <c r="G34" s="8">
        <f t="shared" si="2"/>
        <v>31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2.5" customHeight="1">
      <c r="A35" s="14"/>
      <c r="B35" s="14"/>
      <c r="C35" s="14"/>
      <c r="D35" s="14"/>
      <c r="E35" s="14"/>
      <c r="F35" s="10" t="s">
        <v>41</v>
      </c>
      <c r="G35" s="8">
        <f t="shared" si="2"/>
        <v>32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2.5" customHeight="1">
      <c r="A36" s="14"/>
      <c r="B36" s="14"/>
      <c r="C36" s="14"/>
      <c r="D36" s="14"/>
      <c r="E36" s="14"/>
      <c r="F36" s="9" t="s">
        <v>42</v>
      </c>
      <c r="G36" s="8">
        <f t="shared" si="2"/>
        <v>33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2.5" customHeight="1">
      <c r="A37" s="14"/>
      <c r="B37" s="14"/>
      <c r="C37" s="14"/>
      <c r="D37" s="14"/>
      <c r="E37" s="14"/>
      <c r="F37" s="11" t="s">
        <v>43</v>
      </c>
      <c r="G37" s="8">
        <f t="shared" si="2"/>
        <v>34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2.5" customHeight="1">
      <c r="A38" s="14"/>
      <c r="B38" s="14"/>
      <c r="C38" s="14"/>
      <c r="D38" s="14"/>
      <c r="E38" s="14"/>
      <c r="F38" s="11" t="s">
        <v>44</v>
      </c>
      <c r="G38" s="8">
        <f t="shared" si="2"/>
        <v>35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2.5" customHeight="1">
      <c r="A39" s="14"/>
      <c r="B39" s="14"/>
      <c r="C39" s="14"/>
      <c r="D39" s="14"/>
      <c r="E39" s="14"/>
      <c r="F39" s="9" t="s">
        <v>45</v>
      </c>
      <c r="G39" s="8">
        <f t="shared" si="2"/>
        <v>36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2.5" customHeight="1">
      <c r="A40" s="14"/>
      <c r="B40" s="14"/>
      <c r="C40" s="14"/>
      <c r="D40" s="14"/>
      <c r="E40" s="14"/>
      <c r="F40" s="9" t="s">
        <v>46</v>
      </c>
      <c r="G40" s="8">
        <f t="shared" si="2"/>
        <v>37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2.5" customHeight="1">
      <c r="A41" s="14"/>
      <c r="B41" s="14"/>
      <c r="C41" s="14"/>
      <c r="D41" s="14"/>
      <c r="E41" s="14"/>
      <c r="F41" s="10" t="s">
        <v>47</v>
      </c>
      <c r="G41" s="8">
        <f t="shared" si="2"/>
        <v>38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2.5" customHeight="1">
      <c r="A42" s="14"/>
      <c r="B42" s="14"/>
      <c r="C42" s="14"/>
      <c r="D42" s="14"/>
      <c r="E42" s="14"/>
      <c r="F42" s="10" t="s">
        <v>48</v>
      </c>
      <c r="G42" s="8">
        <f t="shared" si="2"/>
        <v>39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2.5" customHeight="1">
      <c r="A43" s="14"/>
      <c r="B43" s="14"/>
      <c r="C43" s="14"/>
      <c r="D43" s="14"/>
      <c r="E43" s="14"/>
      <c r="F43" s="9" t="s">
        <v>49</v>
      </c>
      <c r="G43" s="8">
        <f t="shared" si="2"/>
        <v>40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2.5" customHeight="1">
      <c r="A44" s="14"/>
      <c r="B44" s="14"/>
      <c r="C44" s="14"/>
      <c r="D44" s="14"/>
      <c r="E44" s="14"/>
      <c r="F44" s="11" t="s">
        <v>50</v>
      </c>
      <c r="G44" s="8">
        <f t="shared" si="2"/>
        <v>41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2.5" customHeight="1">
      <c r="A45" s="14"/>
      <c r="B45" s="14"/>
      <c r="C45" s="14"/>
      <c r="D45" s="14"/>
      <c r="E45" s="14"/>
      <c r="F45" s="9" t="s">
        <v>51</v>
      </c>
      <c r="G45" s="8">
        <f t="shared" si="2"/>
        <v>42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2.5" customHeight="1">
      <c r="A46" s="14"/>
      <c r="B46" s="14"/>
      <c r="C46" s="14"/>
      <c r="D46" s="14"/>
      <c r="E46" s="14"/>
      <c r="F46" s="11" t="s">
        <v>52</v>
      </c>
      <c r="G46" s="8">
        <f t="shared" si="2"/>
        <v>43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2.5" customHeight="1">
      <c r="A47" s="14"/>
      <c r="B47" s="14"/>
      <c r="C47" s="14"/>
      <c r="D47" s="14"/>
      <c r="E47" s="14"/>
      <c r="F47" s="11" t="s">
        <v>53</v>
      </c>
      <c r="G47" s="8">
        <f t="shared" si="2"/>
        <v>44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2.5" customHeight="1">
      <c r="A48" s="14"/>
      <c r="B48" s="14"/>
      <c r="C48" s="14"/>
      <c r="D48" s="14"/>
      <c r="E48" s="14"/>
      <c r="F48" s="9" t="s">
        <v>54</v>
      </c>
      <c r="G48" s="8">
        <f t="shared" si="2"/>
        <v>45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2.5" customHeight="1">
      <c r="A49" s="14"/>
      <c r="B49" s="14"/>
      <c r="C49" s="14"/>
      <c r="D49" s="14"/>
      <c r="E49" s="14"/>
      <c r="F49" s="11" t="s">
        <v>55</v>
      </c>
      <c r="G49" s="8">
        <f t="shared" si="2"/>
        <v>46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2.5" customHeight="1">
      <c r="A50" s="14"/>
      <c r="B50" s="14"/>
      <c r="C50" s="14"/>
      <c r="D50" s="14"/>
      <c r="E50" s="14"/>
      <c r="F50" s="9" t="s">
        <v>56</v>
      </c>
      <c r="G50" s="8">
        <f t="shared" si="2"/>
        <v>47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2.5" customHeight="1">
      <c r="A51" s="14"/>
      <c r="B51" s="14"/>
      <c r="C51" s="14"/>
      <c r="D51" s="14"/>
      <c r="E51" s="14"/>
      <c r="F51" s="15" t="s">
        <v>57</v>
      </c>
      <c r="G51" s="8">
        <f t="shared" si="2"/>
        <v>48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2.5" customHeight="1">
      <c r="A52" s="14"/>
      <c r="B52" s="14"/>
      <c r="C52" s="14"/>
      <c r="D52" s="14"/>
      <c r="E52" s="14"/>
      <c r="F52" s="11" t="s">
        <v>58</v>
      </c>
      <c r="G52" s="8">
        <f t="shared" si="2"/>
        <v>49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2.5" customHeight="1">
      <c r="A53" s="14"/>
      <c r="B53" s="14"/>
      <c r="C53" s="14"/>
      <c r="D53" s="14"/>
      <c r="E53" s="14"/>
      <c r="F53" s="9" t="s">
        <v>59</v>
      </c>
      <c r="G53" s="8">
        <f t="shared" si="2"/>
        <v>50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2.5" customHeight="1">
      <c r="A54" s="14"/>
      <c r="B54" s="14"/>
      <c r="C54" s="14"/>
      <c r="D54" s="14"/>
      <c r="E54" s="14"/>
      <c r="F54" s="10" t="s">
        <v>60</v>
      </c>
      <c r="G54" s="8">
        <f t="shared" si="2"/>
        <v>51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2.5" customHeight="1">
      <c r="A55" s="14"/>
      <c r="B55" s="14"/>
      <c r="C55" s="14"/>
      <c r="D55" s="14"/>
      <c r="E55" s="14"/>
      <c r="F55" s="14" t="s">
        <v>61</v>
      </c>
      <c r="G55" s="8">
        <f t="shared" si="2"/>
        <v>52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2.5" customHeight="1">
      <c r="A56" s="14"/>
      <c r="B56" s="14"/>
      <c r="C56" s="14"/>
      <c r="D56" s="14"/>
      <c r="E56" s="14"/>
      <c r="F56" s="11" t="s">
        <v>62</v>
      </c>
      <c r="G56" s="8">
        <f t="shared" si="2"/>
        <v>53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2.5" customHeight="1">
      <c r="A57" s="14"/>
      <c r="B57" s="14"/>
      <c r="C57" s="14"/>
      <c r="D57" s="14"/>
      <c r="E57" s="14"/>
      <c r="F57" s="9" t="s">
        <v>63</v>
      </c>
      <c r="G57" s="8">
        <f t="shared" si="2"/>
        <v>54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2.5" customHeight="1">
      <c r="A58" s="14"/>
      <c r="B58" s="14"/>
      <c r="C58" s="14"/>
      <c r="D58" s="14"/>
      <c r="E58" s="14"/>
      <c r="F58" s="10" t="s">
        <v>64</v>
      </c>
      <c r="G58" s="8">
        <f t="shared" si="2"/>
        <v>55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2.5" customHeight="1">
      <c r="A59" s="14"/>
      <c r="B59" s="14"/>
      <c r="C59" s="14"/>
      <c r="D59" s="14"/>
      <c r="E59" s="14"/>
      <c r="F59" s="11" t="s">
        <v>65</v>
      </c>
      <c r="G59" s="8">
        <f t="shared" si="2"/>
        <v>56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2.5" customHeight="1">
      <c r="A60" s="14"/>
      <c r="B60" s="14"/>
      <c r="C60" s="14"/>
      <c r="D60" s="14"/>
      <c r="E60" s="14"/>
      <c r="F60" s="11" t="s">
        <v>66</v>
      </c>
      <c r="G60" s="8">
        <f t="shared" si="2"/>
        <v>57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2.5" customHeight="1">
      <c r="A61" s="14"/>
      <c r="B61" s="14"/>
      <c r="C61" s="14"/>
      <c r="D61" s="14"/>
      <c r="E61" s="14"/>
      <c r="F61" s="10" t="s">
        <v>67</v>
      </c>
      <c r="G61" s="8">
        <f t="shared" si="2"/>
        <v>58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2.5" customHeight="1">
      <c r="A62" s="18"/>
      <c r="B62" s="18"/>
      <c r="C62" s="18"/>
      <c r="D62" s="18"/>
      <c r="E62" s="18"/>
      <c r="F62" s="18"/>
      <c r="G62" s="8">
        <f t="shared" si="2"/>
        <v>59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2.5" customHeight="1">
      <c r="A63" s="18"/>
      <c r="B63" s="18"/>
      <c r="C63" s="18"/>
      <c r="D63" s="18"/>
      <c r="E63" s="18"/>
      <c r="F63" s="18"/>
      <c r="G63" s="8">
        <f t="shared" si="2"/>
        <v>60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2.5" customHeight="1">
      <c r="A64" s="18"/>
      <c r="B64" s="18"/>
      <c r="C64" s="18"/>
      <c r="D64" s="18"/>
      <c r="E64" s="18"/>
      <c r="F64" s="18"/>
      <c r="G64" s="8">
        <f t="shared" si="2"/>
        <v>61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2.5" customHeight="1">
      <c r="A65" s="18"/>
      <c r="B65" s="18"/>
      <c r="C65" s="18"/>
      <c r="D65" s="18"/>
      <c r="E65" s="18"/>
      <c r="F65" s="18"/>
      <c r="G65" s="8">
        <f t="shared" si="2"/>
        <v>62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2.5" customHeight="1">
      <c r="A66" s="18"/>
      <c r="B66" s="18"/>
      <c r="C66" s="18"/>
      <c r="D66" s="18"/>
      <c r="E66" s="18"/>
      <c r="F66" s="18"/>
      <c r="G66" s="8">
        <f t="shared" si="2"/>
        <v>63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2.5" customHeight="1">
      <c r="A67" s="18"/>
      <c r="B67" s="18"/>
      <c r="C67" s="18"/>
      <c r="D67" s="18"/>
      <c r="E67" s="18"/>
      <c r="F67" s="18"/>
      <c r="G67" s="8">
        <f t="shared" si="2"/>
        <v>64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2.5" customHeight="1">
      <c r="A68" s="18"/>
      <c r="B68" s="18"/>
      <c r="C68" s="18"/>
      <c r="D68" s="18"/>
      <c r="E68" s="18"/>
      <c r="F68" s="18"/>
      <c r="G68" s="8">
        <f t="shared" si="2"/>
        <v>65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2.5" customHeight="1">
      <c r="A69" s="18"/>
      <c r="B69" s="18"/>
      <c r="C69" s="18"/>
      <c r="D69" s="18"/>
      <c r="E69" s="18"/>
      <c r="F69" s="18"/>
      <c r="G69" s="8">
        <f t="shared" si="2"/>
        <v>66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2.5" customHeight="1">
      <c r="A70" s="18"/>
      <c r="B70" s="18"/>
      <c r="C70" s="18"/>
      <c r="D70" s="18"/>
      <c r="E70" s="18"/>
      <c r="F70" s="18"/>
      <c r="G70" s="8">
        <f t="shared" si="2"/>
        <v>67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2.5" customHeight="1">
      <c r="A71" s="18"/>
      <c r="B71" s="18"/>
      <c r="C71" s="18"/>
      <c r="D71" s="18"/>
      <c r="E71" s="18"/>
      <c r="F71" s="18"/>
      <c r="G71" s="8">
        <f t="shared" si="2"/>
        <v>68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2.5" customHeight="1">
      <c r="A72" s="18"/>
      <c r="B72" s="18"/>
      <c r="C72" s="18"/>
      <c r="D72" s="18"/>
      <c r="E72" s="18"/>
      <c r="F72" s="18"/>
      <c r="G72" s="8">
        <f t="shared" si="2"/>
        <v>69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2.5" customHeight="1">
      <c r="A73" s="18"/>
      <c r="B73" s="18"/>
      <c r="C73" s="18"/>
      <c r="D73" s="18"/>
      <c r="E73" s="18"/>
      <c r="F73" s="18"/>
      <c r="G73" s="8">
        <f t="shared" si="2"/>
        <v>70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G2"/>
  </mergeCells>
  <printOptions gridLines="1" horizontalCentered="1" vertic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09.57"/>
    <col customWidth="1" min="3" max="3" width="19.14"/>
    <col customWidth="1" min="4" max="4" width="29.14"/>
    <col customWidth="1" min="5" max="5" width="5.0"/>
    <col customWidth="1" min="6" max="6" width="21.14"/>
    <col customWidth="1" min="7" max="7" width="16.43"/>
    <col customWidth="1" min="8" max="8" width="43.29"/>
    <col customWidth="1" min="9" max="9" width="3.71"/>
    <col customWidth="1" min="10" max="10" width="3.86"/>
    <col customWidth="1" min="11" max="28" width="8.71"/>
  </cols>
  <sheetData>
    <row r="1" ht="19.5" customHeight="1">
      <c r="A1" s="19" t="s">
        <v>74</v>
      </c>
      <c r="B1" s="2"/>
      <c r="C1" s="2"/>
      <c r="D1" s="2"/>
      <c r="E1" s="2"/>
      <c r="F1" s="2"/>
      <c r="G1" s="2"/>
      <c r="H1" s="2"/>
      <c r="I1" s="2"/>
      <c r="J1" s="3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ht="19.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ht="19.5" customHeight="1">
      <c r="A3" s="8" t="s">
        <v>75</v>
      </c>
      <c r="B3" s="21" t="s">
        <v>76</v>
      </c>
      <c r="C3" s="21" t="s">
        <v>77</v>
      </c>
      <c r="D3" s="21" t="s">
        <v>78</v>
      </c>
      <c r="E3" s="22" t="s">
        <v>79</v>
      </c>
      <c r="F3" s="22" t="s">
        <v>80</v>
      </c>
      <c r="G3" s="22" t="s">
        <v>81</v>
      </c>
      <c r="H3" s="21" t="s">
        <v>82</v>
      </c>
      <c r="I3" s="23" t="s">
        <v>83</v>
      </c>
      <c r="J3" s="24" t="s">
        <v>5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19.5" customHeight="1">
      <c r="A4" s="25" t="s">
        <v>84</v>
      </c>
      <c r="B4" s="26" t="s">
        <v>85</v>
      </c>
      <c r="C4" s="27" t="s">
        <v>24</v>
      </c>
      <c r="D4" s="28" t="s">
        <v>9</v>
      </c>
      <c r="E4" s="15">
        <f>1</f>
        <v>1</v>
      </c>
      <c r="F4" s="29" t="s">
        <v>86</v>
      </c>
      <c r="G4" s="29" t="s">
        <v>87</v>
      </c>
      <c r="H4" s="30" t="s">
        <v>88</v>
      </c>
      <c r="I4" s="31">
        <f>1</f>
        <v>1</v>
      </c>
      <c r="J4" s="31">
        <f>1</f>
        <v>1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19.5" customHeight="1">
      <c r="A5" s="32"/>
      <c r="B5" s="32"/>
      <c r="C5" s="32"/>
      <c r="D5" s="33" t="s">
        <v>11</v>
      </c>
      <c r="E5" s="15">
        <f t="shared" ref="E5:E11" si="1">E4+1</f>
        <v>2</v>
      </c>
      <c r="F5" s="34"/>
      <c r="G5" s="34"/>
      <c r="H5" s="34"/>
      <c r="I5" s="32"/>
      <c r="J5" s="32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19.5" customHeight="1">
      <c r="A6" s="32"/>
      <c r="B6" s="32"/>
      <c r="C6" s="32"/>
      <c r="D6" s="33" t="s">
        <v>14</v>
      </c>
      <c r="E6" s="15">
        <f t="shared" si="1"/>
        <v>3</v>
      </c>
      <c r="F6" s="34"/>
      <c r="G6" s="34"/>
      <c r="H6" s="34"/>
      <c r="I6" s="32"/>
      <c r="J6" s="32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t="19.5" customHeight="1">
      <c r="A7" s="32"/>
      <c r="B7" s="32"/>
      <c r="C7" s="32"/>
      <c r="D7" s="33" t="s">
        <v>30</v>
      </c>
      <c r="E7" s="15">
        <f t="shared" si="1"/>
        <v>4</v>
      </c>
      <c r="F7" s="34"/>
      <c r="G7" s="34"/>
      <c r="H7" s="34"/>
      <c r="I7" s="32"/>
      <c r="J7" s="32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19.5" customHeight="1">
      <c r="A8" s="32"/>
      <c r="B8" s="32"/>
      <c r="C8" s="32"/>
      <c r="D8" s="33" t="s">
        <v>37</v>
      </c>
      <c r="E8" s="15">
        <f t="shared" si="1"/>
        <v>5</v>
      </c>
      <c r="F8" s="34"/>
      <c r="G8" s="34"/>
      <c r="H8" s="34"/>
      <c r="I8" s="32"/>
      <c r="J8" s="32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ht="19.5" customHeight="1">
      <c r="A9" s="32"/>
      <c r="B9" s="32"/>
      <c r="C9" s="32"/>
      <c r="D9" s="33" t="s">
        <v>51</v>
      </c>
      <c r="E9" s="15">
        <f t="shared" si="1"/>
        <v>6</v>
      </c>
      <c r="F9" s="34"/>
      <c r="G9" s="34"/>
      <c r="H9" s="34"/>
      <c r="I9" s="32"/>
      <c r="J9" s="32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ht="19.5" customHeight="1">
      <c r="A10" s="32"/>
      <c r="B10" s="32"/>
      <c r="C10" s="32"/>
      <c r="D10" s="33" t="s">
        <v>45</v>
      </c>
      <c r="E10" s="15">
        <f t="shared" si="1"/>
        <v>7</v>
      </c>
      <c r="F10" s="34"/>
      <c r="G10" s="34"/>
      <c r="H10" s="34"/>
      <c r="I10" s="32"/>
      <c r="J10" s="32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ht="19.5" customHeight="1">
      <c r="A11" s="35"/>
      <c r="B11" s="35"/>
      <c r="C11" s="35"/>
      <c r="D11" s="36" t="s">
        <v>56</v>
      </c>
      <c r="E11" s="15">
        <f t="shared" si="1"/>
        <v>8</v>
      </c>
      <c r="F11" s="7"/>
      <c r="G11" s="7"/>
      <c r="H11" s="7"/>
      <c r="I11" s="35"/>
      <c r="J11" s="3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ht="19.5" customHeight="1">
      <c r="A12" s="25" t="s">
        <v>84</v>
      </c>
      <c r="B12" s="26" t="s">
        <v>89</v>
      </c>
      <c r="C12" s="37" t="s">
        <v>90</v>
      </c>
      <c r="D12" s="28" t="s">
        <v>14</v>
      </c>
      <c r="E12" s="15">
        <f>1</f>
        <v>1</v>
      </c>
      <c r="F12" s="29" t="s">
        <v>86</v>
      </c>
      <c r="G12" s="29" t="s">
        <v>91</v>
      </c>
      <c r="H12" s="30" t="s">
        <v>92</v>
      </c>
      <c r="I12" s="31">
        <f>I4+1</f>
        <v>2</v>
      </c>
      <c r="J12" s="31">
        <f>J4+1</f>
        <v>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ht="19.5" customHeight="1">
      <c r="A13" s="32"/>
      <c r="B13" s="32"/>
      <c r="C13" s="38"/>
      <c r="D13" s="33" t="s">
        <v>27</v>
      </c>
      <c r="E13" s="15">
        <f t="shared" ref="E13:E14" si="2">E12+1</f>
        <v>2</v>
      </c>
      <c r="F13" s="34"/>
      <c r="G13" s="34"/>
      <c r="H13" s="34"/>
      <c r="I13" s="32"/>
      <c r="J13" s="32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19.5" customHeight="1">
      <c r="A14" s="35"/>
      <c r="B14" s="35"/>
      <c r="C14" s="5"/>
      <c r="D14" s="36" t="s">
        <v>57</v>
      </c>
      <c r="E14" s="15">
        <f t="shared" si="2"/>
        <v>3</v>
      </c>
      <c r="F14" s="7"/>
      <c r="G14" s="7"/>
      <c r="H14" s="7"/>
      <c r="I14" s="35"/>
      <c r="J14" s="3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ht="19.5" customHeight="1">
      <c r="A15" s="25" t="s">
        <v>84</v>
      </c>
      <c r="B15" s="26" t="s">
        <v>93</v>
      </c>
      <c r="C15" s="37" t="s">
        <v>90</v>
      </c>
      <c r="D15" s="28" t="s">
        <v>9</v>
      </c>
      <c r="E15" s="15">
        <f>1</f>
        <v>1</v>
      </c>
      <c r="F15" s="29" t="s">
        <v>86</v>
      </c>
      <c r="G15" s="29" t="s">
        <v>94</v>
      </c>
      <c r="H15" s="30" t="s">
        <v>95</v>
      </c>
      <c r="I15" s="31">
        <f>I12+1</f>
        <v>3</v>
      </c>
      <c r="J15" s="31">
        <f>J12+1</f>
        <v>3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ht="19.5" customHeight="1">
      <c r="A16" s="32"/>
      <c r="B16" s="32"/>
      <c r="C16" s="38"/>
      <c r="D16" s="33" t="s">
        <v>14</v>
      </c>
      <c r="E16" s="15">
        <f t="shared" ref="E16:E18" si="3">E15+1</f>
        <v>2</v>
      </c>
      <c r="F16" s="34"/>
      <c r="G16" s="34"/>
      <c r="H16" s="34"/>
      <c r="I16" s="32"/>
      <c r="J16" s="3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ht="19.5" customHeight="1">
      <c r="A17" s="32"/>
      <c r="B17" s="32"/>
      <c r="C17" s="38"/>
      <c r="D17" s="33" t="s">
        <v>37</v>
      </c>
      <c r="E17" s="15">
        <f t="shared" si="3"/>
        <v>3</v>
      </c>
      <c r="F17" s="34"/>
      <c r="G17" s="34"/>
      <c r="H17" s="34"/>
      <c r="I17" s="32"/>
      <c r="J17" s="32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ht="19.5" customHeight="1">
      <c r="A18" s="35"/>
      <c r="B18" s="35"/>
      <c r="C18" s="5"/>
      <c r="D18" s="36" t="s">
        <v>49</v>
      </c>
      <c r="E18" s="15">
        <f t="shared" si="3"/>
        <v>4</v>
      </c>
      <c r="F18" s="7"/>
      <c r="G18" s="7"/>
      <c r="H18" s="7"/>
      <c r="I18" s="35"/>
      <c r="J18" s="35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ht="19.5" customHeight="1">
      <c r="A19" s="9" t="s">
        <v>96</v>
      </c>
      <c r="B19" s="39" t="s">
        <v>97</v>
      </c>
      <c r="C19" s="40" t="s">
        <v>90</v>
      </c>
      <c r="D19" s="41" t="s">
        <v>14</v>
      </c>
      <c r="E19" s="9">
        <f t="shared" ref="E19:E20" si="4">1</f>
        <v>1</v>
      </c>
      <c r="F19" s="42" t="s">
        <v>86</v>
      </c>
      <c r="G19" s="42" t="s">
        <v>98</v>
      </c>
      <c r="H19" s="43" t="s">
        <v>99</v>
      </c>
      <c r="I19" s="8">
        <f>I15+1</f>
        <v>4</v>
      </c>
      <c r="J19" s="8">
        <f>J15+1</f>
        <v>4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ht="19.5" customHeight="1">
      <c r="A20" s="25" t="s">
        <v>96</v>
      </c>
      <c r="B20" s="26" t="s">
        <v>100</v>
      </c>
      <c r="C20" s="28" t="s">
        <v>20</v>
      </c>
      <c r="D20" s="44" t="s">
        <v>14</v>
      </c>
      <c r="E20" s="9">
        <f t="shared" si="4"/>
        <v>1</v>
      </c>
      <c r="F20" s="29" t="s">
        <v>86</v>
      </c>
      <c r="G20" s="29" t="s">
        <v>101</v>
      </c>
      <c r="H20" s="30" t="s">
        <v>102</v>
      </c>
      <c r="I20" s="31">
        <f>I19+1</f>
        <v>5</v>
      </c>
      <c r="J20" s="31">
        <f>J19+1</f>
        <v>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ht="19.5" customHeight="1">
      <c r="A21" s="32"/>
      <c r="B21" s="32"/>
      <c r="C21" s="38"/>
      <c r="D21" s="45" t="s">
        <v>25</v>
      </c>
      <c r="E21" s="9">
        <f t="shared" ref="E21:E23" si="5">E20+1</f>
        <v>2</v>
      </c>
      <c r="F21" s="34"/>
      <c r="G21" s="34"/>
      <c r="H21" s="34"/>
      <c r="I21" s="32"/>
      <c r="J21" s="3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ht="19.5" customHeight="1">
      <c r="A22" s="32"/>
      <c r="B22" s="32"/>
      <c r="C22" s="38"/>
      <c r="D22" s="45" t="s">
        <v>38</v>
      </c>
      <c r="E22" s="9">
        <f t="shared" si="5"/>
        <v>3</v>
      </c>
      <c r="F22" s="34"/>
      <c r="G22" s="34"/>
      <c r="H22" s="34"/>
      <c r="I22" s="32"/>
      <c r="J22" s="3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ht="19.5" customHeight="1">
      <c r="A23" s="35"/>
      <c r="B23" s="35"/>
      <c r="C23" s="5"/>
      <c r="D23" s="45" t="s">
        <v>57</v>
      </c>
      <c r="E23" s="9">
        <f t="shared" si="5"/>
        <v>4</v>
      </c>
      <c r="F23" s="7"/>
      <c r="G23" s="7"/>
      <c r="H23" s="7"/>
      <c r="I23" s="35"/>
      <c r="J23" s="35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ht="19.5" customHeight="1">
      <c r="A24" s="25" t="s">
        <v>103</v>
      </c>
      <c r="B24" s="26" t="s">
        <v>104</v>
      </c>
      <c r="C24" s="28" t="s">
        <v>59</v>
      </c>
      <c r="D24" s="46" t="s">
        <v>14</v>
      </c>
      <c r="E24" s="9">
        <f>1</f>
        <v>1</v>
      </c>
      <c r="F24" s="29" t="s">
        <v>105</v>
      </c>
      <c r="G24" s="29" t="s">
        <v>101</v>
      </c>
      <c r="H24" s="30" t="s">
        <v>106</v>
      </c>
      <c r="I24" s="31">
        <f>I20+1</f>
        <v>6</v>
      </c>
      <c r="J24" s="31">
        <f>J20+1</f>
        <v>6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ht="19.5" customHeight="1">
      <c r="A25" s="32"/>
      <c r="B25" s="32"/>
      <c r="C25" s="38"/>
      <c r="D25" s="47" t="s">
        <v>25</v>
      </c>
      <c r="E25" s="9">
        <f t="shared" ref="E25:E28" si="6">E24+1</f>
        <v>2</v>
      </c>
      <c r="F25" s="34"/>
      <c r="G25" s="34"/>
      <c r="H25" s="34"/>
      <c r="I25" s="32"/>
      <c r="J25" s="3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ht="19.5" customHeight="1">
      <c r="A26" s="32"/>
      <c r="B26" s="32"/>
      <c r="C26" s="38"/>
      <c r="D26" s="47" t="s">
        <v>28</v>
      </c>
      <c r="E26" s="9">
        <f t="shared" si="6"/>
        <v>3</v>
      </c>
      <c r="F26" s="34"/>
      <c r="G26" s="34"/>
      <c r="H26" s="34"/>
      <c r="I26" s="32"/>
      <c r="J26" s="3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ht="19.5" customHeight="1">
      <c r="A27" s="32"/>
      <c r="B27" s="32"/>
      <c r="C27" s="38"/>
      <c r="D27" s="47" t="s">
        <v>42</v>
      </c>
      <c r="E27" s="9">
        <f t="shared" si="6"/>
        <v>4</v>
      </c>
      <c r="F27" s="34"/>
      <c r="G27" s="34"/>
      <c r="H27" s="34"/>
      <c r="I27" s="32"/>
      <c r="J27" s="32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ht="19.5" customHeight="1">
      <c r="A28" s="32"/>
      <c r="B28" s="32"/>
      <c r="C28" s="38"/>
      <c r="D28" s="47" t="s">
        <v>46</v>
      </c>
      <c r="E28" s="9">
        <f t="shared" si="6"/>
        <v>5</v>
      </c>
      <c r="F28" s="34"/>
      <c r="G28" s="34"/>
      <c r="H28" s="34"/>
      <c r="I28" s="32"/>
      <c r="J28" s="32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ht="19.5" customHeight="1">
      <c r="A29" s="32"/>
      <c r="B29" s="32"/>
      <c r="C29" s="38"/>
      <c r="D29" s="47" t="s">
        <v>57</v>
      </c>
      <c r="E29" s="9">
        <f t="shared" ref="E29:E30" si="7">E28+1</f>
        <v>6</v>
      </c>
      <c r="F29" s="34"/>
      <c r="G29" s="34"/>
      <c r="H29" s="34"/>
      <c r="I29" s="32"/>
      <c r="J29" s="32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ht="19.5" customHeight="1">
      <c r="A30" s="35"/>
      <c r="B30" s="35"/>
      <c r="C30" s="5"/>
      <c r="D30" s="48" t="s">
        <v>54</v>
      </c>
      <c r="E30" s="9">
        <f t="shared" si="7"/>
        <v>7</v>
      </c>
      <c r="F30" s="7"/>
      <c r="G30" s="7"/>
      <c r="H30" s="7"/>
      <c r="I30" s="35"/>
      <c r="J30" s="3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ht="19.5" customHeight="1">
      <c r="A31" s="8" t="s">
        <v>90</v>
      </c>
      <c r="B31" s="49" t="s">
        <v>90</v>
      </c>
      <c r="C31" s="50" t="s">
        <v>90</v>
      </c>
      <c r="D31" s="51" t="s">
        <v>51</v>
      </c>
      <c r="E31" s="9">
        <f t="shared" ref="E31:E32" si="8">1</f>
        <v>1</v>
      </c>
      <c r="F31" s="42" t="s">
        <v>107</v>
      </c>
      <c r="G31" s="42" t="s">
        <v>90</v>
      </c>
      <c r="H31" s="43" t="s">
        <v>108</v>
      </c>
      <c r="I31" s="8">
        <f>I24+1</f>
        <v>7</v>
      </c>
      <c r="J31" s="8">
        <f>J24+1</f>
        <v>7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ht="19.5" customHeight="1">
      <c r="A32" s="31" t="s">
        <v>90</v>
      </c>
      <c r="B32" s="52" t="s">
        <v>90</v>
      </c>
      <c r="C32" s="53" t="s">
        <v>90</v>
      </c>
      <c r="D32" s="44" t="s">
        <v>29</v>
      </c>
      <c r="E32" s="9">
        <f t="shared" si="8"/>
        <v>1</v>
      </c>
      <c r="F32" s="29" t="s">
        <v>105</v>
      </c>
      <c r="G32" s="29" t="s">
        <v>90</v>
      </c>
      <c r="H32" s="30" t="s">
        <v>109</v>
      </c>
      <c r="I32" s="31">
        <f>I31+1</f>
        <v>8</v>
      </c>
      <c r="J32" s="31">
        <f>J31+1</f>
        <v>8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ht="19.5" customHeight="1">
      <c r="A33" s="35"/>
      <c r="B33" s="35"/>
      <c r="C33" s="5"/>
      <c r="D33" s="51" t="s">
        <v>63</v>
      </c>
      <c r="E33" s="9">
        <f>E32+1</f>
        <v>2</v>
      </c>
      <c r="F33" s="7"/>
      <c r="G33" s="7"/>
      <c r="H33" s="7"/>
      <c r="I33" s="35"/>
      <c r="J33" s="35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ht="19.5" customHeight="1">
      <c r="A34" s="25" t="s">
        <v>84</v>
      </c>
      <c r="B34" s="26" t="s">
        <v>110</v>
      </c>
      <c r="C34" s="26" t="s">
        <v>24</v>
      </c>
      <c r="D34" s="44" t="s">
        <v>11</v>
      </c>
      <c r="E34" s="9">
        <f>1</f>
        <v>1</v>
      </c>
      <c r="F34" s="29" t="s">
        <v>105</v>
      </c>
      <c r="G34" s="29" t="s">
        <v>87</v>
      </c>
      <c r="H34" s="30" t="s">
        <v>111</v>
      </c>
      <c r="I34" s="31">
        <f>I32+1</f>
        <v>9</v>
      </c>
      <c r="J34" s="31">
        <f>J32+1</f>
        <v>9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9.5" customHeight="1">
      <c r="A35" s="32"/>
      <c r="B35" s="32"/>
      <c r="C35" s="32"/>
      <c r="D35" s="45" t="s">
        <v>14</v>
      </c>
      <c r="E35" s="9">
        <f t="shared" ref="E35:E43" si="9">E34+1</f>
        <v>2</v>
      </c>
      <c r="F35" s="34"/>
      <c r="G35" s="34"/>
      <c r="H35" s="34"/>
      <c r="I35" s="32"/>
      <c r="J35" s="32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9.5" customHeight="1">
      <c r="A36" s="32"/>
      <c r="B36" s="32"/>
      <c r="C36" s="32"/>
      <c r="D36" s="45" t="s">
        <v>20</v>
      </c>
      <c r="E36" s="9">
        <f t="shared" si="9"/>
        <v>3</v>
      </c>
      <c r="F36" s="34"/>
      <c r="G36" s="34"/>
      <c r="H36" s="34"/>
      <c r="I36" s="32"/>
      <c r="J36" s="32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ht="19.5" customHeight="1">
      <c r="A37" s="32"/>
      <c r="B37" s="32"/>
      <c r="C37" s="32"/>
      <c r="D37" s="45" t="s">
        <v>30</v>
      </c>
      <c r="E37" s="9">
        <f t="shared" si="9"/>
        <v>4</v>
      </c>
      <c r="F37" s="34"/>
      <c r="G37" s="34"/>
      <c r="H37" s="34"/>
      <c r="I37" s="32"/>
      <c r="J37" s="32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ht="19.5" customHeight="1">
      <c r="A38" s="32"/>
      <c r="B38" s="32"/>
      <c r="C38" s="32"/>
      <c r="D38" s="45" t="s">
        <v>40</v>
      </c>
      <c r="E38" s="9">
        <f t="shared" si="9"/>
        <v>5</v>
      </c>
      <c r="F38" s="34"/>
      <c r="G38" s="34"/>
      <c r="H38" s="34"/>
      <c r="I38" s="32"/>
      <c r="J38" s="32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ht="19.5" customHeight="1">
      <c r="A39" s="32"/>
      <c r="B39" s="32"/>
      <c r="C39" s="32"/>
      <c r="D39" s="45" t="s">
        <v>42</v>
      </c>
      <c r="E39" s="9">
        <f t="shared" si="9"/>
        <v>6</v>
      </c>
      <c r="F39" s="34"/>
      <c r="G39" s="34"/>
      <c r="H39" s="34"/>
      <c r="I39" s="32"/>
      <c r="J39" s="32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ht="19.5" customHeight="1">
      <c r="A40" s="32"/>
      <c r="B40" s="32"/>
      <c r="C40" s="32"/>
      <c r="D40" s="45" t="s">
        <v>49</v>
      </c>
      <c r="E40" s="9">
        <f t="shared" si="9"/>
        <v>7</v>
      </c>
      <c r="F40" s="34"/>
      <c r="G40" s="34"/>
      <c r="H40" s="34"/>
      <c r="I40" s="32"/>
      <c r="J40" s="32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ht="19.5" customHeight="1">
      <c r="A41" s="32"/>
      <c r="B41" s="32"/>
      <c r="C41" s="32"/>
      <c r="D41" s="45" t="s">
        <v>45</v>
      </c>
      <c r="E41" s="9">
        <f t="shared" si="9"/>
        <v>8</v>
      </c>
      <c r="F41" s="34"/>
      <c r="G41" s="34"/>
      <c r="H41" s="34"/>
      <c r="I41" s="32"/>
      <c r="J41" s="32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9.5" customHeight="1">
      <c r="A42" s="32"/>
      <c r="B42" s="32"/>
      <c r="C42" s="32"/>
      <c r="D42" s="45" t="s">
        <v>112</v>
      </c>
      <c r="E42" s="9">
        <f t="shared" si="9"/>
        <v>9</v>
      </c>
      <c r="F42" s="34"/>
      <c r="G42" s="34"/>
      <c r="H42" s="34"/>
      <c r="I42" s="32"/>
      <c r="J42" s="32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ht="19.5" customHeight="1">
      <c r="A43" s="35"/>
      <c r="B43" s="35"/>
      <c r="C43" s="35"/>
      <c r="D43" s="45" t="s">
        <v>63</v>
      </c>
      <c r="E43" s="9">
        <f t="shared" si="9"/>
        <v>10</v>
      </c>
      <c r="F43" s="7"/>
      <c r="G43" s="7"/>
      <c r="H43" s="7"/>
      <c r="I43" s="35"/>
      <c r="J43" s="35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9.5" customHeight="1">
      <c r="A44" s="25" t="s">
        <v>113</v>
      </c>
      <c r="B44" s="54" t="s">
        <v>114</v>
      </c>
      <c r="C44" s="26" t="s">
        <v>25</v>
      </c>
      <c r="D44" s="44" t="s">
        <v>14</v>
      </c>
      <c r="E44" s="9">
        <f>1</f>
        <v>1</v>
      </c>
      <c r="F44" s="55" t="s">
        <v>86</v>
      </c>
      <c r="G44" s="55" t="s">
        <v>91</v>
      </c>
      <c r="H44" s="56" t="s">
        <v>115</v>
      </c>
      <c r="I44" s="31">
        <f>I34+1</f>
        <v>10</v>
      </c>
      <c r="J44" s="31">
        <f>J34+1</f>
        <v>10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9.5" customHeight="1">
      <c r="A45" s="32"/>
      <c r="B45" s="32"/>
      <c r="C45" s="32"/>
      <c r="D45" s="45" t="s">
        <v>24</v>
      </c>
      <c r="E45" s="9">
        <f t="shared" ref="E45:E48" si="10">E44+1</f>
        <v>2</v>
      </c>
      <c r="F45" s="32"/>
      <c r="G45" s="32"/>
      <c r="H45" s="32"/>
      <c r="I45" s="32"/>
      <c r="J45" s="32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ht="19.5" customHeight="1">
      <c r="A46" s="32"/>
      <c r="B46" s="32"/>
      <c r="C46" s="32"/>
      <c r="D46" s="45" t="s">
        <v>25</v>
      </c>
      <c r="E46" s="9">
        <f t="shared" si="10"/>
        <v>3</v>
      </c>
      <c r="F46" s="32"/>
      <c r="G46" s="32"/>
      <c r="H46" s="32"/>
      <c r="I46" s="32"/>
      <c r="J46" s="32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ht="19.5" customHeight="1">
      <c r="A47" s="32"/>
      <c r="B47" s="32"/>
      <c r="C47" s="32"/>
      <c r="D47" s="45" t="s">
        <v>37</v>
      </c>
      <c r="E47" s="9">
        <f t="shared" si="10"/>
        <v>4</v>
      </c>
      <c r="F47" s="32"/>
      <c r="G47" s="32"/>
      <c r="H47" s="32"/>
      <c r="I47" s="32"/>
      <c r="J47" s="32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ht="19.5" customHeight="1">
      <c r="A48" s="35"/>
      <c r="B48" s="35"/>
      <c r="C48" s="35"/>
      <c r="D48" s="45" t="s">
        <v>49</v>
      </c>
      <c r="E48" s="9">
        <f t="shared" si="10"/>
        <v>5</v>
      </c>
      <c r="F48" s="35"/>
      <c r="G48" s="35"/>
      <c r="H48" s="35"/>
      <c r="I48" s="35"/>
      <c r="J48" s="35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9.5" customHeight="1">
      <c r="A49" s="25" t="s">
        <v>84</v>
      </c>
      <c r="B49" s="26" t="s">
        <v>116</v>
      </c>
      <c r="C49" s="26" t="s">
        <v>9</v>
      </c>
      <c r="D49" s="44" t="s">
        <v>9</v>
      </c>
      <c r="E49" s="9">
        <f>1</f>
        <v>1</v>
      </c>
      <c r="F49" s="29" t="s">
        <v>86</v>
      </c>
      <c r="G49" s="29" t="s">
        <v>91</v>
      </c>
      <c r="H49" s="30" t="s">
        <v>117</v>
      </c>
      <c r="I49" s="31">
        <f>I44+1</f>
        <v>11</v>
      </c>
      <c r="J49" s="31">
        <f>J44+1</f>
        <v>11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9.5" customHeight="1">
      <c r="A50" s="32"/>
      <c r="B50" s="32"/>
      <c r="C50" s="32"/>
      <c r="D50" s="45" t="s">
        <v>14</v>
      </c>
      <c r="E50" s="9">
        <f t="shared" ref="E50:E54" si="11">E49+1</f>
        <v>2</v>
      </c>
      <c r="F50" s="34"/>
      <c r="G50" s="34"/>
      <c r="H50" s="34"/>
      <c r="I50" s="32"/>
      <c r="J50" s="32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9.5" customHeight="1">
      <c r="A51" s="32"/>
      <c r="B51" s="32"/>
      <c r="C51" s="32"/>
      <c r="D51" s="45" t="s">
        <v>25</v>
      </c>
      <c r="E51" s="9">
        <f t="shared" si="11"/>
        <v>3</v>
      </c>
      <c r="F51" s="34"/>
      <c r="G51" s="34"/>
      <c r="H51" s="34"/>
      <c r="I51" s="32"/>
      <c r="J51" s="32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ht="19.5" customHeight="1">
      <c r="A52" s="32"/>
      <c r="B52" s="32"/>
      <c r="C52" s="32"/>
      <c r="D52" s="45" t="s">
        <v>28</v>
      </c>
      <c r="E52" s="9">
        <f t="shared" si="11"/>
        <v>4</v>
      </c>
      <c r="F52" s="34"/>
      <c r="G52" s="34"/>
      <c r="H52" s="34"/>
      <c r="I52" s="32"/>
      <c r="J52" s="32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ht="19.5" customHeight="1">
      <c r="A53" s="32"/>
      <c r="B53" s="32"/>
      <c r="C53" s="32"/>
      <c r="D53" s="45" t="s">
        <v>30</v>
      </c>
      <c r="E53" s="9">
        <f t="shared" si="11"/>
        <v>5</v>
      </c>
      <c r="F53" s="34"/>
      <c r="G53" s="34"/>
      <c r="H53" s="34"/>
      <c r="I53" s="32"/>
      <c r="J53" s="3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19.5" customHeight="1">
      <c r="A54" s="35"/>
      <c r="B54" s="35"/>
      <c r="C54" s="35"/>
      <c r="D54" s="51" t="s">
        <v>49</v>
      </c>
      <c r="E54" s="9">
        <f t="shared" si="11"/>
        <v>6</v>
      </c>
      <c r="F54" s="7"/>
      <c r="G54" s="7"/>
      <c r="H54" s="7"/>
      <c r="I54" s="35"/>
      <c r="J54" s="35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ht="19.5" customHeight="1">
      <c r="A55" s="25" t="s">
        <v>103</v>
      </c>
      <c r="B55" s="26" t="s">
        <v>118</v>
      </c>
      <c r="C55" s="26" t="s">
        <v>35</v>
      </c>
      <c r="D55" s="33" t="s">
        <v>14</v>
      </c>
      <c r="E55" s="15">
        <f>1</f>
        <v>1</v>
      </c>
      <c r="F55" s="29" t="s">
        <v>105</v>
      </c>
      <c r="G55" s="29" t="s">
        <v>101</v>
      </c>
      <c r="H55" s="30" t="s">
        <v>119</v>
      </c>
      <c r="I55" s="31">
        <f>I49+1</f>
        <v>12</v>
      </c>
      <c r="J55" s="31">
        <f>J49+1</f>
        <v>12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ht="19.5" customHeight="1">
      <c r="A56" s="32"/>
      <c r="B56" s="32"/>
      <c r="C56" s="32"/>
      <c r="D56" s="33" t="s">
        <v>25</v>
      </c>
      <c r="E56" s="15">
        <f t="shared" ref="E56:E61" si="12">E55+1</f>
        <v>2</v>
      </c>
      <c r="F56" s="34"/>
      <c r="G56" s="34"/>
      <c r="H56" s="34"/>
      <c r="I56" s="32"/>
      <c r="J56" s="3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ht="19.5" customHeight="1">
      <c r="A57" s="32"/>
      <c r="B57" s="32"/>
      <c r="C57" s="32"/>
      <c r="D57" s="33" t="s">
        <v>30</v>
      </c>
      <c r="E57" s="15">
        <f t="shared" si="12"/>
        <v>3</v>
      </c>
      <c r="F57" s="34"/>
      <c r="G57" s="34"/>
      <c r="H57" s="34"/>
      <c r="I57" s="32"/>
      <c r="J57" s="32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ht="19.5" customHeight="1">
      <c r="A58" s="32"/>
      <c r="B58" s="32"/>
      <c r="C58" s="32"/>
      <c r="D58" s="33" t="s">
        <v>38</v>
      </c>
      <c r="E58" s="15">
        <f t="shared" si="12"/>
        <v>4</v>
      </c>
      <c r="F58" s="34"/>
      <c r="G58" s="34"/>
      <c r="H58" s="34"/>
      <c r="I58" s="32"/>
      <c r="J58" s="32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9.5" customHeight="1">
      <c r="A59" s="32"/>
      <c r="B59" s="32"/>
      <c r="C59" s="32"/>
      <c r="D59" s="33" t="s">
        <v>40</v>
      </c>
      <c r="E59" s="15">
        <f t="shared" si="12"/>
        <v>5</v>
      </c>
      <c r="F59" s="34"/>
      <c r="G59" s="34"/>
      <c r="H59" s="34"/>
      <c r="I59" s="32"/>
      <c r="J59" s="32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9.5" customHeight="1">
      <c r="A60" s="32"/>
      <c r="B60" s="32"/>
      <c r="C60" s="35"/>
      <c r="D60" s="33" t="s">
        <v>57</v>
      </c>
      <c r="E60" s="15">
        <f t="shared" si="12"/>
        <v>6</v>
      </c>
      <c r="F60" s="34"/>
      <c r="G60" s="34"/>
      <c r="H60" s="34"/>
      <c r="I60" s="32"/>
      <c r="J60" s="32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ht="19.5" customHeight="1">
      <c r="A61" s="32"/>
      <c r="B61" s="35"/>
      <c r="C61" s="26" t="s">
        <v>24</v>
      </c>
      <c r="D61" s="33" t="s">
        <v>120</v>
      </c>
      <c r="E61" s="15">
        <f t="shared" si="12"/>
        <v>7</v>
      </c>
      <c r="F61" s="7"/>
      <c r="G61" s="7"/>
      <c r="H61" s="7"/>
      <c r="I61" s="35"/>
      <c r="J61" s="35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ht="19.5" customHeight="1">
      <c r="A62" s="32"/>
      <c r="B62" s="26" t="s">
        <v>121</v>
      </c>
      <c r="C62" s="32"/>
      <c r="D62" s="44" t="s">
        <v>14</v>
      </c>
      <c r="E62" s="15">
        <f>1</f>
        <v>1</v>
      </c>
      <c r="F62" s="29" t="s">
        <v>107</v>
      </c>
      <c r="G62" s="29" t="s">
        <v>90</v>
      </c>
      <c r="H62" s="30" t="s">
        <v>122</v>
      </c>
      <c r="I62" s="31">
        <f>I55+1</f>
        <v>13</v>
      </c>
      <c r="J62" s="31">
        <f>J55+1</f>
        <v>13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ht="19.5" customHeight="1">
      <c r="A63" s="32"/>
      <c r="B63" s="35"/>
      <c r="C63" s="32"/>
      <c r="D63" s="51" t="s">
        <v>28</v>
      </c>
      <c r="E63" s="9">
        <f>E62+1</f>
        <v>2</v>
      </c>
      <c r="F63" s="7"/>
      <c r="G63" s="7"/>
      <c r="H63" s="7"/>
      <c r="I63" s="35"/>
      <c r="J63" s="35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ht="19.5" customHeight="1">
      <c r="A64" s="32"/>
      <c r="B64" s="26" t="s">
        <v>123</v>
      </c>
      <c r="C64" s="32"/>
      <c r="D64" s="33" t="s">
        <v>9</v>
      </c>
      <c r="E64" s="15">
        <f>1</f>
        <v>1</v>
      </c>
      <c r="F64" s="29" t="s">
        <v>86</v>
      </c>
      <c r="G64" s="29" t="s">
        <v>101</v>
      </c>
      <c r="H64" s="30" t="s">
        <v>124</v>
      </c>
      <c r="I64" s="31">
        <f>I62+1</f>
        <v>14</v>
      </c>
      <c r="J64" s="31">
        <f>J62+1</f>
        <v>14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ht="19.5" customHeight="1">
      <c r="A65" s="32"/>
      <c r="B65" s="32"/>
      <c r="C65" s="32"/>
      <c r="D65" s="33" t="s">
        <v>11</v>
      </c>
      <c r="E65" s="15">
        <f t="shared" ref="E65:E73" si="13">E64+1</f>
        <v>2</v>
      </c>
      <c r="F65" s="34"/>
      <c r="G65" s="34"/>
      <c r="H65" s="34"/>
      <c r="I65" s="32"/>
      <c r="J65" s="32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ht="19.5" customHeight="1">
      <c r="A66" s="32"/>
      <c r="B66" s="32"/>
      <c r="C66" s="35"/>
      <c r="D66" s="33" t="s">
        <v>14</v>
      </c>
      <c r="E66" s="15">
        <f t="shared" si="13"/>
        <v>3</v>
      </c>
      <c r="F66" s="34"/>
      <c r="G66" s="34"/>
      <c r="H66" s="34"/>
      <c r="I66" s="32"/>
      <c r="J66" s="32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ht="19.5" customHeight="1">
      <c r="A67" s="32"/>
      <c r="B67" s="32"/>
      <c r="C67" s="26" t="s">
        <v>59</v>
      </c>
      <c r="D67" s="33" t="s">
        <v>25</v>
      </c>
      <c r="E67" s="15">
        <f t="shared" si="13"/>
        <v>4</v>
      </c>
      <c r="F67" s="34"/>
      <c r="G67" s="34"/>
      <c r="H67" s="34"/>
      <c r="I67" s="32"/>
      <c r="J67" s="32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ht="19.5" customHeight="1">
      <c r="A68" s="32"/>
      <c r="B68" s="32"/>
      <c r="C68" s="32"/>
      <c r="D68" s="33" t="s">
        <v>28</v>
      </c>
      <c r="E68" s="15">
        <f t="shared" si="13"/>
        <v>5</v>
      </c>
      <c r="F68" s="34"/>
      <c r="G68" s="34"/>
      <c r="H68" s="34"/>
      <c r="I68" s="32"/>
      <c r="J68" s="32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ht="19.5" customHeight="1">
      <c r="A69" s="32"/>
      <c r="B69" s="32"/>
      <c r="C69" s="32"/>
      <c r="D69" s="33" t="s">
        <v>30</v>
      </c>
      <c r="E69" s="15">
        <f t="shared" si="13"/>
        <v>6</v>
      </c>
      <c r="F69" s="34"/>
      <c r="G69" s="34"/>
      <c r="H69" s="34"/>
      <c r="I69" s="32"/>
      <c r="J69" s="32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ht="19.5" customHeight="1">
      <c r="A70" s="32"/>
      <c r="B70" s="32"/>
      <c r="C70" s="32"/>
      <c r="D70" s="33" t="s">
        <v>37</v>
      </c>
      <c r="E70" s="15">
        <f t="shared" si="13"/>
        <v>7</v>
      </c>
      <c r="F70" s="34"/>
      <c r="G70" s="34"/>
      <c r="H70" s="34"/>
      <c r="I70" s="32"/>
      <c r="J70" s="32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ht="19.5" customHeight="1">
      <c r="A71" s="32"/>
      <c r="B71" s="32"/>
      <c r="C71" s="32"/>
      <c r="D71" s="33" t="s">
        <v>51</v>
      </c>
      <c r="E71" s="15">
        <f t="shared" si="13"/>
        <v>8</v>
      </c>
      <c r="F71" s="34"/>
      <c r="G71" s="34"/>
      <c r="H71" s="34"/>
      <c r="I71" s="32"/>
      <c r="J71" s="32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ht="19.5" customHeight="1">
      <c r="A72" s="32"/>
      <c r="B72" s="32"/>
      <c r="C72" s="32"/>
      <c r="D72" s="33" t="s">
        <v>45</v>
      </c>
      <c r="E72" s="15">
        <f t="shared" si="13"/>
        <v>9</v>
      </c>
      <c r="F72" s="34"/>
      <c r="G72" s="34"/>
      <c r="H72" s="34"/>
      <c r="I72" s="32"/>
      <c r="J72" s="32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ht="19.5" customHeight="1">
      <c r="A73" s="35"/>
      <c r="B73" s="35"/>
      <c r="C73" s="35"/>
      <c r="D73" s="33" t="s">
        <v>56</v>
      </c>
      <c r="E73" s="15">
        <f t="shared" si="13"/>
        <v>10</v>
      </c>
      <c r="F73" s="7"/>
      <c r="G73" s="7"/>
      <c r="H73" s="7"/>
      <c r="I73" s="35"/>
      <c r="J73" s="35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ht="19.5" customHeight="1">
      <c r="A74" s="25" t="s">
        <v>96</v>
      </c>
      <c r="B74" s="57" t="s">
        <v>125</v>
      </c>
      <c r="C74" s="28" t="s">
        <v>90</v>
      </c>
      <c r="D74" s="26" t="s">
        <v>14</v>
      </c>
      <c r="E74" s="15">
        <f>1</f>
        <v>1</v>
      </c>
      <c r="F74" s="46" t="s">
        <v>107</v>
      </c>
      <c r="G74" s="46" t="s">
        <v>90</v>
      </c>
      <c r="H74" s="25" t="s">
        <v>126</v>
      </c>
      <c r="I74" s="31">
        <f>I64+1</f>
        <v>15</v>
      </c>
      <c r="J74" s="31">
        <f>J64+1</f>
        <v>15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ht="19.5" customHeight="1">
      <c r="A75" s="32"/>
      <c r="B75" s="32"/>
      <c r="C75" s="38"/>
      <c r="D75" s="58" t="s">
        <v>17</v>
      </c>
      <c r="E75" s="9">
        <f t="shared" ref="E75:E76" si="14">E74+1</f>
        <v>2</v>
      </c>
      <c r="F75" s="32"/>
      <c r="G75" s="32"/>
      <c r="H75" s="32"/>
      <c r="I75" s="32"/>
      <c r="J75" s="32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ht="19.5" customHeight="1">
      <c r="A76" s="35"/>
      <c r="B76" s="35"/>
      <c r="C76" s="5"/>
      <c r="D76" s="59" t="s">
        <v>63</v>
      </c>
      <c r="E76" s="9">
        <f t="shared" si="14"/>
        <v>3</v>
      </c>
      <c r="F76" s="35"/>
      <c r="G76" s="35"/>
      <c r="H76" s="35"/>
      <c r="I76" s="35"/>
      <c r="J76" s="35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ht="19.5" customHeight="1">
      <c r="A77" s="25" t="s">
        <v>96</v>
      </c>
      <c r="B77" s="31" t="s">
        <v>90</v>
      </c>
      <c r="C77" s="44" t="s">
        <v>14</v>
      </c>
      <c r="D77" s="45" t="s">
        <v>14</v>
      </c>
      <c r="E77" s="9">
        <f>1</f>
        <v>1</v>
      </c>
      <c r="F77" s="60" t="s">
        <v>107</v>
      </c>
      <c r="G77" s="60" t="s">
        <v>90</v>
      </c>
      <c r="H77" s="61" t="s">
        <v>127</v>
      </c>
      <c r="I77" s="31">
        <f>I74+1</f>
        <v>16</v>
      </c>
      <c r="J77" s="31">
        <f>J74+1</f>
        <v>16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ht="19.5" customHeight="1">
      <c r="A78" s="32"/>
      <c r="B78" s="32"/>
      <c r="C78" s="38"/>
      <c r="D78" s="62" t="s">
        <v>17</v>
      </c>
      <c r="E78" s="9">
        <f>E77+1</f>
        <v>2</v>
      </c>
      <c r="F78" s="34"/>
      <c r="G78" s="34"/>
      <c r="H78" s="34"/>
      <c r="I78" s="32"/>
      <c r="J78" s="32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ht="19.5" customHeight="1">
      <c r="A79" s="32"/>
      <c r="B79" s="32"/>
      <c r="C79" s="38"/>
      <c r="D79" s="45" t="s">
        <v>20</v>
      </c>
      <c r="E79" s="9">
        <f t="shared" ref="E79:E81" si="15">E78+1</f>
        <v>3</v>
      </c>
      <c r="F79" s="34"/>
      <c r="G79" s="34"/>
      <c r="H79" s="34"/>
      <c r="I79" s="32"/>
      <c r="J79" s="32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ht="19.5" customHeight="1">
      <c r="A80" s="32"/>
      <c r="B80" s="32"/>
      <c r="C80" s="38"/>
      <c r="D80" s="45" t="s">
        <v>24</v>
      </c>
      <c r="E80" s="9">
        <f t="shared" si="15"/>
        <v>4</v>
      </c>
      <c r="F80" s="34"/>
      <c r="G80" s="34"/>
      <c r="H80" s="34"/>
      <c r="I80" s="32"/>
      <c r="J80" s="32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ht="19.5" customHeight="1">
      <c r="A81" s="32"/>
      <c r="B81" s="32"/>
      <c r="C81" s="38"/>
      <c r="D81" s="45" t="s">
        <v>25</v>
      </c>
      <c r="E81" s="9">
        <f t="shared" si="15"/>
        <v>5</v>
      </c>
      <c r="F81" s="34"/>
      <c r="G81" s="34"/>
      <c r="H81" s="34"/>
      <c r="I81" s="32"/>
      <c r="J81" s="32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ht="19.5" customHeight="1">
      <c r="A82" s="32"/>
      <c r="B82" s="32"/>
      <c r="C82" s="38"/>
      <c r="D82" s="45" t="s">
        <v>28</v>
      </c>
      <c r="E82" s="9">
        <f t="shared" ref="E82:E85" si="16">E81+1</f>
        <v>6</v>
      </c>
      <c r="F82" s="34"/>
      <c r="G82" s="34"/>
      <c r="H82" s="34"/>
      <c r="I82" s="32"/>
      <c r="J82" s="32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ht="19.5" customHeight="1">
      <c r="A83" s="32"/>
      <c r="B83" s="32"/>
      <c r="C83" s="38"/>
      <c r="D83" s="45" t="s">
        <v>30</v>
      </c>
      <c r="E83" s="9">
        <f t="shared" si="16"/>
        <v>7</v>
      </c>
      <c r="F83" s="34"/>
      <c r="G83" s="34"/>
      <c r="H83" s="34"/>
      <c r="I83" s="32"/>
      <c r="J83" s="32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ht="19.5" customHeight="1">
      <c r="A84" s="32"/>
      <c r="B84" s="32"/>
      <c r="C84" s="38"/>
      <c r="D84" s="62" t="s">
        <v>42</v>
      </c>
      <c r="E84" s="9">
        <f t="shared" si="16"/>
        <v>8</v>
      </c>
      <c r="F84" s="34"/>
      <c r="G84" s="34"/>
      <c r="H84" s="34"/>
      <c r="I84" s="32"/>
      <c r="J84" s="32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ht="19.5" customHeight="1">
      <c r="A85" s="35"/>
      <c r="B85" s="35"/>
      <c r="C85" s="5"/>
      <c r="D85" s="45" t="s">
        <v>49</v>
      </c>
      <c r="E85" s="9">
        <f t="shared" si="16"/>
        <v>9</v>
      </c>
      <c r="F85" s="7"/>
      <c r="G85" s="7"/>
      <c r="H85" s="7"/>
      <c r="I85" s="35"/>
      <c r="J85" s="35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ht="19.5" customHeight="1">
      <c r="A86" s="25" t="s">
        <v>96</v>
      </c>
      <c r="B86" s="25" t="s">
        <v>128</v>
      </c>
      <c r="C86" s="63" t="s">
        <v>14</v>
      </c>
      <c r="D86" s="46" t="s">
        <v>9</v>
      </c>
      <c r="E86" s="9">
        <f>1</f>
        <v>1</v>
      </c>
      <c r="F86" s="46" t="s">
        <v>86</v>
      </c>
      <c r="G86" s="46" t="s">
        <v>90</v>
      </c>
      <c r="H86" s="25" t="s">
        <v>129</v>
      </c>
      <c r="I86" s="31">
        <f>I77+1</f>
        <v>17</v>
      </c>
      <c r="J86" s="31">
        <f>J77+1</f>
        <v>17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ht="19.5" customHeight="1">
      <c r="A87" s="32"/>
      <c r="B87" s="32"/>
      <c r="C87" s="38"/>
      <c r="D87" s="47" t="s">
        <v>14</v>
      </c>
      <c r="E87" s="9">
        <f t="shared" ref="E87:E93" si="17">E86+1</f>
        <v>2</v>
      </c>
      <c r="F87" s="32"/>
      <c r="G87" s="32"/>
      <c r="H87" s="32"/>
      <c r="I87" s="32"/>
      <c r="J87" s="32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ht="19.5" customHeight="1">
      <c r="A88" s="32"/>
      <c r="B88" s="32"/>
      <c r="C88" s="38"/>
      <c r="D88" s="58" t="s">
        <v>17</v>
      </c>
      <c r="E88" s="9">
        <f t="shared" si="17"/>
        <v>3</v>
      </c>
      <c r="F88" s="32"/>
      <c r="G88" s="32"/>
      <c r="H88" s="32"/>
      <c r="I88" s="32"/>
      <c r="J88" s="32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ht="19.5" customHeight="1">
      <c r="A89" s="32"/>
      <c r="B89" s="32"/>
      <c r="C89" s="38"/>
      <c r="D89" s="58" t="s">
        <v>24</v>
      </c>
      <c r="E89" s="9">
        <f t="shared" si="17"/>
        <v>4</v>
      </c>
      <c r="F89" s="32"/>
      <c r="G89" s="32"/>
      <c r="H89" s="32"/>
      <c r="I89" s="32"/>
      <c r="J89" s="32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ht="19.5" customHeight="1">
      <c r="A90" s="32"/>
      <c r="B90" s="32"/>
      <c r="C90" s="38"/>
      <c r="D90" s="58" t="s">
        <v>28</v>
      </c>
      <c r="E90" s="9">
        <f t="shared" si="17"/>
        <v>5</v>
      </c>
      <c r="F90" s="32"/>
      <c r="G90" s="32"/>
      <c r="H90" s="32"/>
      <c r="I90" s="32"/>
      <c r="J90" s="32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ht="19.5" customHeight="1">
      <c r="A91" s="32"/>
      <c r="B91" s="32"/>
      <c r="C91" s="38"/>
      <c r="D91" s="47" t="s">
        <v>130</v>
      </c>
      <c r="E91" s="9">
        <f t="shared" si="17"/>
        <v>6</v>
      </c>
      <c r="F91" s="32"/>
      <c r="G91" s="32"/>
      <c r="H91" s="32"/>
      <c r="I91" s="32"/>
      <c r="J91" s="32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ht="19.5" customHeight="1">
      <c r="A92" s="32"/>
      <c r="B92" s="32"/>
      <c r="C92" s="38"/>
      <c r="D92" s="58" t="s">
        <v>30</v>
      </c>
      <c r="E92" s="9">
        <f t="shared" si="17"/>
        <v>7</v>
      </c>
      <c r="F92" s="32"/>
      <c r="G92" s="32"/>
      <c r="H92" s="32"/>
      <c r="I92" s="32"/>
      <c r="J92" s="32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ht="19.5" customHeight="1">
      <c r="A93" s="35"/>
      <c r="B93" s="35"/>
      <c r="C93" s="5"/>
      <c r="D93" s="64" t="s">
        <v>63</v>
      </c>
      <c r="E93" s="9">
        <f t="shared" si="17"/>
        <v>8</v>
      </c>
      <c r="F93" s="35"/>
      <c r="G93" s="35"/>
      <c r="H93" s="35"/>
      <c r="I93" s="35"/>
      <c r="J93" s="35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ht="19.5" customHeight="1">
      <c r="A94" s="19" t="s">
        <v>131</v>
      </c>
      <c r="B94" s="2"/>
      <c r="C94" s="2"/>
      <c r="D94" s="2"/>
      <c r="E94" s="2"/>
      <c r="F94" s="2"/>
      <c r="G94" s="2"/>
      <c r="H94" s="2"/>
      <c r="I94" s="2"/>
      <c r="J94" s="3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ht="19.5" customHeight="1">
      <c r="A95" s="5"/>
      <c r="B95" s="6"/>
      <c r="C95" s="6"/>
      <c r="D95" s="6"/>
      <c r="E95" s="6"/>
      <c r="F95" s="6"/>
      <c r="G95" s="6"/>
      <c r="H95" s="6"/>
      <c r="I95" s="6"/>
      <c r="J95" s="7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ht="19.5" customHeight="1">
      <c r="A96" s="25"/>
      <c r="B96" s="46" t="s">
        <v>132</v>
      </c>
      <c r="C96" s="63" t="s">
        <v>90</v>
      </c>
      <c r="D96" s="46" t="s">
        <v>14</v>
      </c>
      <c r="E96" s="65">
        <f>1</f>
        <v>1</v>
      </c>
      <c r="F96" s="60" t="s">
        <v>133</v>
      </c>
      <c r="G96" s="60" t="s">
        <v>134</v>
      </c>
      <c r="H96" s="46" t="s">
        <v>135</v>
      </c>
      <c r="I96" s="31">
        <f>1</f>
        <v>1</v>
      </c>
      <c r="J96" s="31">
        <f>J86+1</f>
        <v>18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ht="19.5" customHeight="1">
      <c r="A97" s="32"/>
      <c r="B97" s="32"/>
      <c r="C97" s="38"/>
      <c r="D97" s="58" t="s">
        <v>15</v>
      </c>
      <c r="E97" s="65">
        <f t="shared" ref="E97:E99" si="18">E96+1</f>
        <v>2</v>
      </c>
      <c r="F97" s="34"/>
      <c r="G97" s="34"/>
      <c r="H97" s="32"/>
      <c r="I97" s="32"/>
      <c r="J97" s="32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ht="19.5" customHeight="1">
      <c r="A98" s="32"/>
      <c r="B98" s="32"/>
      <c r="C98" s="38"/>
      <c r="D98" s="58" t="s">
        <v>56</v>
      </c>
      <c r="E98" s="65">
        <f t="shared" si="18"/>
        <v>3</v>
      </c>
      <c r="F98" s="34"/>
      <c r="G98" s="34"/>
      <c r="H98" s="32"/>
      <c r="I98" s="32"/>
      <c r="J98" s="32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ht="19.5" customHeight="1">
      <c r="A99" s="35"/>
      <c r="B99" s="35"/>
      <c r="C99" s="5"/>
      <c r="D99" s="64" t="s">
        <v>63</v>
      </c>
      <c r="E99" s="65">
        <f t="shared" si="18"/>
        <v>4</v>
      </c>
      <c r="F99" s="7"/>
      <c r="G99" s="7"/>
      <c r="H99" s="35"/>
      <c r="I99" s="35"/>
      <c r="J99" s="35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ht="19.5" customHeight="1">
      <c r="A100" s="9"/>
      <c r="B100" s="13" t="s">
        <v>136</v>
      </c>
      <c r="C100" s="13" t="s">
        <v>90</v>
      </c>
      <c r="D100" s="58" t="s">
        <v>14</v>
      </c>
      <c r="E100" s="9">
        <f t="shared" ref="E100:E101" si="20">1</f>
        <v>1</v>
      </c>
      <c r="F100" s="66" t="s">
        <v>133</v>
      </c>
      <c r="G100" s="13" t="s">
        <v>134</v>
      </c>
      <c r="H100" s="13" t="s">
        <v>137</v>
      </c>
      <c r="I100" s="8">
        <f t="shared" ref="I100:J100" si="19">I96+1</f>
        <v>2</v>
      </c>
      <c r="J100" s="8">
        <f t="shared" si="19"/>
        <v>19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ht="19.5" customHeight="1">
      <c r="A101" s="25"/>
      <c r="B101" s="46" t="s">
        <v>138</v>
      </c>
      <c r="C101" s="63" t="s">
        <v>90</v>
      </c>
      <c r="D101" s="46" t="s">
        <v>14</v>
      </c>
      <c r="E101" s="65">
        <f t="shared" si="20"/>
        <v>1</v>
      </c>
      <c r="F101" s="60" t="s">
        <v>105</v>
      </c>
      <c r="G101" s="60" t="s">
        <v>139</v>
      </c>
      <c r="H101" s="46" t="s">
        <v>140</v>
      </c>
      <c r="I101" s="31">
        <f t="shared" ref="I101:J101" si="21">I100+1</f>
        <v>3</v>
      </c>
      <c r="J101" s="31">
        <f t="shared" si="21"/>
        <v>20</v>
      </c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ht="19.5" customHeight="1">
      <c r="A102" s="32"/>
      <c r="B102" s="32"/>
      <c r="C102" s="38"/>
      <c r="D102" s="67" t="s">
        <v>16</v>
      </c>
      <c r="E102" s="65">
        <f t="shared" ref="E102:E108" si="22">E101+1</f>
        <v>2</v>
      </c>
      <c r="F102" s="34"/>
      <c r="G102" s="34"/>
      <c r="H102" s="32"/>
      <c r="I102" s="32"/>
      <c r="J102" s="32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ht="19.5" customHeight="1">
      <c r="A103" s="32"/>
      <c r="B103" s="32"/>
      <c r="C103" s="38"/>
      <c r="D103" s="58" t="s">
        <v>32</v>
      </c>
      <c r="E103" s="65">
        <f t="shared" si="22"/>
        <v>3</v>
      </c>
      <c r="F103" s="34"/>
      <c r="G103" s="34"/>
      <c r="H103" s="32"/>
      <c r="I103" s="32"/>
      <c r="J103" s="32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ht="19.5" customHeight="1">
      <c r="A104" s="32"/>
      <c r="B104" s="32"/>
      <c r="C104" s="38"/>
      <c r="D104" s="58" t="s">
        <v>44</v>
      </c>
      <c r="E104" s="65">
        <f t="shared" si="22"/>
        <v>4</v>
      </c>
      <c r="F104" s="34"/>
      <c r="G104" s="34"/>
      <c r="H104" s="32"/>
      <c r="I104" s="32"/>
      <c r="J104" s="32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ht="19.5" customHeight="1">
      <c r="A105" s="32"/>
      <c r="B105" s="32"/>
      <c r="C105" s="38"/>
      <c r="D105" s="58" t="s">
        <v>45</v>
      </c>
      <c r="E105" s="65">
        <f t="shared" si="22"/>
        <v>5</v>
      </c>
      <c r="F105" s="34"/>
      <c r="G105" s="34"/>
      <c r="H105" s="32"/>
      <c r="I105" s="32"/>
      <c r="J105" s="32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ht="19.5" customHeight="1">
      <c r="A106" s="32"/>
      <c r="B106" s="32"/>
      <c r="C106" s="38"/>
      <c r="D106" s="58" t="s">
        <v>49</v>
      </c>
      <c r="E106" s="65">
        <f t="shared" si="22"/>
        <v>6</v>
      </c>
      <c r="F106" s="34"/>
      <c r="G106" s="34"/>
      <c r="H106" s="32"/>
      <c r="I106" s="32"/>
      <c r="J106" s="32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ht="19.5" customHeight="1">
      <c r="A107" s="32"/>
      <c r="B107" s="32"/>
      <c r="C107" s="38"/>
      <c r="D107" s="58" t="s">
        <v>55</v>
      </c>
      <c r="E107" s="65">
        <f t="shared" si="22"/>
        <v>7</v>
      </c>
      <c r="F107" s="34"/>
      <c r="G107" s="34"/>
      <c r="H107" s="32"/>
      <c r="I107" s="32"/>
      <c r="J107" s="32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ht="19.5" customHeight="1">
      <c r="A108" s="35"/>
      <c r="B108" s="35"/>
      <c r="C108" s="5"/>
      <c r="D108" s="64" t="s">
        <v>57</v>
      </c>
      <c r="E108" s="65">
        <f t="shared" si="22"/>
        <v>8</v>
      </c>
      <c r="F108" s="7"/>
      <c r="G108" s="7"/>
      <c r="H108" s="35"/>
      <c r="I108" s="35"/>
      <c r="J108" s="35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ht="19.5" customHeight="1">
      <c r="A109" s="25"/>
      <c r="B109" s="46" t="s">
        <v>141</v>
      </c>
      <c r="C109" s="63" t="s">
        <v>90</v>
      </c>
      <c r="D109" s="58" t="s">
        <v>11</v>
      </c>
      <c r="E109" s="65">
        <f>1</f>
        <v>1</v>
      </c>
      <c r="F109" s="60" t="s">
        <v>133</v>
      </c>
      <c r="G109" s="60" t="s">
        <v>139</v>
      </c>
      <c r="H109" s="46" t="s">
        <v>142</v>
      </c>
      <c r="I109" s="31">
        <f t="shared" ref="I109:J109" si="23">I101+1</f>
        <v>4</v>
      </c>
      <c r="J109" s="31">
        <f t="shared" si="23"/>
        <v>21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ht="19.5" customHeight="1">
      <c r="A110" s="32"/>
      <c r="B110" s="32"/>
      <c r="C110" s="38"/>
      <c r="D110" s="58" t="s">
        <v>14</v>
      </c>
      <c r="E110" s="65">
        <f t="shared" ref="E110:E112" si="24">E109+1</f>
        <v>2</v>
      </c>
      <c r="F110" s="34"/>
      <c r="G110" s="34"/>
      <c r="H110" s="32"/>
      <c r="I110" s="32"/>
      <c r="J110" s="32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ht="19.5" customHeight="1">
      <c r="A111" s="32"/>
      <c r="B111" s="32"/>
      <c r="C111" s="38"/>
      <c r="D111" s="58" t="s">
        <v>15</v>
      </c>
      <c r="E111" s="65">
        <f t="shared" si="24"/>
        <v>3</v>
      </c>
      <c r="F111" s="34"/>
      <c r="G111" s="34"/>
      <c r="H111" s="32"/>
      <c r="I111" s="32"/>
      <c r="J111" s="32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ht="19.5" customHeight="1">
      <c r="A112" s="35"/>
      <c r="B112" s="35"/>
      <c r="C112" s="5"/>
      <c r="D112" s="58" t="s">
        <v>40</v>
      </c>
      <c r="E112" s="65">
        <f t="shared" si="24"/>
        <v>4</v>
      </c>
      <c r="F112" s="7"/>
      <c r="G112" s="7"/>
      <c r="H112" s="35"/>
      <c r="I112" s="35"/>
      <c r="J112" s="35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ht="19.5" customHeight="1">
      <c r="A113" s="25"/>
      <c r="B113" s="46" t="s">
        <v>143</v>
      </c>
      <c r="C113" s="63" t="s">
        <v>9</v>
      </c>
      <c r="D113" s="46" t="s">
        <v>9</v>
      </c>
      <c r="E113" s="65">
        <f>1</f>
        <v>1</v>
      </c>
      <c r="F113" s="60" t="s">
        <v>86</v>
      </c>
      <c r="G113" s="60" t="s">
        <v>101</v>
      </c>
      <c r="H113" s="46" t="s">
        <v>144</v>
      </c>
      <c r="I113" s="31">
        <f t="shared" ref="I113:J113" si="25">I109+1</f>
        <v>5</v>
      </c>
      <c r="J113" s="31">
        <f t="shared" si="25"/>
        <v>22</v>
      </c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ht="19.5" customHeight="1">
      <c r="A114" s="32"/>
      <c r="B114" s="32"/>
      <c r="C114" s="38"/>
      <c r="D114" s="58" t="s">
        <v>14</v>
      </c>
      <c r="E114" s="65">
        <f t="shared" ref="E114:E120" si="26">E113+1</f>
        <v>2</v>
      </c>
      <c r="F114" s="34"/>
      <c r="G114" s="34"/>
      <c r="H114" s="32"/>
      <c r="I114" s="32"/>
      <c r="J114" s="32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ht="19.5" customHeight="1">
      <c r="A115" s="32"/>
      <c r="B115" s="32"/>
      <c r="C115" s="38"/>
      <c r="D115" s="58" t="s">
        <v>34</v>
      </c>
      <c r="E115" s="65">
        <f t="shared" si="26"/>
        <v>3</v>
      </c>
      <c r="F115" s="34"/>
      <c r="G115" s="34"/>
      <c r="H115" s="32"/>
      <c r="I115" s="32"/>
      <c r="J115" s="32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ht="19.5" customHeight="1">
      <c r="A116" s="32"/>
      <c r="B116" s="32"/>
      <c r="C116" s="38"/>
      <c r="D116" s="58" t="s">
        <v>42</v>
      </c>
      <c r="E116" s="65">
        <f t="shared" si="26"/>
        <v>4</v>
      </c>
      <c r="F116" s="34"/>
      <c r="G116" s="34"/>
      <c r="H116" s="32"/>
      <c r="I116" s="32"/>
      <c r="J116" s="32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ht="19.5" customHeight="1">
      <c r="A117" s="32"/>
      <c r="B117" s="32"/>
      <c r="C117" s="38"/>
      <c r="D117" s="58" t="s">
        <v>45</v>
      </c>
      <c r="E117" s="65">
        <f t="shared" si="26"/>
        <v>5</v>
      </c>
      <c r="F117" s="34"/>
      <c r="G117" s="34"/>
      <c r="H117" s="32"/>
      <c r="I117" s="32"/>
      <c r="J117" s="32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ht="19.5" customHeight="1">
      <c r="A118" s="32"/>
      <c r="B118" s="32"/>
      <c r="C118" s="38"/>
      <c r="D118" s="58" t="s">
        <v>55</v>
      </c>
      <c r="E118" s="65">
        <f t="shared" si="26"/>
        <v>6</v>
      </c>
      <c r="F118" s="34"/>
      <c r="G118" s="34"/>
      <c r="H118" s="32"/>
      <c r="I118" s="32"/>
      <c r="J118" s="32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ht="19.5" customHeight="1">
      <c r="A119" s="32"/>
      <c r="B119" s="32"/>
      <c r="C119" s="38"/>
      <c r="D119" s="58" t="s">
        <v>56</v>
      </c>
      <c r="E119" s="65">
        <f t="shared" si="26"/>
        <v>7</v>
      </c>
      <c r="F119" s="34"/>
      <c r="G119" s="34"/>
      <c r="H119" s="32"/>
      <c r="I119" s="32"/>
      <c r="J119" s="32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ht="19.5" customHeight="1">
      <c r="A120" s="35"/>
      <c r="B120" s="35"/>
      <c r="C120" s="5"/>
      <c r="D120" s="58" t="s">
        <v>57</v>
      </c>
      <c r="E120" s="65">
        <f t="shared" si="26"/>
        <v>8</v>
      </c>
      <c r="F120" s="7"/>
      <c r="G120" s="7"/>
      <c r="H120" s="35"/>
      <c r="I120" s="35"/>
      <c r="J120" s="35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ht="19.5" customHeight="1">
      <c r="A121" s="25"/>
      <c r="B121" s="46" t="s">
        <v>145</v>
      </c>
      <c r="C121" s="63" t="s">
        <v>90</v>
      </c>
      <c r="D121" s="46" t="s">
        <v>9</v>
      </c>
      <c r="E121" s="65">
        <f>1</f>
        <v>1</v>
      </c>
      <c r="F121" s="60" t="s">
        <v>86</v>
      </c>
      <c r="G121" s="60" t="s">
        <v>98</v>
      </c>
      <c r="H121" s="46" t="s">
        <v>146</v>
      </c>
      <c r="I121" s="31">
        <f t="shared" ref="I121:J121" si="27">I113+1</f>
        <v>6</v>
      </c>
      <c r="J121" s="31">
        <f t="shared" si="27"/>
        <v>23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ht="19.5" customHeight="1">
      <c r="A122" s="32"/>
      <c r="B122" s="32"/>
      <c r="C122" s="38"/>
      <c r="D122" s="58" t="s">
        <v>14</v>
      </c>
      <c r="E122" s="65">
        <f t="shared" ref="E122:E131" si="28">E121+1</f>
        <v>2</v>
      </c>
      <c r="F122" s="34"/>
      <c r="G122" s="34"/>
      <c r="H122" s="32"/>
      <c r="I122" s="32"/>
      <c r="J122" s="32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ht="19.5" customHeight="1">
      <c r="A123" s="32"/>
      <c r="B123" s="32"/>
      <c r="C123" s="38"/>
      <c r="D123" s="58" t="s">
        <v>20</v>
      </c>
      <c r="E123" s="65">
        <f t="shared" si="28"/>
        <v>3</v>
      </c>
      <c r="F123" s="34"/>
      <c r="G123" s="34"/>
      <c r="H123" s="32"/>
      <c r="I123" s="32"/>
      <c r="J123" s="32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ht="19.5" customHeight="1">
      <c r="A124" s="32"/>
      <c r="B124" s="32"/>
      <c r="C124" s="38"/>
      <c r="D124" s="58" t="s">
        <v>25</v>
      </c>
      <c r="E124" s="65">
        <f t="shared" si="28"/>
        <v>4</v>
      </c>
      <c r="F124" s="34"/>
      <c r="G124" s="34"/>
      <c r="H124" s="32"/>
      <c r="I124" s="32"/>
      <c r="J124" s="32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ht="19.5" customHeight="1">
      <c r="A125" s="32"/>
      <c r="B125" s="32"/>
      <c r="C125" s="38"/>
      <c r="D125" s="58" t="s">
        <v>30</v>
      </c>
      <c r="E125" s="65">
        <f t="shared" si="28"/>
        <v>5</v>
      </c>
      <c r="F125" s="34"/>
      <c r="G125" s="34"/>
      <c r="H125" s="32"/>
      <c r="I125" s="32"/>
      <c r="J125" s="32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ht="19.5" customHeight="1">
      <c r="A126" s="32"/>
      <c r="B126" s="32"/>
      <c r="C126" s="38"/>
      <c r="D126" s="58" t="s">
        <v>32</v>
      </c>
      <c r="E126" s="65">
        <f t="shared" si="28"/>
        <v>6</v>
      </c>
      <c r="F126" s="34"/>
      <c r="G126" s="34"/>
      <c r="H126" s="32"/>
      <c r="I126" s="32"/>
      <c r="J126" s="32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ht="19.5" customHeight="1">
      <c r="A127" s="32"/>
      <c r="B127" s="32"/>
      <c r="C127" s="38"/>
      <c r="D127" s="58" t="s">
        <v>45</v>
      </c>
      <c r="E127" s="65">
        <f t="shared" si="28"/>
        <v>7</v>
      </c>
      <c r="F127" s="34"/>
      <c r="G127" s="34"/>
      <c r="H127" s="32"/>
      <c r="I127" s="32"/>
      <c r="J127" s="32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ht="19.5" customHeight="1">
      <c r="A128" s="32"/>
      <c r="B128" s="32"/>
      <c r="C128" s="38"/>
      <c r="D128" s="58" t="s">
        <v>54</v>
      </c>
      <c r="E128" s="65">
        <f t="shared" si="28"/>
        <v>8</v>
      </c>
      <c r="F128" s="34"/>
      <c r="G128" s="34"/>
      <c r="H128" s="32"/>
      <c r="I128" s="32"/>
      <c r="J128" s="32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ht="19.5" customHeight="1">
      <c r="A129" s="32"/>
      <c r="B129" s="32"/>
      <c r="C129" s="38"/>
      <c r="D129" s="58" t="s">
        <v>56</v>
      </c>
      <c r="E129" s="65">
        <f t="shared" si="28"/>
        <v>9</v>
      </c>
      <c r="F129" s="34"/>
      <c r="G129" s="34"/>
      <c r="H129" s="32"/>
      <c r="I129" s="32"/>
      <c r="J129" s="32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ht="19.5" customHeight="1">
      <c r="A130" s="32"/>
      <c r="B130" s="32"/>
      <c r="C130" s="38"/>
      <c r="D130" s="58" t="s">
        <v>57</v>
      </c>
      <c r="E130" s="65">
        <f t="shared" si="28"/>
        <v>10</v>
      </c>
      <c r="F130" s="34"/>
      <c r="G130" s="34"/>
      <c r="H130" s="32"/>
      <c r="I130" s="32"/>
      <c r="J130" s="32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ht="19.5" customHeight="1">
      <c r="A131" s="35"/>
      <c r="B131" s="35"/>
      <c r="C131" s="5"/>
      <c r="D131" s="58" t="s">
        <v>63</v>
      </c>
      <c r="E131" s="65">
        <f t="shared" si="28"/>
        <v>11</v>
      </c>
      <c r="F131" s="7"/>
      <c r="G131" s="7"/>
      <c r="H131" s="35"/>
      <c r="I131" s="35"/>
      <c r="J131" s="35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ht="19.5" customHeight="1">
      <c r="A132" s="25"/>
      <c r="B132" s="46" t="s">
        <v>147</v>
      </c>
      <c r="C132" s="63" t="s">
        <v>25</v>
      </c>
      <c r="D132" s="46" t="s">
        <v>14</v>
      </c>
      <c r="E132" s="65">
        <f>1</f>
        <v>1</v>
      </c>
      <c r="F132" s="60" t="s">
        <v>86</v>
      </c>
      <c r="G132" s="60" t="s">
        <v>98</v>
      </c>
      <c r="H132" s="46" t="s">
        <v>148</v>
      </c>
      <c r="I132" s="31">
        <f t="shared" ref="I132:J132" si="29">I121+1</f>
        <v>7</v>
      </c>
      <c r="J132" s="31">
        <f t="shared" si="29"/>
        <v>24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ht="19.5" customHeight="1">
      <c r="A133" s="35"/>
      <c r="B133" s="35"/>
      <c r="C133" s="5"/>
      <c r="D133" s="58" t="s">
        <v>25</v>
      </c>
      <c r="E133" s="65">
        <f>E132+1</f>
        <v>2</v>
      </c>
      <c r="F133" s="7"/>
      <c r="G133" s="7"/>
      <c r="H133" s="35"/>
      <c r="I133" s="35"/>
      <c r="J133" s="35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ht="19.5" customHeight="1">
      <c r="A134" s="25"/>
      <c r="B134" s="46" t="s">
        <v>149</v>
      </c>
      <c r="C134" s="63" t="s">
        <v>90</v>
      </c>
      <c r="D134" s="46" t="s">
        <v>14</v>
      </c>
      <c r="E134" s="65">
        <f>1</f>
        <v>1</v>
      </c>
      <c r="F134" s="60" t="s">
        <v>133</v>
      </c>
      <c r="G134" s="60" t="s">
        <v>87</v>
      </c>
      <c r="H134" s="46" t="s">
        <v>150</v>
      </c>
      <c r="I134" s="31">
        <f t="shared" ref="I134:J134" si="30">I132+1</f>
        <v>8</v>
      </c>
      <c r="J134" s="31">
        <f t="shared" si="30"/>
        <v>25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ht="19.5" customHeight="1">
      <c r="A135" s="32"/>
      <c r="B135" s="32"/>
      <c r="C135" s="38"/>
      <c r="D135" s="58" t="s">
        <v>16</v>
      </c>
      <c r="E135" s="65">
        <f t="shared" ref="E135:E137" si="31">E134+1</f>
        <v>2</v>
      </c>
      <c r="F135" s="34"/>
      <c r="G135" s="34"/>
      <c r="H135" s="32"/>
      <c r="I135" s="32"/>
      <c r="J135" s="32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ht="19.5" customHeight="1">
      <c r="A136" s="32"/>
      <c r="B136" s="32"/>
      <c r="C136" s="38"/>
      <c r="D136" s="58" t="s">
        <v>32</v>
      </c>
      <c r="E136" s="65">
        <f t="shared" si="31"/>
        <v>3</v>
      </c>
      <c r="F136" s="34"/>
      <c r="G136" s="34"/>
      <c r="H136" s="32"/>
      <c r="I136" s="32"/>
      <c r="J136" s="32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ht="19.5" customHeight="1">
      <c r="A137" s="35"/>
      <c r="B137" s="35"/>
      <c r="C137" s="5"/>
      <c r="D137" s="58" t="s">
        <v>49</v>
      </c>
      <c r="E137" s="65">
        <f t="shared" si="31"/>
        <v>4</v>
      </c>
      <c r="F137" s="7"/>
      <c r="G137" s="7"/>
      <c r="H137" s="35"/>
      <c r="I137" s="35"/>
      <c r="J137" s="35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ht="19.5" customHeight="1">
      <c r="A138" s="25"/>
      <c r="B138" s="46" t="s">
        <v>151</v>
      </c>
      <c r="C138" s="63" t="s">
        <v>20</v>
      </c>
      <c r="D138" s="46" t="s">
        <v>14</v>
      </c>
      <c r="E138" s="65">
        <f>1</f>
        <v>1</v>
      </c>
      <c r="F138" s="60" t="s">
        <v>105</v>
      </c>
      <c r="G138" s="60" t="s">
        <v>91</v>
      </c>
      <c r="H138" s="46" t="s">
        <v>152</v>
      </c>
      <c r="I138" s="31">
        <f t="shared" ref="I138:J138" si="32">I134+1</f>
        <v>9</v>
      </c>
      <c r="J138" s="31">
        <f t="shared" si="32"/>
        <v>26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ht="19.5" customHeight="1">
      <c r="A139" s="32"/>
      <c r="B139" s="32"/>
      <c r="C139" s="38"/>
      <c r="D139" s="58" t="s">
        <v>16</v>
      </c>
      <c r="E139" s="65">
        <f t="shared" ref="E139:E145" si="33">E138+1</f>
        <v>2</v>
      </c>
      <c r="F139" s="34"/>
      <c r="G139" s="34"/>
      <c r="H139" s="32"/>
      <c r="I139" s="32"/>
      <c r="J139" s="32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ht="19.5" customHeight="1">
      <c r="A140" s="32"/>
      <c r="B140" s="32"/>
      <c r="C140" s="38"/>
      <c r="D140" s="58" t="s">
        <v>17</v>
      </c>
      <c r="E140" s="65">
        <f t="shared" si="33"/>
        <v>3</v>
      </c>
      <c r="F140" s="34"/>
      <c r="G140" s="34"/>
      <c r="H140" s="32"/>
      <c r="I140" s="32"/>
      <c r="J140" s="32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ht="19.5" customHeight="1">
      <c r="A141" s="32"/>
      <c r="B141" s="32"/>
      <c r="C141" s="38"/>
      <c r="D141" s="58" t="s">
        <v>20</v>
      </c>
      <c r="E141" s="65">
        <f t="shared" si="33"/>
        <v>4</v>
      </c>
      <c r="F141" s="34"/>
      <c r="G141" s="34"/>
      <c r="H141" s="32"/>
      <c r="I141" s="32"/>
      <c r="J141" s="32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ht="19.5" customHeight="1">
      <c r="A142" s="32"/>
      <c r="B142" s="32"/>
      <c r="C142" s="38"/>
      <c r="D142" s="58" t="s">
        <v>32</v>
      </c>
      <c r="E142" s="65">
        <f t="shared" si="33"/>
        <v>5</v>
      </c>
      <c r="F142" s="34"/>
      <c r="G142" s="34"/>
      <c r="H142" s="32"/>
      <c r="I142" s="32"/>
      <c r="J142" s="32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ht="19.5" customHeight="1">
      <c r="A143" s="32"/>
      <c r="B143" s="32"/>
      <c r="C143" s="38"/>
      <c r="D143" s="58" t="s">
        <v>34</v>
      </c>
      <c r="E143" s="65">
        <f t="shared" si="33"/>
        <v>6</v>
      </c>
      <c r="F143" s="34"/>
      <c r="G143" s="34"/>
      <c r="H143" s="32"/>
      <c r="I143" s="32"/>
      <c r="J143" s="32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ht="19.5" customHeight="1">
      <c r="A144" s="32"/>
      <c r="B144" s="32"/>
      <c r="C144" s="38"/>
      <c r="D144" s="58" t="s">
        <v>42</v>
      </c>
      <c r="E144" s="65">
        <f t="shared" si="33"/>
        <v>7</v>
      </c>
      <c r="F144" s="34"/>
      <c r="G144" s="34"/>
      <c r="H144" s="32"/>
      <c r="I144" s="32"/>
      <c r="J144" s="32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ht="19.5" customHeight="1">
      <c r="A145" s="35"/>
      <c r="B145" s="35"/>
      <c r="C145" s="5"/>
      <c r="D145" s="58" t="s">
        <v>49</v>
      </c>
      <c r="E145" s="65">
        <f t="shared" si="33"/>
        <v>8</v>
      </c>
      <c r="F145" s="7"/>
      <c r="G145" s="7"/>
      <c r="H145" s="35"/>
      <c r="I145" s="35"/>
      <c r="J145" s="35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ht="19.5" customHeight="1">
      <c r="A146" s="25"/>
      <c r="B146" s="46" t="s">
        <v>153</v>
      </c>
      <c r="C146" s="63" t="s">
        <v>90</v>
      </c>
      <c r="D146" s="46" t="s">
        <v>14</v>
      </c>
      <c r="E146" s="65">
        <f>1</f>
        <v>1</v>
      </c>
      <c r="F146" s="60" t="s">
        <v>86</v>
      </c>
      <c r="G146" s="60" t="s">
        <v>101</v>
      </c>
      <c r="H146" s="46" t="s">
        <v>154</v>
      </c>
      <c r="I146" s="31">
        <f t="shared" ref="I146:J146" si="34">I138+1</f>
        <v>10</v>
      </c>
      <c r="J146" s="31">
        <f t="shared" si="34"/>
        <v>27</v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ht="19.5" customHeight="1">
      <c r="A147" s="32"/>
      <c r="B147" s="32"/>
      <c r="C147" s="38"/>
      <c r="D147" s="58" t="s">
        <v>20</v>
      </c>
      <c r="E147" s="65">
        <f t="shared" ref="E147:E149" si="35">E146+1</f>
        <v>2</v>
      </c>
      <c r="F147" s="34"/>
      <c r="G147" s="34"/>
      <c r="H147" s="32"/>
      <c r="I147" s="32"/>
      <c r="J147" s="32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ht="19.5" customHeight="1">
      <c r="A148" s="32"/>
      <c r="B148" s="32"/>
      <c r="C148" s="38"/>
      <c r="D148" s="58" t="s">
        <v>30</v>
      </c>
      <c r="E148" s="65">
        <f t="shared" si="35"/>
        <v>3</v>
      </c>
      <c r="F148" s="34"/>
      <c r="G148" s="34"/>
      <c r="H148" s="32"/>
      <c r="I148" s="32"/>
      <c r="J148" s="32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ht="19.5" customHeight="1">
      <c r="A149" s="35"/>
      <c r="B149" s="35"/>
      <c r="C149" s="5"/>
      <c r="D149" s="64" t="s">
        <v>45</v>
      </c>
      <c r="E149" s="65">
        <f t="shared" si="35"/>
        <v>4</v>
      </c>
      <c r="F149" s="7"/>
      <c r="G149" s="7"/>
      <c r="H149" s="35"/>
      <c r="I149" s="35"/>
      <c r="J149" s="35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ht="19.5" customHeight="1">
      <c r="A150" s="9"/>
      <c r="B150" s="9"/>
      <c r="C150" s="13" t="s">
        <v>20</v>
      </c>
      <c r="D150" s="9"/>
      <c r="E150" s="9"/>
      <c r="F150" s="13" t="s">
        <v>105</v>
      </c>
      <c r="G150" s="13" t="s">
        <v>101</v>
      </c>
      <c r="H150" s="13" t="s">
        <v>155</v>
      </c>
      <c r="I150" s="8">
        <f t="shared" ref="I150:J150" si="36">I146+1</f>
        <v>11</v>
      </c>
      <c r="J150" s="8">
        <f t="shared" si="36"/>
        <v>28</v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ht="19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ht="19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ht="19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ht="19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ht="19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ht="19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ht="19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ht="19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ht="19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ht="19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ht="19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ht="19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ht="19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ht="19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ht="19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ht="19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ht="19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ht="19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ht="19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ht="19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ht="19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ht="19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ht="19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ht="19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ht="19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ht="19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ht="19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ht="19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ht="19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ht="19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ht="19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ht="19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ht="19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ht="19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ht="19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ht="19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ht="19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ht="19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ht="19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ht="19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ht="19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ht="19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ht="19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ht="19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ht="19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ht="19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ht="19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ht="19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ht="19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ht="19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ht="19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ht="19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ht="19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ht="19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ht="19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ht="19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ht="19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ht="19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ht="19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ht="19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ht="19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ht="19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ht="19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ht="19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ht="19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ht="19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ht="19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ht="19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ht="19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ht="19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ht="19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ht="19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ht="19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ht="19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ht="19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ht="19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ht="19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ht="19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ht="19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ht="19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ht="19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ht="19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ht="19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ht="19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ht="19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ht="19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ht="19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ht="19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ht="19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ht="19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ht="19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ht="19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ht="19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ht="19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ht="19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ht="19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ht="19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ht="19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ht="19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ht="19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ht="19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ht="19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ht="19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ht="19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ht="19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ht="19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ht="19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ht="19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ht="19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ht="19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ht="19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ht="19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ht="19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ht="19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ht="19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ht="19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ht="19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ht="19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ht="19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ht="19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ht="19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ht="19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ht="19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ht="19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ht="19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ht="19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ht="19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ht="19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ht="19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ht="19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ht="19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ht="19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ht="19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ht="19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ht="19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ht="19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ht="19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ht="19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ht="19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ht="19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ht="19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ht="19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ht="19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ht="19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ht="19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ht="19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ht="19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ht="19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ht="19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ht="19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ht="19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ht="19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ht="19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ht="19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ht="19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ht="19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ht="19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ht="19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ht="19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ht="19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ht="19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ht="19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ht="19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ht="19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ht="19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ht="19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ht="19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ht="19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ht="19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ht="19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ht="19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ht="19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ht="19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ht="19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ht="19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ht="19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ht="19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ht="19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ht="19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ht="19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ht="19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ht="19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ht="19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ht="19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ht="19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ht="19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ht="19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ht="19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ht="19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ht="19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ht="19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ht="19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ht="19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ht="19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ht="19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ht="19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ht="19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ht="19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ht="19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ht="19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ht="19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ht="19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ht="19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ht="19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ht="19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ht="19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ht="19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ht="19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ht="19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ht="19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ht="19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ht="19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ht="19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ht="19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ht="19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ht="19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ht="19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ht="19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ht="19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ht="19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ht="19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ht="19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ht="19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ht="19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ht="19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ht="19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ht="19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ht="19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ht="19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ht="19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ht="19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ht="19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ht="19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ht="19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ht="19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ht="19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ht="19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ht="19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ht="19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ht="19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ht="19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ht="19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ht="19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ht="19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ht="19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ht="19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ht="19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ht="19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ht="19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ht="19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ht="19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ht="19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ht="19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ht="19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ht="19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ht="19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ht="19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ht="19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ht="19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ht="19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ht="19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ht="19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ht="19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ht="19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ht="19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ht="19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ht="19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ht="19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ht="19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ht="19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ht="19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ht="19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ht="19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ht="19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ht="19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ht="19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ht="19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ht="19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ht="19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ht="19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ht="19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ht="19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ht="19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ht="19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ht="19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ht="19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ht="19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ht="19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ht="19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ht="19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ht="19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ht="19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ht="19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ht="19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ht="19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ht="19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ht="19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ht="19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ht="19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ht="19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ht="19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ht="19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ht="19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ht="19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ht="19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ht="19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ht="19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ht="19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ht="19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ht="19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ht="19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ht="19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ht="19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ht="19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ht="19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ht="19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ht="19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ht="19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ht="19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ht="19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ht="19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ht="19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ht="19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ht="19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ht="19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ht="19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ht="19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ht="19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ht="19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ht="19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ht="19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ht="19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ht="19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ht="1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ht="19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ht="19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ht="19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ht="1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ht="19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ht="19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ht="19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ht="19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ht="19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ht="19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ht="19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ht="19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ht="19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ht="19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ht="19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ht="19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ht="19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ht="19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ht="19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ht="19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ht="19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ht="19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ht="19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ht="19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ht="19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ht="19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ht="19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ht="19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ht="19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ht="19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ht="19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ht="19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ht="19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ht="19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ht="19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ht="19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ht="19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ht="19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ht="19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ht="19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ht="19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ht="19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ht="19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ht="19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ht="19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ht="19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ht="19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ht="19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ht="19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ht="19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ht="19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ht="19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ht="19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ht="19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ht="19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ht="19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ht="19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ht="19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ht="19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ht="1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ht="19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ht="19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ht="19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ht="19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ht="19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ht="19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ht="19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ht="19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ht="19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ht="19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ht="19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ht="19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ht="19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ht="19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ht="19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ht="19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ht="19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ht="19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ht="19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ht="19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ht="19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ht="19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ht="19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ht="19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ht="19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ht="19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ht="19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ht="19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ht="19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ht="19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ht="19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ht="19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ht="19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ht="19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ht="19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ht="19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ht="19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ht="19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ht="19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ht="19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ht="19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ht="19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ht="19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ht="19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ht="19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ht="19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ht="19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ht="19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ht="19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ht="19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ht="19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ht="19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ht="19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ht="19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ht="19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ht="1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ht="19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ht="1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ht="19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ht="1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ht="19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ht="1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ht="19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ht="19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ht="19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ht="19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ht="19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ht="19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ht="19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ht="19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ht="19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ht="19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ht="19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ht="19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ht="19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ht="19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ht="19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ht="19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ht="19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ht="19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ht="19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ht="19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ht="19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ht="19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ht="19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ht="19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ht="19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ht="19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ht="19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ht="19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ht="19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ht="19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ht="19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ht="19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ht="19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ht="19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ht="19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ht="19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ht="19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ht="19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ht="19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ht="19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ht="19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ht="19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ht="19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ht="19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ht="19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ht="19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ht="19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ht="19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ht="19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ht="19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ht="19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ht="19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ht="19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ht="19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ht="19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ht="19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ht="19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ht="19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ht="19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ht="19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ht="19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ht="19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ht="19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ht="19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ht="19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ht="19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ht="19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ht="19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ht="19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ht="19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ht="19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ht="19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ht="19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ht="19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ht="19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ht="19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ht="19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ht="19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ht="19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ht="19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ht="19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ht="19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ht="19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ht="19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ht="19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ht="19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ht="19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ht="19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ht="19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ht="19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ht="19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ht="19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ht="19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ht="19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ht="19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ht="19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ht="19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ht="19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ht="19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ht="19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ht="19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ht="19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ht="19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ht="19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ht="19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ht="19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ht="19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ht="19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ht="19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ht="19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ht="19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ht="19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ht="19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ht="19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ht="19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ht="19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ht="19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ht="19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ht="19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ht="19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ht="19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ht="19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ht="19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ht="19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ht="19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ht="19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ht="19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ht="19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ht="19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ht="19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ht="19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ht="19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ht="19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ht="19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ht="19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ht="19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ht="19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ht="19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ht="19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ht="19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ht="19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ht="19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ht="19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ht="19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ht="19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ht="19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ht="19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ht="19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ht="19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ht="19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ht="19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ht="19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ht="19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ht="19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ht="19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ht="19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ht="19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ht="19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ht="19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ht="19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ht="19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ht="19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ht="19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ht="19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ht="19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ht="19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ht="19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ht="19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ht="19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ht="19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ht="19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ht="19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ht="19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ht="19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ht="19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ht="19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ht="19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ht="19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ht="19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ht="19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ht="19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ht="19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ht="19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ht="19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ht="19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ht="19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ht="19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ht="19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ht="19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ht="19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ht="19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ht="19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ht="19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ht="19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ht="19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ht="19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ht="19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ht="19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ht="19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ht="19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ht="19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ht="19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ht="19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ht="19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ht="19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ht="19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ht="19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ht="19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ht="19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ht="19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ht="19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ht="19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ht="19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ht="19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ht="19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ht="19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ht="19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ht="19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ht="19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ht="19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ht="19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ht="19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ht="19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ht="19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ht="19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ht="19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ht="19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ht="19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ht="19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ht="19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ht="19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ht="19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ht="19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ht="19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ht="19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ht="19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ht="19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ht="19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ht="19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ht="19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ht="19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ht="19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ht="19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ht="19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ht="19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ht="19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ht="19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ht="19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ht="19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ht="19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ht="19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ht="19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ht="19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ht="19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ht="19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ht="19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ht="19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ht="19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ht="19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ht="19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ht="19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ht="19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ht="19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ht="19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ht="19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ht="19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ht="19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ht="19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ht="19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ht="19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ht="19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ht="19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ht="19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ht="19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ht="19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ht="19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ht="19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ht="19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ht="19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ht="19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ht="19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ht="19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ht="19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ht="19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ht="19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ht="19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ht="19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ht="19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ht="19.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ht="19.5" customHeight="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ht="19.5" customHeight="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ht="19.5" customHeight="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ht="19.5" customHeight="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ht="19.5" customHeight="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  <row r="1007" ht="19.5" customHeight="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</row>
    <row r="1008" ht="19.5" customHeight="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</row>
    <row r="1009" ht="19.5" customHeight="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</row>
    <row r="1010" ht="19.5" customHeight="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</row>
    <row r="1011" ht="19.5" customHeight="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</row>
    <row r="1012" ht="19.5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</row>
    <row r="1013" ht="19.5" customHeight="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</row>
    <row r="1014" ht="19.5" customHeight="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</row>
    <row r="1015" ht="19.5" customHeight="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</row>
    <row r="1016" ht="19.5" customHeight="1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</row>
    <row r="1017" ht="19.5" customHeight="1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</row>
    <row r="1018" ht="19.5" customHeight="1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</row>
    <row r="1019" ht="19.5" customHeight="1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</row>
  </sheetData>
  <mergeCells count="192">
    <mergeCell ref="B20:B23"/>
    <mergeCell ref="C20:C23"/>
    <mergeCell ref="F20:F23"/>
    <mergeCell ref="G20:G23"/>
    <mergeCell ref="H20:H23"/>
    <mergeCell ref="I20:I23"/>
    <mergeCell ref="J20:J23"/>
    <mergeCell ref="A20:A23"/>
    <mergeCell ref="A24:A30"/>
    <mergeCell ref="B24:B30"/>
    <mergeCell ref="C24:C30"/>
    <mergeCell ref="F24:F30"/>
    <mergeCell ref="G24:G30"/>
    <mergeCell ref="H24:H30"/>
    <mergeCell ref="I4:I11"/>
    <mergeCell ref="J4:J11"/>
    <mergeCell ref="A1:J2"/>
    <mergeCell ref="A4:A11"/>
    <mergeCell ref="B4:B11"/>
    <mergeCell ref="C4:C11"/>
    <mergeCell ref="F4:F11"/>
    <mergeCell ref="G4:G11"/>
    <mergeCell ref="H4:H11"/>
    <mergeCell ref="B12:B14"/>
    <mergeCell ref="C12:C14"/>
    <mergeCell ref="F12:F14"/>
    <mergeCell ref="G12:G14"/>
    <mergeCell ref="H12:H14"/>
    <mergeCell ref="I12:I14"/>
    <mergeCell ref="J12:J14"/>
    <mergeCell ref="I15:I18"/>
    <mergeCell ref="J15:J18"/>
    <mergeCell ref="A12:A14"/>
    <mergeCell ref="A15:A18"/>
    <mergeCell ref="B15:B18"/>
    <mergeCell ref="C15:C18"/>
    <mergeCell ref="F15:F18"/>
    <mergeCell ref="G15:G18"/>
    <mergeCell ref="H15:H18"/>
    <mergeCell ref="I24:I30"/>
    <mergeCell ref="J24:J30"/>
    <mergeCell ref="B32:B33"/>
    <mergeCell ref="C32:C33"/>
    <mergeCell ref="F32:F33"/>
    <mergeCell ref="G32:G33"/>
    <mergeCell ref="H32:H33"/>
    <mergeCell ref="I32:I33"/>
    <mergeCell ref="J32:J33"/>
    <mergeCell ref="I34:I43"/>
    <mergeCell ref="J34:J43"/>
    <mergeCell ref="A32:A33"/>
    <mergeCell ref="A34:A43"/>
    <mergeCell ref="B34:B43"/>
    <mergeCell ref="C34:C43"/>
    <mergeCell ref="F34:F43"/>
    <mergeCell ref="G34:G43"/>
    <mergeCell ref="H34:H43"/>
    <mergeCell ref="B44:B48"/>
    <mergeCell ref="C44:C48"/>
    <mergeCell ref="F44:F48"/>
    <mergeCell ref="G44:G48"/>
    <mergeCell ref="H44:H48"/>
    <mergeCell ref="I44:I48"/>
    <mergeCell ref="J44:J48"/>
    <mergeCell ref="I49:I54"/>
    <mergeCell ref="J49:J54"/>
    <mergeCell ref="B49:B54"/>
    <mergeCell ref="B55:B61"/>
    <mergeCell ref="G55:G61"/>
    <mergeCell ref="H55:H61"/>
    <mergeCell ref="I55:I61"/>
    <mergeCell ref="J55:J61"/>
    <mergeCell ref="I62:I63"/>
    <mergeCell ref="J62:J63"/>
    <mergeCell ref="C61:C66"/>
    <mergeCell ref="B62:B63"/>
    <mergeCell ref="A86:A93"/>
    <mergeCell ref="A96:A99"/>
    <mergeCell ref="B96:B99"/>
    <mergeCell ref="C96:C99"/>
    <mergeCell ref="I96:I99"/>
    <mergeCell ref="J96:J99"/>
    <mergeCell ref="B86:B93"/>
    <mergeCell ref="C86:C93"/>
    <mergeCell ref="G86:G93"/>
    <mergeCell ref="H86:H93"/>
    <mergeCell ref="I86:I93"/>
    <mergeCell ref="J86:J93"/>
    <mergeCell ref="A94:J95"/>
    <mergeCell ref="F101:F108"/>
    <mergeCell ref="F109:F112"/>
    <mergeCell ref="F113:F120"/>
    <mergeCell ref="G113:G120"/>
    <mergeCell ref="H113:H120"/>
    <mergeCell ref="I113:I120"/>
    <mergeCell ref="J113:J120"/>
    <mergeCell ref="F49:F54"/>
    <mergeCell ref="F55:F61"/>
    <mergeCell ref="F64:F73"/>
    <mergeCell ref="F74:F76"/>
    <mergeCell ref="F77:F85"/>
    <mergeCell ref="F86:F93"/>
    <mergeCell ref="F96:F99"/>
    <mergeCell ref="G132:G133"/>
    <mergeCell ref="G134:G137"/>
    <mergeCell ref="H134:H137"/>
    <mergeCell ref="I134:I137"/>
    <mergeCell ref="J134:J137"/>
    <mergeCell ref="G121:G131"/>
    <mergeCell ref="H121:H131"/>
    <mergeCell ref="I121:I131"/>
    <mergeCell ref="J121:J131"/>
    <mergeCell ref="H132:H133"/>
    <mergeCell ref="I132:I133"/>
    <mergeCell ref="J132:J133"/>
    <mergeCell ref="F138:F145"/>
    <mergeCell ref="F146:F149"/>
    <mergeCell ref="G146:G149"/>
    <mergeCell ref="H146:H149"/>
    <mergeCell ref="I146:I149"/>
    <mergeCell ref="J146:J149"/>
    <mergeCell ref="F121:F131"/>
    <mergeCell ref="F132:F133"/>
    <mergeCell ref="F134:F137"/>
    <mergeCell ref="G138:G145"/>
    <mergeCell ref="H138:H145"/>
    <mergeCell ref="I138:I145"/>
    <mergeCell ref="J138:J145"/>
    <mergeCell ref="B113:B120"/>
    <mergeCell ref="C113:C120"/>
    <mergeCell ref="A101:A108"/>
    <mergeCell ref="B101:B108"/>
    <mergeCell ref="C101:C108"/>
    <mergeCell ref="A109:A112"/>
    <mergeCell ref="B109:B112"/>
    <mergeCell ref="C109:C112"/>
    <mergeCell ref="A113:A120"/>
    <mergeCell ref="B134:B137"/>
    <mergeCell ref="C134:C137"/>
    <mergeCell ref="A138:A145"/>
    <mergeCell ref="B138:B145"/>
    <mergeCell ref="C138:C145"/>
    <mergeCell ref="A146:A149"/>
    <mergeCell ref="B146:B149"/>
    <mergeCell ref="C146:C149"/>
    <mergeCell ref="A121:A131"/>
    <mergeCell ref="B121:B131"/>
    <mergeCell ref="C121:C131"/>
    <mergeCell ref="A132:A133"/>
    <mergeCell ref="B132:B133"/>
    <mergeCell ref="C132:C133"/>
    <mergeCell ref="A134:A137"/>
    <mergeCell ref="A44:A48"/>
    <mergeCell ref="A49:A54"/>
    <mergeCell ref="C49:C54"/>
    <mergeCell ref="G49:G54"/>
    <mergeCell ref="H49:H54"/>
    <mergeCell ref="C55:C60"/>
    <mergeCell ref="H62:H63"/>
    <mergeCell ref="H74:H76"/>
    <mergeCell ref="I74:I76"/>
    <mergeCell ref="G77:G85"/>
    <mergeCell ref="H77:H85"/>
    <mergeCell ref="I77:I85"/>
    <mergeCell ref="J77:J85"/>
    <mergeCell ref="F62:F63"/>
    <mergeCell ref="G62:G63"/>
    <mergeCell ref="G64:G73"/>
    <mergeCell ref="H64:H73"/>
    <mergeCell ref="I64:I73"/>
    <mergeCell ref="J64:J73"/>
    <mergeCell ref="G74:G76"/>
    <mergeCell ref="J74:J76"/>
    <mergeCell ref="B77:B85"/>
    <mergeCell ref="C77:C85"/>
    <mergeCell ref="A55:A73"/>
    <mergeCell ref="B64:B73"/>
    <mergeCell ref="C67:C73"/>
    <mergeCell ref="A74:A76"/>
    <mergeCell ref="B74:B76"/>
    <mergeCell ref="C74:C76"/>
    <mergeCell ref="A77:A85"/>
    <mergeCell ref="H109:H112"/>
    <mergeCell ref="I109:I112"/>
    <mergeCell ref="G96:G99"/>
    <mergeCell ref="H96:H99"/>
    <mergeCell ref="G101:G108"/>
    <mergeCell ref="H101:H108"/>
    <mergeCell ref="I101:I108"/>
    <mergeCell ref="J101:J108"/>
    <mergeCell ref="G109:G112"/>
    <mergeCell ref="J109:J112"/>
  </mergeCells>
  <printOptions horizontalCentered="1" verticalCentered="1"/>
  <pageMargins bottom="0.75" footer="0.0" header="0.0" left="0.25" right="0.25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71"/>
    <col customWidth="1" min="3" max="3" width="14.71"/>
    <col customWidth="1" min="4" max="4" width="14.14"/>
    <col customWidth="1" min="5" max="5" width="19.29"/>
    <col customWidth="1" min="6" max="6" width="19.43"/>
    <col customWidth="1" min="7" max="7" width="2.43"/>
    <col customWidth="1" min="8" max="8" width="8.86"/>
    <col customWidth="1" min="9" max="9" width="11.71"/>
    <col customWidth="1" min="10" max="10" width="15.0"/>
    <col customWidth="1" min="11" max="11" width="14.0"/>
    <col customWidth="1" min="12" max="12" width="9.14"/>
    <col customWidth="1" min="13" max="13" width="10.0"/>
    <col customWidth="1" min="14" max="14" width="8.71"/>
    <col customWidth="1" min="15" max="15" width="17.57"/>
    <col customWidth="1" min="16" max="16" width="9.57"/>
    <col customWidth="1" min="17" max="17" width="14.14"/>
    <col customWidth="1" min="18" max="18" width="10.57"/>
    <col customWidth="1" min="19" max="19" width="10.0"/>
    <col customWidth="1" min="20" max="20" width="8.71"/>
    <col customWidth="1" min="21" max="21" width="16.0"/>
    <col customWidth="1" min="22" max="22" width="14.14"/>
    <col customWidth="1" min="23" max="23" width="10.57"/>
    <col customWidth="1" min="24" max="24" width="10.0"/>
    <col customWidth="1" min="25" max="25" width="8.71"/>
  </cols>
  <sheetData>
    <row r="1" ht="19.5" customHeight="1">
      <c r="A1" s="1" t="s">
        <v>156</v>
      </c>
      <c r="B1" s="2"/>
      <c r="C1" s="2"/>
      <c r="D1" s="2"/>
      <c r="E1" s="2"/>
      <c r="F1" s="2"/>
      <c r="G1" s="3"/>
      <c r="H1" s="4"/>
      <c r="I1" s="68" t="s">
        <v>157</v>
      </c>
      <c r="J1" s="2"/>
      <c r="K1" s="2"/>
      <c r="L1" s="2"/>
      <c r="M1" s="3"/>
      <c r="N1" s="4"/>
      <c r="O1" s="69" t="s">
        <v>158</v>
      </c>
      <c r="P1" s="2"/>
      <c r="Q1" s="2"/>
      <c r="R1" s="2"/>
      <c r="S1" s="3"/>
      <c r="T1" s="4"/>
      <c r="U1" s="69" t="s">
        <v>159</v>
      </c>
      <c r="V1" s="2"/>
      <c r="W1" s="2"/>
      <c r="X1" s="3"/>
      <c r="Y1" s="4"/>
    </row>
    <row r="2" ht="19.5" customHeight="1">
      <c r="A2" s="5"/>
      <c r="B2" s="6"/>
      <c r="C2" s="6"/>
      <c r="D2" s="6"/>
      <c r="E2" s="6"/>
      <c r="F2" s="6"/>
      <c r="G2" s="7"/>
      <c r="H2" s="4"/>
      <c r="I2" s="5"/>
      <c r="J2" s="6"/>
      <c r="K2" s="6"/>
      <c r="L2" s="6"/>
      <c r="M2" s="7"/>
      <c r="N2" s="4"/>
      <c r="O2" s="5"/>
      <c r="P2" s="6"/>
      <c r="Q2" s="6"/>
      <c r="R2" s="6"/>
      <c r="S2" s="7"/>
      <c r="T2" s="4"/>
      <c r="U2" s="5"/>
      <c r="V2" s="6"/>
      <c r="W2" s="6"/>
      <c r="X2" s="7"/>
      <c r="Y2" s="4"/>
    </row>
    <row r="3" ht="19.5" customHeight="1">
      <c r="A3" s="8" t="s">
        <v>160</v>
      </c>
      <c r="B3" s="8" t="s">
        <v>161</v>
      </c>
      <c r="C3" s="8" t="s">
        <v>162</v>
      </c>
      <c r="D3" s="8" t="s">
        <v>163</v>
      </c>
      <c r="E3" s="8" t="s">
        <v>164</v>
      </c>
      <c r="F3" s="8" t="s">
        <v>165</v>
      </c>
      <c r="G3" s="8" t="s">
        <v>5</v>
      </c>
      <c r="H3" s="4"/>
      <c r="I3" s="70" t="s">
        <v>166</v>
      </c>
      <c r="J3" s="70" t="s">
        <v>167</v>
      </c>
      <c r="K3" s="70" t="s">
        <v>168</v>
      </c>
      <c r="L3" s="70" t="s">
        <v>169</v>
      </c>
      <c r="M3" s="70" t="s">
        <v>170</v>
      </c>
      <c r="N3" s="4"/>
      <c r="O3" s="70" t="s">
        <v>166</v>
      </c>
      <c r="P3" s="70" t="s">
        <v>167</v>
      </c>
      <c r="Q3" s="70" t="s">
        <v>168</v>
      </c>
      <c r="R3" s="70" t="s">
        <v>169</v>
      </c>
      <c r="S3" s="70" t="s">
        <v>170</v>
      </c>
      <c r="T3" s="4"/>
      <c r="U3" s="70" t="s">
        <v>167</v>
      </c>
      <c r="V3" s="70" t="s">
        <v>168</v>
      </c>
      <c r="W3" s="70" t="s">
        <v>169</v>
      </c>
      <c r="X3" s="70" t="s">
        <v>170</v>
      </c>
      <c r="Y3" s="4"/>
    </row>
    <row r="4" ht="19.5" customHeight="1">
      <c r="A4" s="26">
        <f>COUNTIF('المشاريع'!$A$4:$A$301, F4)</f>
        <v>2</v>
      </c>
      <c r="B4" s="26">
        <f>8</f>
        <v>8</v>
      </c>
      <c r="C4" s="27" t="s">
        <v>171</v>
      </c>
      <c r="D4" s="27" t="s">
        <v>172</v>
      </c>
      <c r="E4" s="9" t="s">
        <v>24</v>
      </c>
      <c r="F4" s="25" t="s">
        <v>103</v>
      </c>
      <c r="G4" s="31">
        <f>1</f>
        <v>1</v>
      </c>
      <c r="H4" s="4"/>
      <c r="I4" s="11" t="s">
        <v>90</v>
      </c>
      <c r="J4" s="9" t="s">
        <v>173</v>
      </c>
      <c r="K4" s="71">
        <v>45357.0</v>
      </c>
      <c r="L4" s="72" t="s">
        <v>174</v>
      </c>
      <c r="M4" s="73">
        <f>1</f>
        <v>1</v>
      </c>
      <c r="N4" s="4"/>
      <c r="O4" s="11" t="s">
        <v>90</v>
      </c>
      <c r="P4" s="13" t="s">
        <v>90</v>
      </c>
      <c r="Q4" s="71">
        <v>45370.0</v>
      </c>
      <c r="R4" s="10" t="s">
        <v>175</v>
      </c>
      <c r="S4" s="73">
        <f>1</f>
        <v>1</v>
      </c>
      <c r="T4" s="4"/>
      <c r="U4" s="13" t="s">
        <v>90</v>
      </c>
      <c r="V4" s="71">
        <v>45376.0</v>
      </c>
      <c r="W4" s="10" t="s">
        <v>176</v>
      </c>
      <c r="X4" s="73">
        <f>1</f>
        <v>1</v>
      </c>
      <c r="Y4" s="4"/>
    </row>
    <row r="5" ht="19.5" customHeight="1">
      <c r="A5" s="32"/>
      <c r="B5" s="32"/>
      <c r="C5" s="32"/>
      <c r="D5" s="32"/>
      <c r="E5" s="9" t="s">
        <v>35</v>
      </c>
      <c r="F5" s="32"/>
      <c r="G5" s="32"/>
      <c r="H5" s="4"/>
      <c r="I5" s="11" t="s">
        <v>90</v>
      </c>
      <c r="J5" s="9" t="s">
        <v>173</v>
      </c>
      <c r="K5" s="71">
        <v>45361.0</v>
      </c>
      <c r="L5" s="72" t="s">
        <v>177</v>
      </c>
      <c r="M5" s="73">
        <f t="shared" ref="M5:M12" si="1">M4+1</f>
        <v>2</v>
      </c>
      <c r="N5" s="4"/>
      <c r="O5" s="11" t="s">
        <v>90</v>
      </c>
      <c r="P5" s="13" t="s">
        <v>90</v>
      </c>
      <c r="Q5" s="71">
        <v>45377.0</v>
      </c>
      <c r="R5" s="10" t="s">
        <v>175</v>
      </c>
      <c r="S5" s="73">
        <f t="shared" ref="S5:S9" si="2">S4+1</f>
        <v>2</v>
      </c>
      <c r="T5" s="4"/>
      <c r="U5" s="13" t="s">
        <v>90</v>
      </c>
      <c r="V5" s="71">
        <v>45383.0</v>
      </c>
      <c r="W5" s="10" t="s">
        <v>176</v>
      </c>
      <c r="X5" s="73">
        <f t="shared" ref="X5:X9" si="3">X4+1</f>
        <v>2</v>
      </c>
      <c r="Y5" s="4"/>
    </row>
    <row r="6" ht="19.5" customHeight="1">
      <c r="A6" s="35"/>
      <c r="B6" s="35"/>
      <c r="C6" s="35"/>
      <c r="D6" s="35"/>
      <c r="E6" s="9" t="s">
        <v>59</v>
      </c>
      <c r="F6" s="35"/>
      <c r="G6" s="35"/>
      <c r="H6" s="4"/>
      <c r="I6" s="11" t="s">
        <v>90</v>
      </c>
      <c r="J6" s="9" t="s">
        <v>173</v>
      </c>
      <c r="K6" s="71">
        <v>45364.0</v>
      </c>
      <c r="L6" s="72" t="s">
        <v>174</v>
      </c>
      <c r="M6" s="73">
        <f t="shared" si="1"/>
        <v>3</v>
      </c>
      <c r="N6" s="4"/>
      <c r="O6" s="11" t="s">
        <v>90</v>
      </c>
      <c r="P6" s="13" t="s">
        <v>90</v>
      </c>
      <c r="Q6" s="71">
        <v>45379.0</v>
      </c>
      <c r="R6" s="10" t="s">
        <v>178</v>
      </c>
      <c r="S6" s="73">
        <f t="shared" si="2"/>
        <v>3</v>
      </c>
      <c r="T6" s="4"/>
      <c r="U6" s="13"/>
      <c r="V6" s="71"/>
      <c r="W6" s="10"/>
      <c r="X6" s="73">
        <f t="shared" si="3"/>
        <v>3</v>
      </c>
      <c r="Y6" s="4"/>
    </row>
    <row r="7" ht="19.5" customHeight="1">
      <c r="A7" s="74">
        <f>COUNTIF('المشاريع'!$A$4:$A$301, F7)</f>
        <v>5</v>
      </c>
      <c r="B7" s="74">
        <f>6</f>
        <v>6</v>
      </c>
      <c r="C7" s="75" t="s">
        <v>179</v>
      </c>
      <c r="D7" s="75" t="s">
        <v>180</v>
      </c>
      <c r="E7" s="10" t="s">
        <v>9</v>
      </c>
      <c r="F7" s="75" t="s">
        <v>84</v>
      </c>
      <c r="G7" s="76">
        <f>G4+1</f>
        <v>2</v>
      </c>
      <c r="H7" s="4"/>
      <c r="I7" s="11" t="s">
        <v>90</v>
      </c>
      <c r="J7" s="9" t="s">
        <v>173</v>
      </c>
      <c r="K7" s="71">
        <v>45368.0</v>
      </c>
      <c r="L7" s="72" t="s">
        <v>177</v>
      </c>
      <c r="M7" s="73">
        <f t="shared" si="1"/>
        <v>4</v>
      </c>
      <c r="N7" s="4"/>
      <c r="O7" s="11" t="s">
        <v>90</v>
      </c>
      <c r="P7" s="13" t="s">
        <v>90</v>
      </c>
      <c r="Q7" s="71">
        <v>45384.0</v>
      </c>
      <c r="R7" s="10" t="s">
        <v>175</v>
      </c>
      <c r="S7" s="73">
        <f t="shared" si="2"/>
        <v>4</v>
      </c>
      <c r="T7" s="4"/>
      <c r="U7" s="13"/>
      <c r="V7" s="71"/>
      <c r="W7" s="10"/>
      <c r="X7" s="73">
        <f t="shared" si="3"/>
        <v>4</v>
      </c>
      <c r="Y7" s="4"/>
    </row>
    <row r="8" ht="19.5" customHeight="1">
      <c r="A8" s="32"/>
      <c r="B8" s="32"/>
      <c r="C8" s="32"/>
      <c r="D8" s="32"/>
      <c r="E8" s="10" t="s">
        <v>14</v>
      </c>
      <c r="F8" s="32"/>
      <c r="G8" s="32"/>
      <c r="H8" s="4"/>
      <c r="I8" s="11" t="s">
        <v>90</v>
      </c>
      <c r="J8" s="9" t="s">
        <v>173</v>
      </c>
      <c r="K8" s="71">
        <v>45371.0</v>
      </c>
      <c r="L8" s="72" t="s">
        <v>174</v>
      </c>
      <c r="M8" s="73">
        <f t="shared" si="1"/>
        <v>5</v>
      </c>
      <c r="N8" s="4"/>
      <c r="O8" s="11" t="s">
        <v>90</v>
      </c>
      <c r="P8" s="13" t="s">
        <v>90</v>
      </c>
      <c r="Q8" s="71">
        <v>45386.0</v>
      </c>
      <c r="R8" s="10" t="s">
        <v>178</v>
      </c>
      <c r="S8" s="73">
        <f t="shared" si="2"/>
        <v>5</v>
      </c>
      <c r="T8" s="4"/>
      <c r="U8" s="13"/>
      <c r="V8" s="71"/>
      <c r="W8" s="10"/>
      <c r="X8" s="73">
        <f t="shared" si="3"/>
        <v>5</v>
      </c>
      <c r="Y8" s="4"/>
    </row>
    <row r="9" ht="19.5" customHeight="1">
      <c r="A9" s="32"/>
      <c r="B9" s="32"/>
      <c r="C9" s="32"/>
      <c r="D9" s="32"/>
      <c r="E9" s="10" t="s">
        <v>17</v>
      </c>
      <c r="F9" s="32"/>
      <c r="G9" s="32"/>
      <c r="H9" s="4"/>
      <c r="I9" s="11" t="s">
        <v>90</v>
      </c>
      <c r="J9" s="9" t="s">
        <v>173</v>
      </c>
      <c r="K9" s="71">
        <v>45375.0</v>
      </c>
      <c r="L9" s="72" t="s">
        <v>177</v>
      </c>
      <c r="M9" s="73">
        <f t="shared" si="1"/>
        <v>6</v>
      </c>
      <c r="N9" s="4"/>
      <c r="O9" s="74" t="s">
        <v>90</v>
      </c>
      <c r="P9" s="46" t="s">
        <v>90</v>
      </c>
      <c r="Q9" s="71">
        <v>45391.0</v>
      </c>
      <c r="R9" s="75" t="s">
        <v>175</v>
      </c>
      <c r="S9" s="76">
        <f t="shared" si="2"/>
        <v>6</v>
      </c>
      <c r="T9" s="4"/>
      <c r="U9" s="13"/>
      <c r="V9" s="71"/>
      <c r="W9" s="10"/>
      <c r="X9" s="73">
        <f t="shared" si="3"/>
        <v>6</v>
      </c>
      <c r="Y9" s="4"/>
    </row>
    <row r="10" ht="19.5" customHeight="1">
      <c r="A10" s="32"/>
      <c r="B10" s="32"/>
      <c r="C10" s="32"/>
      <c r="D10" s="32"/>
      <c r="E10" s="10" t="s">
        <v>25</v>
      </c>
      <c r="F10" s="32"/>
      <c r="G10" s="32"/>
      <c r="H10" s="4"/>
      <c r="I10" s="11" t="s">
        <v>90</v>
      </c>
      <c r="J10" s="9" t="s">
        <v>173</v>
      </c>
      <c r="K10" s="71">
        <v>45378.0</v>
      </c>
      <c r="L10" s="72" t="s">
        <v>174</v>
      </c>
      <c r="M10" s="73">
        <f t="shared" si="1"/>
        <v>7</v>
      </c>
      <c r="N10" s="4"/>
      <c r="O10" s="77"/>
      <c r="P10" s="78"/>
      <c r="Q10" s="79"/>
      <c r="R10" s="80"/>
      <c r="S10" s="81"/>
      <c r="T10" s="4"/>
      <c r="U10" s="4"/>
      <c r="V10" s="4"/>
      <c r="W10" s="4"/>
      <c r="X10" s="4"/>
      <c r="Y10" s="4"/>
    </row>
    <row r="11" ht="19.5" customHeight="1">
      <c r="A11" s="35"/>
      <c r="B11" s="35"/>
      <c r="C11" s="35"/>
      <c r="D11" s="35"/>
      <c r="E11" s="13" t="s">
        <v>28</v>
      </c>
      <c r="F11" s="35"/>
      <c r="G11" s="35"/>
      <c r="H11" s="4"/>
      <c r="I11" s="11" t="s">
        <v>90</v>
      </c>
      <c r="J11" s="9" t="s">
        <v>173</v>
      </c>
      <c r="K11" s="71">
        <v>45382.0</v>
      </c>
      <c r="L11" s="72" t="s">
        <v>177</v>
      </c>
      <c r="M11" s="73">
        <f t="shared" si="1"/>
        <v>8</v>
      </c>
      <c r="N11" s="4"/>
      <c r="O11" s="4"/>
      <c r="P11" s="20"/>
      <c r="Q11" s="82"/>
      <c r="R11" s="83"/>
      <c r="S11" s="84"/>
      <c r="T11" s="4"/>
      <c r="U11" s="4"/>
      <c r="V11" s="4"/>
      <c r="W11" s="4"/>
      <c r="X11" s="4"/>
      <c r="Y11" s="4"/>
    </row>
    <row r="12" ht="19.5" customHeight="1">
      <c r="A12" s="85"/>
      <c r="B12" s="85"/>
      <c r="C12" s="85"/>
      <c r="D12" s="86" t="s">
        <v>181</v>
      </c>
      <c r="E12" s="9" t="s">
        <v>20</v>
      </c>
      <c r="F12" s="10" t="s">
        <v>159</v>
      </c>
      <c r="G12" s="73">
        <f>G7+1</f>
        <v>3</v>
      </c>
      <c r="H12" s="4"/>
      <c r="I12" s="11" t="s">
        <v>90</v>
      </c>
      <c r="J12" s="9" t="s">
        <v>173</v>
      </c>
      <c r="K12" s="71">
        <v>45384.0</v>
      </c>
      <c r="L12" s="10" t="s">
        <v>175</v>
      </c>
      <c r="M12" s="73">
        <f t="shared" si="1"/>
        <v>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9.5" customHeight="1">
      <c r="A13" s="12"/>
      <c r="B13" s="12"/>
      <c r="C13" s="12"/>
      <c r="D13" s="87"/>
      <c r="E13" s="4"/>
      <c r="F13" s="4"/>
      <c r="G13" s="84"/>
      <c r="H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9.5" customHeight="1">
      <c r="A14" s="12"/>
      <c r="B14" s="12"/>
      <c r="C14" s="12"/>
      <c r="D14" s="87"/>
      <c r="E14" s="4"/>
      <c r="F14" s="4"/>
      <c r="G14" s="84"/>
      <c r="H14" s="4"/>
      <c r="I14" s="4"/>
      <c r="J14" s="20"/>
      <c r="K14" s="20"/>
      <c r="L14" s="4"/>
      <c r="M14" s="8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9.5" customHeight="1">
      <c r="A15" s="12"/>
      <c r="B15" s="12"/>
      <c r="C15" s="12"/>
      <c r="D15" s="12"/>
      <c r="E15" s="4"/>
      <c r="F15" s="4"/>
      <c r="G15" s="8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9.5" customHeight="1">
      <c r="A16" s="12"/>
      <c r="B16" s="12"/>
      <c r="C16" s="12"/>
      <c r="D16" s="12"/>
      <c r="E16" s="4"/>
      <c r="F16" s="4"/>
      <c r="G16" s="8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9.5" customHeight="1">
      <c r="A17" s="12"/>
      <c r="B17" s="12"/>
      <c r="C17" s="12"/>
      <c r="D17" s="12"/>
      <c r="E17" s="4"/>
      <c r="F17" s="4"/>
      <c r="G17" s="8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9.5" customHeight="1">
      <c r="A18" s="12"/>
      <c r="B18" s="12"/>
      <c r="C18" s="12"/>
      <c r="D18" s="12"/>
      <c r="E18" s="4"/>
      <c r="F18" s="4"/>
      <c r="G18" s="8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9.5" customHeight="1">
      <c r="A19" s="12"/>
      <c r="B19" s="12"/>
      <c r="C19" s="12"/>
      <c r="D19" s="12"/>
      <c r="E19" s="4"/>
      <c r="F19" s="4"/>
      <c r="G19" s="8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9.5" customHeight="1">
      <c r="A20" s="4"/>
      <c r="B20" s="4"/>
      <c r="C20" s="4"/>
      <c r="D20" s="4"/>
      <c r="E20" s="4"/>
      <c r="F20" s="4"/>
      <c r="G20" s="8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9.5" customHeight="1">
      <c r="A21" s="4"/>
      <c r="B21" s="4"/>
      <c r="C21" s="4"/>
      <c r="D21" s="4"/>
      <c r="E21" s="4"/>
      <c r="F21" s="4"/>
      <c r="G21" s="8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9.5" customHeight="1">
      <c r="A22" s="4"/>
      <c r="B22" s="4"/>
      <c r="C22" s="4"/>
      <c r="D22" s="4"/>
      <c r="E22" s="4"/>
      <c r="F22" s="4"/>
      <c r="G22" s="8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9.5" customHeight="1">
      <c r="A23" s="4"/>
      <c r="B23" s="4"/>
      <c r="C23" s="4"/>
      <c r="D23" s="4"/>
      <c r="E23" s="4"/>
      <c r="F23" s="4"/>
      <c r="G23" s="8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16">
    <mergeCell ref="D4:D6"/>
    <mergeCell ref="F4:F6"/>
    <mergeCell ref="A7:A11"/>
    <mergeCell ref="B7:B11"/>
    <mergeCell ref="C7:C11"/>
    <mergeCell ref="D7:D11"/>
    <mergeCell ref="F7:F11"/>
    <mergeCell ref="G7:G11"/>
    <mergeCell ref="A1:G2"/>
    <mergeCell ref="I1:M2"/>
    <mergeCell ref="O1:S2"/>
    <mergeCell ref="U1:X2"/>
    <mergeCell ref="A4:A6"/>
    <mergeCell ref="B4:B6"/>
    <mergeCell ref="C4:C6"/>
    <mergeCell ref="G4:G6"/>
  </mergeCells>
  <printOptions horizontalCentered="1" verticalCentered="1"/>
  <pageMargins bottom="1.0" footer="0.0" header="0.0" left="1.0" right="1.0" top="1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5.57"/>
    <col customWidth="1" min="3" max="3" width="39.0"/>
    <col customWidth="1" min="4" max="4" width="8.29"/>
  </cols>
  <sheetData>
    <row r="1">
      <c r="A1" s="19" t="s">
        <v>182</v>
      </c>
      <c r="B1" s="2"/>
      <c r="C1" s="2"/>
      <c r="D1" s="3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5"/>
      <c r="B2" s="6"/>
      <c r="C2" s="6"/>
      <c r="D2" s="7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17" t="s">
        <v>183</v>
      </c>
      <c r="B3" s="17" t="s">
        <v>184</v>
      </c>
      <c r="C3" s="17" t="s">
        <v>185</v>
      </c>
      <c r="D3" s="17" t="s">
        <v>186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14">
        <f>COUNTIF('المشاريع'!$G$4:$G$301, D4)</f>
        <v>1</v>
      </c>
      <c r="B4" s="14"/>
      <c r="C4" s="10" t="s">
        <v>187</v>
      </c>
      <c r="D4" s="89" t="s">
        <v>94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14">
        <f>COUNTIF('المشاريع'!$G$4:$G$301, D5)</f>
        <v>3</v>
      </c>
      <c r="B5" s="14"/>
      <c r="C5" s="10" t="s">
        <v>188</v>
      </c>
      <c r="D5" s="90" t="s">
        <v>87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14">
        <f>COUNTIF('المشاريع'!$G$4:$G$301, D6)</f>
        <v>7</v>
      </c>
      <c r="B6" s="14"/>
      <c r="C6" s="10" t="s">
        <v>189</v>
      </c>
      <c r="D6" s="91" t="s">
        <v>101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14">
        <f>COUNTIF('المشاريع'!$G$4:$G$301, D7)</f>
        <v>2</v>
      </c>
      <c r="B7" s="14"/>
      <c r="C7" s="10" t="s">
        <v>190</v>
      </c>
      <c r="D7" s="92" t="s">
        <v>139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14">
        <f>COUNTIF('المشاريع'!$G$4:$G$301, D8)</f>
        <v>2</v>
      </c>
      <c r="B8" s="14"/>
      <c r="C8" s="10" t="s">
        <v>191</v>
      </c>
      <c r="D8" s="93" t="s">
        <v>134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14">
        <f>COUNTIF('المشاريع'!$G$4:$G$301, D9)</f>
        <v>4</v>
      </c>
      <c r="B9" s="14"/>
      <c r="C9" s="10" t="s">
        <v>192</v>
      </c>
      <c r="D9" s="94" t="s">
        <v>91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14">
        <f>COUNTIF('المشاريع'!$G$4:$G$301, D10)</f>
        <v>3</v>
      </c>
      <c r="B10" s="14"/>
      <c r="C10" s="10" t="s">
        <v>193</v>
      </c>
      <c r="D10" s="95" t="s">
        <v>98</v>
      </c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</row>
  </sheetData>
  <mergeCells count="1">
    <mergeCell ref="A1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1.57"/>
    <col customWidth="1" min="2" max="2" width="28.71"/>
  </cols>
  <sheetData>
    <row r="1">
      <c r="A1" s="19" t="s">
        <v>194</v>
      </c>
      <c r="B1" s="3"/>
    </row>
    <row r="2">
      <c r="A2" s="5"/>
      <c r="B2" s="7"/>
    </row>
    <row r="3">
      <c r="A3" s="96" t="s">
        <v>183</v>
      </c>
      <c r="B3" s="96" t="s">
        <v>195</v>
      </c>
    </row>
    <row r="4">
      <c r="A4" s="97">
        <f>COUNTIF('المشاريع'!$F$4:$F$301, B4)</f>
        <v>4</v>
      </c>
      <c r="B4" s="98" t="s">
        <v>107</v>
      </c>
    </row>
    <row r="5">
      <c r="A5" s="97">
        <f>COUNTIF('المشاريع'!$F$4:$F$301, B5)</f>
        <v>7</v>
      </c>
      <c r="B5" s="98" t="s">
        <v>105</v>
      </c>
    </row>
    <row r="6">
      <c r="A6" s="97">
        <f>COUNTIF('المشاريع'!$F$4:$F$301, B6)</f>
        <v>4</v>
      </c>
      <c r="B6" s="98" t="s">
        <v>133</v>
      </c>
    </row>
    <row r="7">
      <c r="A7" s="97">
        <f>COUNTIF('المشاريع'!$F$4:$F$301, B7)</f>
        <v>13</v>
      </c>
      <c r="B7" s="98" t="s">
        <v>86</v>
      </c>
    </row>
  </sheetData>
  <mergeCells count="1">
    <mergeCell ref="A1:B2"/>
  </mergeCells>
  <drawing r:id="rId1"/>
</worksheet>
</file>