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xr:revisionPtr revIDLastSave="0" documentId="13_ncr:1_{51FC66F7-0C90-4553-89DD-00CE60E58CCF}" xr6:coauthVersionLast="47" xr6:coauthVersionMax="47" xr10:uidLastSave="{00000000-0000-0000-0000-000000000000}"/>
  <bookViews>
    <workbookView xWindow="28680" yWindow="-120" windowWidth="29040" windowHeight="15840" tabRatio="835" activeTab="6" xr2:uid="{00000000-000D-0000-FFFF-FFFF00000000}"/>
  </bookViews>
  <sheets>
    <sheet name="Sector_Mapping" sheetId="1" r:id="rId1"/>
    <sheet name="Aggregates" sheetId="9" r:id="rId2"/>
    <sheet name="Emissions Variable Definitions" sheetId="6" r:id="rId3"/>
    <sheet name="Sector Explanation GAINS" sheetId="2" r:id="rId4"/>
    <sheet name="Sector Explanation PRIMAP" sheetId="3" r:id="rId5"/>
    <sheet name="CEDS Mapping (raw)" sheetId="4" r:id="rId6"/>
    <sheet name="CEDS Mapping 2024" sheetId="11" r:id="rId7"/>
    <sheet name="CEDS Mapping" sheetId="10" r:id="rId8"/>
    <sheet name="Sector_Mapping (w. special agg)" sheetId="5" r:id="rId9"/>
    <sheet name="Other Variable Definitions" sheetId="7" r:id="rId10"/>
  </sheets>
  <definedNames>
    <definedName name="_xlnm._FilterDatabase" localSheetId="6" hidden="1">'CEDS Mapping 2024'!$A$1:$F$69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99" i="1" l="1"/>
  <c r="M99" i="1"/>
  <c r="N187" i="1"/>
  <c r="N126" i="1"/>
  <c r="N125" i="1"/>
  <c r="N136" i="1"/>
  <c r="AH200" i="1"/>
  <c r="AG200" i="1"/>
  <c r="AF200" i="1"/>
  <c r="AE200" i="1"/>
  <c r="AD200" i="1"/>
  <c r="AC200" i="1"/>
  <c r="AB200" i="1"/>
  <c r="AA200" i="1"/>
  <c r="Z200" i="1"/>
  <c r="Y200" i="1"/>
  <c r="X200" i="1"/>
  <c r="W200" i="1"/>
  <c r="V200" i="1"/>
  <c r="U200" i="1"/>
  <c r="T200" i="1"/>
  <c r="S200" i="1"/>
  <c r="R200" i="1"/>
  <c r="Q200" i="1"/>
  <c r="P200" i="1"/>
  <c r="O200" i="1"/>
  <c r="N200" i="1"/>
  <c r="M200" i="1"/>
  <c r="N137" i="1"/>
  <c r="N94" i="1"/>
  <c r="N9" i="1"/>
  <c r="N24" i="1"/>
  <c r="N38" i="1"/>
  <c r="N102" i="1"/>
  <c r="N101" i="1"/>
  <c r="N106" i="1"/>
  <c r="N119" i="1"/>
  <c r="N120" i="1"/>
  <c r="N123" i="1"/>
  <c r="N195" i="1"/>
  <c r="N192" i="1"/>
  <c r="N191" i="1"/>
  <c r="N190" i="1"/>
  <c r="N189" i="1"/>
  <c r="N188" i="1"/>
  <c r="N186" i="1"/>
  <c r="N185" i="1"/>
  <c r="N184" i="1"/>
  <c r="N173" i="1"/>
  <c r="N172" i="1"/>
  <c r="N171" i="1"/>
  <c r="N166" i="1"/>
  <c r="N165" i="1"/>
  <c r="N164" i="1"/>
  <c r="N163" i="1"/>
  <c r="N160" i="1"/>
  <c r="N159" i="1"/>
  <c r="N158" i="1"/>
  <c r="N157" i="1"/>
  <c r="N156" i="1"/>
  <c r="N155" i="1"/>
  <c r="N154" i="1"/>
  <c r="N153" i="1"/>
  <c r="N152" i="1"/>
  <c r="N151" i="1"/>
  <c r="N150" i="1"/>
  <c r="N149" i="1"/>
  <c r="N148" i="1"/>
  <c r="N147" i="1"/>
  <c r="N146" i="1"/>
  <c r="N144" i="1"/>
  <c r="N141" i="1"/>
  <c r="N140" i="1"/>
  <c r="N139" i="1"/>
  <c r="N135" i="1"/>
  <c r="N129" i="1"/>
  <c r="N128" i="1"/>
  <c r="N127" i="1"/>
  <c r="N124" i="1"/>
  <c r="N122" i="1"/>
  <c r="N121" i="1"/>
  <c r="N118" i="1"/>
  <c r="N117" i="1"/>
  <c r="N107" i="1"/>
  <c r="N103" i="1"/>
  <c r="N100" i="1"/>
  <c r="N98" i="1"/>
  <c r="N97" i="1"/>
  <c r="N96" i="1"/>
  <c r="N95" i="1"/>
  <c r="N87" i="1"/>
  <c r="N86" i="1"/>
  <c r="N82" i="1"/>
  <c r="N81" i="1"/>
  <c r="N80" i="1"/>
  <c r="N79" i="1"/>
  <c r="N76" i="1"/>
  <c r="N75" i="1"/>
  <c r="N74" i="1"/>
  <c r="N64" i="1"/>
  <c r="N63" i="1"/>
  <c r="N62" i="1"/>
  <c r="N61" i="1"/>
  <c r="N60" i="1"/>
  <c r="N59" i="1"/>
  <c r="N58" i="1"/>
  <c r="N57" i="1"/>
  <c r="N56" i="1"/>
  <c r="N55" i="1"/>
  <c r="N54" i="1"/>
  <c r="N53" i="1"/>
  <c r="N52" i="1"/>
  <c r="N51" i="1"/>
  <c r="N45" i="1"/>
  <c r="N31" i="1"/>
  <c r="N30" i="1"/>
  <c r="N29" i="1"/>
  <c r="N23" i="1"/>
  <c r="N22" i="1"/>
  <c r="N21" i="1"/>
  <c r="N20" i="1"/>
  <c r="N19" i="1"/>
  <c r="N18" i="1"/>
  <c r="N17" i="1"/>
  <c r="N16" i="1"/>
  <c r="N14" i="1"/>
  <c r="N13" i="1"/>
  <c r="N3" i="1"/>
  <c r="N4" i="1"/>
  <c r="N6" i="1"/>
  <c r="N7" i="1"/>
  <c r="N8" i="1"/>
  <c r="N2" i="1"/>
  <c r="M120" i="1"/>
  <c r="M118" i="1"/>
  <c r="N10" i="1"/>
  <c r="N11" i="1"/>
  <c r="N12" i="1"/>
  <c r="N25" i="1"/>
  <c r="N26" i="1"/>
  <c r="N27" i="1"/>
  <c r="N28" i="1"/>
  <c r="N32" i="1"/>
  <c r="N33" i="1"/>
  <c r="N34" i="1"/>
  <c r="N35" i="1"/>
  <c r="N36" i="1"/>
  <c r="N37" i="1"/>
  <c r="N39" i="1"/>
  <c r="N40" i="1"/>
  <c r="N41" i="1"/>
  <c r="N42" i="1"/>
  <c r="N43" i="1"/>
  <c r="N44" i="1"/>
  <c r="N46" i="1"/>
  <c r="N47" i="1"/>
  <c r="N48" i="1"/>
  <c r="N49" i="1"/>
  <c r="N50" i="1"/>
  <c r="N66" i="1"/>
  <c r="N67" i="1"/>
  <c r="N68" i="1"/>
  <c r="N69" i="1"/>
  <c r="N70" i="1"/>
  <c r="N71" i="1"/>
  <c r="N72" i="1"/>
  <c r="N73" i="1"/>
  <c r="N83" i="1"/>
  <c r="N84" i="1"/>
  <c r="N85" i="1"/>
  <c r="N88" i="1"/>
  <c r="N89" i="1"/>
  <c r="N90" i="1"/>
  <c r="N91" i="1"/>
  <c r="N92" i="1"/>
  <c r="N93" i="1"/>
  <c r="N108" i="1"/>
  <c r="N109" i="1"/>
  <c r="N110" i="1"/>
  <c r="N111" i="1"/>
  <c r="N112" i="1"/>
  <c r="N113" i="1"/>
  <c r="N114" i="1"/>
  <c r="N115" i="1"/>
  <c r="N116" i="1"/>
  <c r="N130" i="1"/>
  <c r="N131" i="1"/>
  <c r="N132" i="1"/>
  <c r="N133" i="1"/>
  <c r="N134" i="1"/>
  <c r="N142" i="1"/>
  <c r="N143" i="1"/>
  <c r="N145" i="1"/>
  <c r="N161" i="1"/>
  <c r="N162" i="1"/>
  <c r="N167" i="1"/>
  <c r="N168" i="1"/>
  <c r="N169" i="1"/>
  <c r="N174" i="1"/>
  <c r="N175" i="1"/>
  <c r="N176" i="1"/>
  <c r="N177" i="1"/>
  <c r="N178" i="1"/>
  <c r="N179" i="1"/>
  <c r="N180" i="1"/>
  <c r="N181" i="1"/>
  <c r="N182" i="1"/>
  <c r="N183" i="1"/>
  <c r="N193" i="1"/>
  <c r="N194" i="1"/>
  <c r="N196" i="1"/>
  <c r="N197" i="1"/>
  <c r="N198" i="1"/>
  <c r="N199" i="1"/>
  <c r="M2" i="1"/>
  <c r="M38" i="1"/>
  <c r="M45" i="1"/>
  <c r="M195" i="1"/>
  <c r="M192" i="1"/>
  <c r="M191" i="1"/>
  <c r="M190" i="1"/>
  <c r="M189" i="1"/>
  <c r="M188" i="1"/>
  <c r="M186" i="1"/>
  <c r="M185" i="1"/>
  <c r="M184" i="1"/>
  <c r="M173" i="1"/>
  <c r="M172" i="1"/>
  <c r="M171" i="1"/>
  <c r="M170" i="1"/>
  <c r="M166" i="1"/>
  <c r="M165" i="1"/>
  <c r="M164" i="1"/>
  <c r="M163" i="1"/>
  <c r="M160" i="1"/>
  <c r="M159" i="1"/>
  <c r="M158" i="1"/>
  <c r="M157" i="1"/>
  <c r="M156" i="1"/>
  <c r="M155" i="1"/>
  <c r="M154" i="1"/>
  <c r="M153" i="1"/>
  <c r="M152" i="1"/>
  <c r="M151" i="1"/>
  <c r="M150" i="1"/>
  <c r="M149" i="1"/>
  <c r="M148" i="1"/>
  <c r="M147" i="1"/>
  <c r="M146" i="1"/>
  <c r="M144" i="1"/>
  <c r="M141" i="1"/>
  <c r="M140" i="1"/>
  <c r="M139" i="1"/>
  <c r="M138" i="1"/>
  <c r="M135" i="1"/>
  <c r="M129" i="1"/>
  <c r="M128" i="1"/>
  <c r="M127" i="1"/>
  <c r="M124" i="1"/>
  <c r="M123" i="1"/>
  <c r="M122" i="1"/>
  <c r="M119" i="1"/>
  <c r="M117" i="1"/>
  <c r="M107" i="1"/>
  <c r="M106" i="1"/>
  <c r="M103" i="1"/>
  <c r="M100" i="1"/>
  <c r="M98" i="1"/>
  <c r="M97" i="1"/>
  <c r="M96" i="1"/>
  <c r="M95" i="1"/>
  <c r="M87" i="1"/>
  <c r="M86" i="1"/>
  <c r="M82" i="1"/>
  <c r="M81" i="1"/>
  <c r="M80" i="1"/>
  <c r="M79" i="1"/>
  <c r="M76" i="1"/>
  <c r="M75" i="1"/>
  <c r="M74" i="1"/>
  <c r="M65" i="1"/>
  <c r="M64" i="1"/>
  <c r="M63" i="1"/>
  <c r="M62" i="1"/>
  <c r="M61" i="1"/>
  <c r="M60" i="1"/>
  <c r="M59" i="1"/>
  <c r="M58" i="1"/>
  <c r="M57" i="1"/>
  <c r="M56" i="1"/>
  <c r="M55" i="1"/>
  <c r="M54" i="1"/>
  <c r="M53" i="1"/>
  <c r="M52" i="1"/>
  <c r="M51" i="1"/>
  <c r="M31" i="1"/>
  <c r="M30" i="1"/>
  <c r="M29" i="1"/>
  <c r="M24" i="1"/>
  <c r="M23" i="1"/>
  <c r="M22" i="1"/>
  <c r="M21" i="1"/>
  <c r="M20" i="1"/>
  <c r="M19" i="1"/>
  <c r="M18" i="1"/>
  <c r="M17" i="1"/>
  <c r="M16" i="1"/>
  <c r="M15" i="1"/>
  <c r="M14" i="1"/>
  <c r="M13" i="1"/>
  <c r="M9" i="1"/>
  <c r="M3" i="1"/>
  <c r="M4" i="1"/>
  <c r="M6" i="1"/>
  <c r="M7" i="1"/>
  <c r="M8" i="1"/>
  <c r="D238" i="5"/>
  <c r="E238" i="5"/>
  <c r="F238" i="5"/>
  <c r="G238" i="5"/>
  <c r="H238" i="5"/>
  <c r="I238" i="5"/>
  <c r="J238" i="5"/>
  <c r="K238" i="5"/>
  <c r="L238" i="5"/>
  <c r="M238" i="5"/>
  <c r="B238" i="5"/>
  <c r="E200" i="1"/>
  <c r="D200" i="1"/>
  <c r="C200" i="1"/>
  <c r="B200" i="1"/>
  <c r="L200" i="1"/>
  <c r="K200" i="1"/>
  <c r="J200" i="1"/>
  <c r="F200" i="1"/>
  <c r="G200" i="1"/>
  <c r="H200" i="1"/>
  <c r="I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0" authorId="0" shapeId="0" xr:uid="{00000000-0006-0000-00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94" authorId="0" shapeId="0" xr:uid="{00000000-0006-0000-00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95" authorId="0" shapeId="0" xr:uid="{00000000-0006-0000-0000-000004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47" authorId="0" shapeId="0" xr:uid="{00000000-0006-0000-0000-000005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49" authorId="0" shapeId="0" xr:uid="{00000000-0006-0000-00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0" authorId="0" shapeId="0" xr:uid="{00000000-0006-0000-00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1" authorId="0" shapeId="0" xr:uid="{00000000-0006-0000-00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2" authorId="0" shapeId="0" xr:uid="{00000000-0006-0000-00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3" authorId="0" shapeId="0" xr:uid="{00000000-0006-0000-00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4" authorId="0" shapeId="0" xr:uid="{00000000-0006-0000-00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4" authorId="0" shapeId="0" xr:uid="{00000000-0006-0000-0000-00000C000000}">
      <text>
        <r>
          <rPr>
            <b/>
            <sz val="9"/>
            <color indexed="81"/>
            <rFont val="Tahoma"/>
            <family val="2"/>
          </rPr>
          <t>Author:</t>
        </r>
        <r>
          <rPr>
            <sz val="9"/>
            <color indexed="81"/>
            <rFont val="Tahoma"/>
            <family val="2"/>
          </rPr>
          <t xml:space="preserve">
Doesn’t exist in CEDS mapping</t>
        </r>
      </text>
    </comment>
    <comment ref="B155" authorId="0" shapeId="0" xr:uid="{00000000-0006-0000-00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55" authorId="0" shapeId="0" xr:uid="{00000000-0006-0000-0000-00000E000000}">
      <text>
        <r>
          <rPr>
            <b/>
            <sz val="9"/>
            <color indexed="81"/>
            <rFont val="Tahoma"/>
            <family val="2"/>
          </rPr>
          <t>Author:</t>
        </r>
        <r>
          <rPr>
            <sz val="9"/>
            <color indexed="81"/>
            <rFont val="Tahoma"/>
            <family val="2"/>
          </rPr>
          <t xml:space="preserve">
Doesn’t exist in CEDS mapping</t>
        </r>
      </text>
    </comment>
    <comment ref="B156" authorId="0" shapeId="0" xr:uid="{00000000-0006-0000-00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57" authorId="0" shapeId="0" xr:uid="{00000000-0006-0000-0000-000010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8" authorId="0" shapeId="0" xr:uid="{00000000-0006-0000-0000-000011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59" authorId="0" shapeId="0" xr:uid="{00000000-0006-0000-0000-000012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63" authorId="0" shapeId="0" xr:uid="{00000000-0006-0000-00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72" authorId="0" shapeId="0" xr:uid="{00000000-0006-0000-0000-000014000000}">
      <text>
        <r>
          <rPr>
            <b/>
            <sz val="9"/>
            <color indexed="81"/>
            <rFont val="Tahoma"/>
            <family val="2"/>
          </rPr>
          <t>Author:</t>
        </r>
        <r>
          <rPr>
            <sz val="9"/>
            <color indexed="81"/>
            <rFont val="Tahoma"/>
            <family val="2"/>
          </rPr>
          <t xml:space="preserve">
HFC and PFC use as solvents should be reported here, not under solvents.
</t>
        </r>
      </text>
    </comment>
    <comment ref="H172" authorId="0" shapeId="0" xr:uid="{00000000-0006-0000-0000-000015000000}">
      <text>
        <r>
          <rPr>
            <b/>
            <sz val="9"/>
            <color indexed="81"/>
            <rFont val="Tahoma"/>
            <family val="2"/>
          </rPr>
          <t>Author:</t>
        </r>
        <r>
          <rPr>
            <sz val="9"/>
            <color indexed="81"/>
            <rFont val="Tahoma"/>
            <family val="2"/>
          </rPr>
          <t xml:space="preserve">
Solvents are split across two categories in the 2006 guidelines.</t>
        </r>
      </text>
    </comment>
    <comment ref="H173" authorId="0" shapeId="0" xr:uid="{00000000-0006-0000-0000-000016000000}">
      <text>
        <r>
          <rPr>
            <b/>
            <sz val="9"/>
            <color indexed="81"/>
            <rFont val="Tahoma"/>
            <family val="2"/>
          </rPr>
          <t>Author:</t>
        </r>
        <r>
          <rPr>
            <sz val="9"/>
            <color indexed="81"/>
            <rFont val="Tahoma"/>
            <family val="2"/>
          </rPr>
          <t xml:space="preserve">
Solvents are split across two categories in the 2006 guidelines.</t>
        </r>
      </text>
    </comment>
    <comment ref="C185" authorId="0" shapeId="0" xr:uid="{00000000-0006-0000-0000-000017000000}">
      <text>
        <r>
          <rPr>
            <b/>
            <sz val="9"/>
            <color rgb="FF000000"/>
            <rFont val="Tahoma"/>
            <family val="2"/>
          </rPr>
          <t>Author:</t>
        </r>
        <r>
          <rPr>
            <sz val="9"/>
            <color rgb="FF000000"/>
            <rFont val="Tahoma"/>
            <family val="2"/>
          </rPr>
          <t xml:space="preserve">
</t>
        </r>
        <r>
          <rPr>
            <sz val="9"/>
            <color rgb="FF000000"/>
            <rFont val="Tahoma"/>
            <family val="2"/>
          </rPr>
          <t xml:space="preserve">Should we dissagregate Solvents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00000000-0006-0000-0100-000001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10" authorId="0" shapeId="0" xr:uid="{00000000-0006-0000-0100-000002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A32" authorId="0" shapeId="0" xr:uid="{00000000-0006-0000-0100-000003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3" authorId="0" shapeId="0" xr:uid="{00000000-0006-0000-01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A38" authorId="0" shapeId="0" xr:uid="{00000000-0006-0000-01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8" authorId="0" shapeId="0" xr:uid="{00000000-0006-0000-01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39" authorId="0" shapeId="0" xr:uid="{00000000-0006-0000-01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39" authorId="0" shapeId="0" xr:uid="{00000000-0006-0000-01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40" authorId="0" shapeId="0" xr:uid="{00000000-0006-0000-01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40" authorId="0" shapeId="0" xr:uid="{00000000-0006-0000-01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5" authorId="0" shapeId="0" xr:uid="{00000000-0006-0000-02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A17" authorId="0" shapeId="0" xr:uid="{00000000-0006-0000-02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A70" authorId="0" shapeId="0" xr:uid="{00000000-0006-0000-0200-00000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1" authorId="0" shapeId="0" xr:uid="{00000000-0006-0000-0200-000004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2" authorId="0" shapeId="0" xr:uid="{00000000-0006-0000-02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3" authorId="0" shapeId="0" xr:uid="{00000000-0006-0000-02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4" authorId="0" shapeId="0" xr:uid="{00000000-0006-0000-02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5" authorId="0" shapeId="0" xr:uid="{00000000-0006-0000-02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6" authorId="0" shapeId="0" xr:uid="{00000000-0006-0000-02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77" authorId="0" shapeId="0" xr:uid="{00000000-0006-0000-0200-00000A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8" authorId="0" shapeId="0" xr:uid="{00000000-0006-0000-0200-00000B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79" authorId="0" shapeId="0" xr:uid="{00000000-0006-0000-0200-00000C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A81" authorId="0" shapeId="0" xr:uid="{00000000-0006-0000-0200-00000D000000}">
      <text>
        <r>
          <rPr>
            <b/>
            <sz val="9"/>
            <color indexed="81"/>
            <rFont val="Tahoma"/>
            <family val="2"/>
          </rPr>
          <t>Author:</t>
        </r>
        <r>
          <rPr>
            <sz val="9"/>
            <color indexed="81"/>
            <rFont val="Tahoma"/>
            <family val="2"/>
          </rPr>
          <t xml:space="preserve">
This variable has never been used before, but seems like a stright forward extension.</t>
        </r>
      </text>
    </comment>
    <comment ref="A87" authorId="0" shapeId="0" xr:uid="{00000000-0006-0000-0200-00000E000000}">
      <text>
        <r>
          <rPr>
            <b/>
            <sz val="9"/>
            <color indexed="81"/>
            <rFont val="Tahoma"/>
            <family val="2"/>
          </rPr>
          <t>Author:</t>
        </r>
        <r>
          <rPr>
            <sz val="9"/>
            <color indexed="81"/>
            <rFont val="Tahoma"/>
            <family val="2"/>
          </rPr>
          <t xml:space="preserve">
HFC and PFC use as solvents should be reported here, not under solvents.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tc={C31890CB-4197-487E-889C-9B74E8A4C76C}</author>
    <author>tc={0EF2DCB9-E8CF-4630-B809-234588F8772C}</author>
    <author>tc={C112064F-E9BF-4148-A440-38EE33BC44B5}</author>
    <author>tc={7B3CDC74-A4CB-44EF-B424-49F58A26D216}</author>
    <author>Author</author>
  </authors>
  <commentList>
    <comment ref="A32" authorId="0" shapeId="0" xr:uid="{C31890CB-4197-487E-889C-9B74E8A4C76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G32" authorId="1" shapeId="0" xr:uid="{0EF2DCB9-E8CF-4630-B809-234588F8772C}">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2" shapeId="0" xr:uid="{C112064F-E9BF-4148-A440-38EE33BC44B5}">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G38" authorId="3" shapeId="0" xr:uid="{7B3CDC74-A4CB-44EF-B424-49F58A26D216}">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7" authorId="4" shapeId="0" xr:uid="{D8BC6845-D6C0-4A7A-8FD9-60F14CA6BEF9}">
      <text>
        <r>
          <rPr>
            <sz val="10"/>
            <color rgb="FF000000"/>
            <rFont val="Tahoma"/>
            <family val="2"/>
          </rPr>
          <t xml:space="preserve">Author:
</t>
        </r>
        <r>
          <rPr>
            <sz val="10"/>
            <color rgb="FF000000"/>
            <rFont val="Tahoma"/>
            <family val="2"/>
          </rPr>
          <t>Rename from 2D3_Other-product-use</t>
        </r>
      </text>
    </comment>
    <comment ref="G47" authorId="4" shapeId="0" xr:uid="{8AF30F36-2D94-4945-A0A1-71D991DB73FE}">
      <text>
        <r>
          <rPr>
            <sz val="10"/>
            <color rgb="FF000000"/>
            <rFont val="Tahoma"/>
            <family val="2"/>
          </rPr>
          <t xml:space="preserve">Author:
</t>
        </r>
        <r>
          <rPr>
            <sz val="10"/>
            <color rgb="FF000000"/>
            <rFont val="Tahoma"/>
            <family val="2"/>
          </rPr>
          <t>Rename from 2D3_Other-product-use</t>
        </r>
      </text>
    </comment>
    <comment ref="A49" authorId="4" shapeId="0" xr:uid="{FCCA085D-6F9A-475F-BB1A-CC42067469BF}">
      <text>
        <r>
          <rPr>
            <sz val="10"/>
            <color rgb="FF000000"/>
            <rFont val="Tahoma"/>
            <family val="2"/>
          </rPr>
          <t xml:space="preserve">Author:
</t>
        </r>
        <r>
          <rPr>
            <sz val="10"/>
            <color rgb="FF000000"/>
            <rFont val="Tahoma"/>
            <family val="2"/>
          </rPr>
          <t>Rename from 2D3_Chemical-products-manufacture-processing</t>
        </r>
      </text>
    </comment>
    <comment ref="G49" authorId="4" shapeId="0" xr:uid="{9A4FA048-540D-4FE1-8DD9-1C78814931B8}">
      <text>
        <r>
          <rPr>
            <sz val="10"/>
            <color rgb="FF000000"/>
            <rFont val="Tahoma"/>
            <family val="2"/>
          </rPr>
          <t xml:space="preserve">Author:
</t>
        </r>
        <r>
          <rPr>
            <sz val="10"/>
            <color rgb="FF000000"/>
            <rFont val="Tahoma"/>
            <family val="2"/>
          </rPr>
          <t>Rename from 2D3_Chemical-products-manufacture-processing</t>
        </r>
      </text>
    </comment>
    <comment ref="A60" authorId="4" shapeId="0" xr:uid="{AA6C771D-8910-4892-A1B8-9BAA19E5D3E9}">
      <text>
        <r>
          <rPr>
            <b/>
            <sz val="10"/>
            <color rgb="FF000000"/>
            <rFont val="Tahoma"/>
            <family val="2"/>
          </rPr>
          <t xml:space="preserve">Author:
</t>
        </r>
        <r>
          <rPr>
            <sz val="10"/>
            <color rgb="FF000000"/>
            <rFont val="Tahoma"/>
            <family val="2"/>
          </rPr>
          <t>Rename from 5C_Waste-incineration</t>
        </r>
      </text>
    </comment>
    <comment ref="G60" authorId="4" shapeId="0" xr:uid="{45483557-7373-47B5-A08E-651344F6A679}">
      <text>
        <r>
          <rPr>
            <b/>
            <sz val="10"/>
            <color rgb="FF000000"/>
            <rFont val="Tahoma"/>
            <family val="2"/>
          </rPr>
          <t xml:space="preserve">Author:
</t>
        </r>
        <r>
          <rPr>
            <sz val="10"/>
            <color rgb="FF000000"/>
            <rFont val="Tahoma"/>
            <family val="2"/>
          </rPr>
          <t>Rename from 5C_Waste-incineration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tc={E0A4B822-F3D5-FC44-8B81-0B671AC67124}</author>
    <author>tc={F1A6403B-30B5-DF45-BCB3-F7033D22A667}</author>
    <author>Author</author>
  </authors>
  <commentList>
    <comment ref="A32" authorId="0" shapeId="0" xr:uid="{E0A4B822-F3D5-FC44-8B81-0B671AC67124}">
      <text>
        <t>[Threaded comment]
Your version of Excel allows you to read this threaded comment; however, any edits to it will get removed if the file is opened in a newer version of Excel. Learn more: https://go.microsoft.com/fwlink/?linkid=870924
Comment:
    Split out from 1B2_Fugitive-petr-and-gas</t>
      </text>
    </comment>
    <comment ref="A38" authorId="1" shapeId="0" xr:uid="{F1A6403B-30B5-DF45-BCB3-F7033D22A667}">
      <text>
        <t>[Threaded comment]
Your version of Excel allows you to read this threaded comment; however, any edits to it will get removed if the file is opened in a newer version of Excel. Learn more: https://go.microsoft.com/fwlink/?linkid=870924
Comment:
    Rename from 2A6_Other-minerals</t>
      </text>
    </comment>
    <comment ref="A44" authorId="2" shapeId="0" xr:uid="{BE72FEC6-7D7F-1D4C-A688-187E385ECC44}">
      <text>
        <r>
          <rPr>
            <sz val="10"/>
            <color rgb="FF000000"/>
            <rFont val="Tahoma"/>
            <family val="2"/>
          </rPr>
          <t xml:space="preserve">Author:
</t>
        </r>
        <r>
          <rPr>
            <sz val="10"/>
            <color rgb="FF000000"/>
            <rFont val="Tahoma"/>
            <family val="2"/>
          </rPr>
          <t>Rename from 2D3_Other-product-use</t>
        </r>
      </text>
    </comment>
    <comment ref="A46" authorId="2" shapeId="0" xr:uid="{5E6E7911-8AC1-0649-8D00-8C5188232E54}">
      <text>
        <r>
          <rPr>
            <sz val="10"/>
            <color rgb="FF000000"/>
            <rFont val="Tahoma"/>
            <family val="2"/>
          </rPr>
          <t xml:space="preserve">Author:
</t>
        </r>
        <r>
          <rPr>
            <sz val="10"/>
            <color rgb="FF000000"/>
            <rFont val="Tahoma"/>
            <family val="2"/>
          </rPr>
          <t>Rename from 2D3_Chemical-products-manufacture-processing</t>
        </r>
      </text>
    </comment>
    <comment ref="A57" authorId="2" shapeId="0" xr:uid="{5898248B-9851-7041-A0F1-B162320E9A54}">
      <text>
        <r>
          <rPr>
            <b/>
            <sz val="10"/>
            <color rgb="FF000000"/>
            <rFont val="Tahoma"/>
            <family val="2"/>
          </rPr>
          <t xml:space="preserve">Author:
</t>
        </r>
        <r>
          <rPr>
            <sz val="10"/>
            <color rgb="FF000000"/>
            <rFont val="Tahoma"/>
            <family val="2"/>
          </rPr>
          <t>Rename from 5C_Waste-incineration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1" authorId="0" shapeId="0" xr:uid="{00000000-0006-0000-0700-000001000000}">
      <text>
        <r>
          <rPr>
            <b/>
            <sz val="9"/>
            <color indexed="81"/>
            <rFont val="Tahoma"/>
            <family val="2"/>
          </rPr>
          <t>Author:</t>
        </r>
        <r>
          <rPr>
            <sz val="9"/>
            <color indexed="81"/>
            <rFont val="Tahoma"/>
            <family val="2"/>
          </rPr>
          <t xml:space="preserve">
Here the new definitions are really inconsistent with the old ones, because previsouly the emissions from forest converted to other land (presumably) were included while in the new definition all land that ends up as forest is included. The IPCC 2006 categories for the former definition are 3B2bi, 3B3bi, 3B5bi and 3B6bi.</t>
        </r>
      </text>
    </comment>
    <comment ref="B23" authorId="0" shapeId="0" xr:uid="{00000000-0006-0000-0700-000002000000}">
      <text>
        <r>
          <rPr>
            <b/>
            <sz val="9"/>
            <color indexed="81"/>
            <rFont val="Tahoma"/>
            <family val="2"/>
          </rPr>
          <t>Author:</t>
        </r>
        <r>
          <rPr>
            <sz val="9"/>
            <color indexed="81"/>
            <rFont val="Tahoma"/>
            <family val="2"/>
          </rPr>
          <t xml:space="preserve">
Here the new definitions are really inconsistent with the old ones, because previsouly the emissions from grassland burning were included while in the new definition all land that ends up as grassland is included. I am not sure which categories should be included here given that grassland burning may not imply conversion into another type of land.</t>
        </r>
      </text>
    </comment>
    <comment ref="B106" authorId="0" shapeId="0" xr:uid="{00000000-0006-0000-0700-000003000000}">
      <text>
        <r>
          <rPr>
            <b/>
            <sz val="9"/>
            <color indexed="81"/>
            <rFont val="Tahoma"/>
            <family val="2"/>
          </rPr>
          <t>Author:</t>
        </r>
        <r>
          <rPr>
            <sz val="9"/>
            <color indexed="81"/>
            <rFont val="Tahoma"/>
            <family val="2"/>
          </rPr>
          <t xml:space="preserve">
Rename this to "Road, Rail and Domestic Shipping" instead of "Surface Transportation"to avoid intrducing another hierachical layer.</t>
        </r>
      </text>
    </comment>
    <comment ref="B177" authorId="0" shapeId="0" xr:uid="{00000000-0006-0000-0700-000004000000}">
      <text>
        <r>
          <rPr>
            <b/>
            <sz val="9"/>
            <color indexed="81"/>
            <rFont val="Tahoma"/>
            <family val="2"/>
          </rPr>
          <t>Author:</t>
        </r>
        <r>
          <rPr>
            <sz val="9"/>
            <color indexed="81"/>
            <rFont val="Tahoma"/>
            <family val="2"/>
          </rPr>
          <t xml:space="preserve">
This variable would essentially be there for backward compatibility as it aggregates across IPCC categories 1 (energy, incl. fugitive emissions) and 2 (IPPU).</t>
        </r>
      </text>
    </comment>
    <comment ref="B181" authorId="0" shapeId="0" xr:uid="{00000000-0006-0000-0700-000005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2" authorId="0" shapeId="0" xr:uid="{00000000-0006-0000-0700-000006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3" authorId="0" shapeId="0" xr:uid="{00000000-0006-0000-0700-00000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4" authorId="0" shapeId="0" xr:uid="{00000000-0006-0000-0700-000008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5" authorId="0" shapeId="0" xr:uid="{00000000-0006-0000-0700-000009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6" authorId="0" shapeId="0" xr:uid="{00000000-0006-0000-0700-00000A000000}">
      <text>
        <r>
          <rPr>
            <b/>
            <sz val="9"/>
            <color indexed="81"/>
            <rFont val="Tahoma"/>
            <family val="2"/>
          </rPr>
          <t>Author:</t>
        </r>
        <r>
          <rPr>
            <sz val="9"/>
            <color indexed="81"/>
            <rFont val="Tahoma"/>
            <family val="2"/>
          </rPr>
          <t xml:space="preserve">
This variable has never been used before, but seems like a stright forward extension.</t>
        </r>
      </text>
    </comment>
    <comment ref="C187" authorId="0" shapeId="0" xr:uid="{00000000-0006-0000-0700-00000B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88" authorId="0" shapeId="0" xr:uid="{00000000-0006-0000-0700-00000C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89" authorId="0" shapeId="0" xr:uid="{00000000-0006-0000-0700-00000D000000}">
      <text>
        <r>
          <rPr>
            <b/>
            <sz val="9"/>
            <color indexed="81"/>
            <rFont val="Tahoma"/>
            <family val="2"/>
          </rPr>
          <t>Author:</t>
        </r>
        <r>
          <rPr>
            <sz val="9"/>
            <color indexed="81"/>
            <rFont val="Tahoma"/>
            <family val="2"/>
          </rPr>
          <t xml:space="preserve">
Doesn’t exist in CEDS mapping
</t>
        </r>
      </text>
    </comment>
    <comment ref="D190" authorId="0" shapeId="0" xr:uid="{00000000-0006-0000-0700-00000E000000}">
      <text>
        <r>
          <rPr>
            <b/>
            <sz val="9"/>
            <color indexed="81"/>
            <rFont val="Tahoma"/>
            <family val="2"/>
          </rPr>
          <t>Author:</t>
        </r>
        <r>
          <rPr>
            <sz val="9"/>
            <color indexed="81"/>
            <rFont val="Tahoma"/>
            <family val="2"/>
          </rPr>
          <t xml:space="preserve">
Doesn’t exist in CEDS mapping
</t>
        </r>
      </text>
    </comment>
    <comment ref="B191" authorId="0" shapeId="0" xr:uid="{00000000-0006-0000-0700-00000F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1" authorId="0" shapeId="0" xr:uid="{00000000-0006-0000-0700-000010000000}">
      <text>
        <r>
          <rPr>
            <b/>
            <sz val="9"/>
            <color indexed="81"/>
            <rFont val="Tahoma"/>
            <family val="2"/>
          </rPr>
          <t>Author:</t>
        </r>
        <r>
          <rPr>
            <sz val="9"/>
            <color indexed="81"/>
            <rFont val="Tahoma"/>
            <family val="2"/>
          </rPr>
          <t xml:space="preserve">
Doesn’t exist in CEDS mapping</t>
        </r>
      </text>
    </comment>
    <comment ref="B192" authorId="0" shapeId="0" xr:uid="{00000000-0006-0000-0700-000011000000}">
      <text>
        <r>
          <rPr>
            <b/>
            <sz val="9"/>
            <color indexed="81"/>
            <rFont val="Tahoma"/>
            <family val="2"/>
          </rPr>
          <t>Author:</t>
        </r>
        <r>
          <rPr>
            <sz val="9"/>
            <color indexed="81"/>
            <rFont val="Tahoma"/>
            <family val="2"/>
          </rPr>
          <t xml:space="preserve">
This variable has never been used before, but seems like a stright forward extension.</t>
        </r>
      </text>
    </comment>
    <comment ref="D192" authorId="0" shapeId="0" xr:uid="{00000000-0006-0000-0700-000012000000}">
      <text>
        <r>
          <rPr>
            <b/>
            <sz val="9"/>
            <color indexed="81"/>
            <rFont val="Tahoma"/>
            <family val="2"/>
          </rPr>
          <t>Author:</t>
        </r>
        <r>
          <rPr>
            <sz val="9"/>
            <color indexed="81"/>
            <rFont val="Tahoma"/>
            <family val="2"/>
          </rPr>
          <t xml:space="preserve">
Doesn’t exist in CEDS mapping</t>
        </r>
      </text>
    </comment>
    <comment ref="B193" authorId="0" shapeId="0" xr:uid="{00000000-0006-0000-0700-000013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194" authorId="0" shapeId="0" xr:uid="{00000000-0006-0000-0700-000014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5" authorId="0" shapeId="0" xr:uid="{00000000-0006-0000-0700-000015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196" authorId="0" shapeId="0" xr:uid="{00000000-0006-0000-0700-000016000000}">
      <text>
        <r>
          <rPr>
            <b/>
            <sz val="9"/>
            <color indexed="81"/>
            <rFont val="Tahoma"/>
            <family val="2"/>
          </rPr>
          <t>Author:</t>
        </r>
        <r>
          <rPr>
            <sz val="9"/>
            <color indexed="81"/>
            <rFont val="Tahoma"/>
            <family val="2"/>
          </rPr>
          <t xml:space="preserve">
This variable has never been used before, but seems like a stright forward extension. I guess most IAMs only include cement production as a relevant driver for CO2 process emissions.</t>
        </r>
      </text>
    </comment>
    <comment ref="B200" authorId="0" shapeId="0" xr:uid="{00000000-0006-0000-0700-000017000000}">
      <text>
        <r>
          <rPr>
            <b/>
            <sz val="9"/>
            <color indexed="81"/>
            <rFont val="Tahoma"/>
            <family val="2"/>
          </rPr>
          <t>Author:</t>
        </r>
        <r>
          <rPr>
            <sz val="9"/>
            <color indexed="81"/>
            <rFont val="Tahoma"/>
            <family val="2"/>
          </rPr>
          <t xml:space="preserve">
This variable has never been used before, but seems like a stright forward extension.</t>
        </r>
      </text>
    </comment>
    <comment ref="B210" authorId="0" shapeId="0" xr:uid="{00000000-0006-0000-0700-000018000000}">
      <text>
        <r>
          <rPr>
            <b/>
            <sz val="9"/>
            <color indexed="81"/>
            <rFont val="Tahoma"/>
            <family val="2"/>
          </rPr>
          <t>Author:</t>
        </r>
        <r>
          <rPr>
            <sz val="9"/>
            <color indexed="81"/>
            <rFont val="Tahoma"/>
            <family val="2"/>
          </rPr>
          <t xml:space="preserve">
HFC and PFC use as solvents should be reported here, not under solvents.
</t>
        </r>
      </text>
    </comment>
    <comment ref="I210" authorId="0" shapeId="0" xr:uid="{00000000-0006-0000-0700-000019000000}">
      <text>
        <r>
          <rPr>
            <b/>
            <sz val="9"/>
            <color indexed="81"/>
            <rFont val="Tahoma"/>
            <family val="2"/>
          </rPr>
          <t>Author:</t>
        </r>
        <r>
          <rPr>
            <sz val="9"/>
            <color indexed="81"/>
            <rFont val="Tahoma"/>
            <family val="2"/>
          </rPr>
          <t xml:space="preserve">
Solvents are split across two categories in the 2006 guidelines.</t>
        </r>
      </text>
    </comment>
    <comment ref="I212" authorId="0" shapeId="0" xr:uid="{00000000-0006-0000-0700-00001A000000}">
      <text>
        <r>
          <rPr>
            <b/>
            <sz val="9"/>
            <color indexed="81"/>
            <rFont val="Tahoma"/>
            <family val="2"/>
          </rPr>
          <t>Author:</t>
        </r>
        <r>
          <rPr>
            <sz val="9"/>
            <color indexed="81"/>
            <rFont val="Tahoma"/>
            <family val="2"/>
          </rPr>
          <t xml:space="preserve">
Solvents are split across two categories in the 2006 guidelines.</t>
        </r>
      </text>
    </comment>
    <comment ref="D224" authorId="0" shapeId="0" xr:uid="{00000000-0006-0000-0700-00001B000000}">
      <text>
        <r>
          <rPr>
            <b/>
            <sz val="9"/>
            <color indexed="81"/>
            <rFont val="Tahoma"/>
            <family val="2"/>
          </rPr>
          <t>Author:</t>
        </r>
        <r>
          <rPr>
            <sz val="9"/>
            <color indexed="81"/>
            <rFont val="Tahoma"/>
            <family val="2"/>
          </rPr>
          <t xml:space="preserve">
Should we dissagregate Solvents
</t>
        </r>
      </text>
    </comment>
  </commentList>
</comments>
</file>

<file path=xl/sharedStrings.xml><?xml version="1.0" encoding="utf-8"?>
<sst xmlns="http://schemas.openxmlformats.org/spreadsheetml/2006/main" count="4797" uniqueCount="1991">
  <si>
    <t>CEDS_59</t>
  </si>
  <si>
    <t>CEDS_16</t>
  </si>
  <si>
    <t>CEDS_9</t>
  </si>
  <si>
    <t>GAINS_SSP</t>
  </si>
  <si>
    <t>GAINS_EMF30</t>
  </si>
  <si>
    <t>IAMC_high</t>
  </si>
  <si>
    <t>IAMC_low</t>
  </si>
  <si>
    <t>Number</t>
  </si>
  <si>
    <t>SSP</t>
  </si>
  <si>
    <t>PRIMAP</t>
  </si>
  <si>
    <t>n/a</t>
  </si>
  <si>
    <t>Emissions|XXX</t>
  </si>
  <si>
    <t>Emissions|XXX|AFOLU</t>
  </si>
  <si>
    <t>Emissions|XXX|AFOLU|Agriculture</t>
  </si>
  <si>
    <t>Emissions|XXX|AFOLU|Agriculture|Livestock</t>
  </si>
  <si>
    <t>Emissions|XXX|AFOLU|Agriculture|Livestock|Enteric Fermentation</t>
  </si>
  <si>
    <t>Emissions|XXX|AFOLU|Agriculture|Livestock|Manure Management</t>
  </si>
  <si>
    <t>Emissions|XXX|AFOLU|Agriculture|Managed Soils</t>
  </si>
  <si>
    <t>Emissions|XXX|AFOLU|Agriculture|Other</t>
  </si>
  <si>
    <t>Emissions|XXX|AFOLU|Agriculture|Rice</t>
  </si>
  <si>
    <t>Emissions|XXX|AFOLU|Biomass Burning</t>
  </si>
  <si>
    <t>Emissions|XXX|AFOLU|Land</t>
  </si>
  <si>
    <t>Emissions|XXX|AFOLU|Land|Cropland</t>
  </si>
  <si>
    <t>Emissions|XXX|AFOLU|Land|Forest</t>
  </si>
  <si>
    <t>Emissions|XXX|AFOLU|Land|Forest Burning</t>
  </si>
  <si>
    <t>Emissions|XXX|AFOLU|Land|Grassland</t>
  </si>
  <si>
    <t>Emissions|XXX|AFOLU|Land|Grassland Burning</t>
  </si>
  <si>
    <t>Emissions|XXX|AFOLU|Land|Other Land</t>
  </si>
  <si>
    <t>Emissions|XXX|AFOLU|Land|Settlements</t>
  </si>
  <si>
    <t>Emissions|XXX|AFOLU|Land|Wetlands</t>
  </si>
  <si>
    <t>Emissions|XXX|Energy</t>
  </si>
  <si>
    <t>Emissions|XXX|Energy|Combustion</t>
  </si>
  <si>
    <t>Emissions|XXX|Energy|Demand</t>
  </si>
  <si>
    <t>Emissions|XXX|Energy|Demand|AFOFI</t>
  </si>
  <si>
    <t>Emissions|XXX|Energy|Demand|Commercial</t>
  </si>
  <si>
    <t>Emissions|XXX|Energy|Demand|Industry</t>
  </si>
  <si>
    <t>Emissions|XXX|Energy|Demand|Industry|Chemicals</t>
  </si>
  <si>
    <t>Emissions|XXX|Energy|Demand|Industry|Construction</t>
  </si>
  <si>
    <t>Emissions|XXX|Energy|Demand|Industry|Food and Tobacco</t>
  </si>
  <si>
    <t>Emissions|XXX|Energy|Demand|Industry|Iron and Steel</t>
  </si>
  <si>
    <t>Emissions|XXX|Energy|Demand|Industry|Machinery</t>
  </si>
  <si>
    <t>Emissions|XXX|Energy|Demand|Industry|Mining</t>
  </si>
  <si>
    <t>Emissions|XXX|Energy|Demand|Industry|Non-Ferrous Metals</t>
  </si>
  <si>
    <t>Emissions|XXX|Energy|Demand|Industry|Non-Metallic Minerals</t>
  </si>
  <si>
    <t>Emissions|XXX|Energy|Demand|Industry|Other</t>
  </si>
  <si>
    <t>Emissions|XXX|Energy|Demand|Industry|Pulp and Paper</t>
  </si>
  <si>
    <t>Emissions|XXX|Energy|Demand|Industry|Textile</t>
  </si>
  <si>
    <t>Emissions|XXX|Energy|Demand|Industry|Transport Equipment</t>
  </si>
  <si>
    <t>Emissions|XXX|Energy|Demand|Industry|Wood Products</t>
  </si>
  <si>
    <t>Emissions|XXX|Energy|Demand|Other Sector</t>
  </si>
  <si>
    <t>Emissions|XXX|Energy|Demand|Residential</t>
  </si>
  <si>
    <t>Emissions|XXX|Energy|Demand|Residential and Commercial</t>
  </si>
  <si>
    <t>Emissions|XXX|Energy|Demand|Residential and Commercial and AFOFI</t>
  </si>
  <si>
    <t>Emissions|XXX|Energy|Demand|Transportation</t>
  </si>
  <si>
    <t>Emissions|XXX|Energy|Demand|Transportation|Aviation</t>
  </si>
  <si>
    <t>Emissions|XXX|Energy|Demand|Transportation|Aviation|Domestic</t>
  </si>
  <si>
    <t>Emissions|XXX|Energy|Demand|Transportation|Aviation|International</t>
  </si>
  <si>
    <t>Emissions|XXX|Energy|Demand|Transportation|Other Sector</t>
  </si>
  <si>
    <t>Emissions|XXX|Energy|Demand|Transportation|Rail</t>
  </si>
  <si>
    <t>Emissions|XXX|Energy|Demand|Transportation|Road</t>
  </si>
  <si>
    <t>Emissions|XXX|Energy|Demand|Transportation|Road, Rail and Domestic Shipping</t>
  </si>
  <si>
    <t>Emissions|XXX|Energy|Demand|Transportation|Shipping</t>
  </si>
  <si>
    <t>Emissions|XXX|Energy|Demand|Transportation|Shipping|Domestic</t>
  </si>
  <si>
    <t>Emissions|XXX|Energy|Demand|Transportation|Shipping|International</t>
  </si>
  <si>
    <t>Emissions|XXX|Energy|Demand|Transportation|Shipping|International|Loading</t>
  </si>
  <si>
    <t>Emissions|XXX|Energy|Fugitive</t>
  </si>
  <si>
    <t>Emissions|XXX|Energy|Other</t>
  </si>
  <si>
    <t>Emissions|XXX|Energy|Supply</t>
  </si>
  <si>
    <t>Emissions|XXX|Energy|Supply|Combustion</t>
  </si>
  <si>
    <t>Emissions|XXX|Energy|Supply|Electricity</t>
  </si>
  <si>
    <t>Emissions|XXX|Energy|Supply|Electricity and Heat</t>
  </si>
  <si>
    <t>Emissions|XXX|Energy|Supply|Fugitive</t>
  </si>
  <si>
    <t>Emissions|XXX|Energy|Supply|Gases</t>
  </si>
  <si>
    <t>Emissions|XXX|Energy|Supply|Gases and Liquids|Fugitive</t>
  </si>
  <si>
    <t>Emissions|XXX|Energy|Supply|Gases|Combustion</t>
  </si>
  <si>
    <t>Emissions|XXX|Energy|Supply|Gases|Fugitive</t>
  </si>
  <si>
    <t>Emissions|XXX|Energy|Supply|Heat</t>
  </si>
  <si>
    <t>Emissions|XXX|Energy|Supply|Liquids</t>
  </si>
  <si>
    <t>Emissions|XXX|Energy|Supply|Liquids|Combustion</t>
  </si>
  <si>
    <t>Emissions|XXX|Energy|Supply|Liquids|Fugitive</t>
  </si>
  <si>
    <t>Emissions|XXX|Energy|Supply|Other Sector</t>
  </si>
  <si>
    <t>Emissions|XXX|Energy|Supply|Other|Fugitive</t>
  </si>
  <si>
    <t>Emissions|XXX|Energy|Supply|Solids</t>
  </si>
  <si>
    <t>Emissions|XXX|Energy|Supply|Solids|Combustion</t>
  </si>
  <si>
    <t>Emissions|XXX|Energy|Supply|Solids|Fugitive</t>
  </si>
  <si>
    <t>Emissions|XXX|Fossil Fuel Fires</t>
  </si>
  <si>
    <t>Emissions|XXX|Fossil Fuels and Industry</t>
  </si>
  <si>
    <t>Emissions|XXX|Industrial Processes</t>
  </si>
  <si>
    <t>Emissions|XXX|Industrial Processes|Chemicals</t>
  </si>
  <si>
    <t>Emissions|XXX|Industrial Processes|Electronics</t>
  </si>
  <si>
    <t>Emissions|XXX|Industrial Processes|Iron and Steel</t>
  </si>
  <si>
    <t>Emissions|XXX|Industrial Processes|Metals and Minerals</t>
  </si>
  <si>
    <t>Emissions|XXX|Industrial Processes|Non-Ferrous Metals</t>
  </si>
  <si>
    <t>Emissions|XXX|Industrial Processes|Non-Ferrous Metals|Aluminun</t>
  </si>
  <si>
    <t>Emissions|XXX|Industrial Processes|Non-Ferrous Metals|Other</t>
  </si>
  <si>
    <t>Emissions|XXX|Industrial Processes|Non-Metallic Minerals</t>
  </si>
  <si>
    <t>Emissions|XXX|Industrial Processes|Non-Metallic Minerals|Cement</t>
  </si>
  <si>
    <t>Emissions|XXX|Industrial Processes|Non-Metallic Minerals|Lime</t>
  </si>
  <si>
    <t>Emissions|XXX|Industrial Processes|Non-Metallic Minerals|Other</t>
  </si>
  <si>
    <t>Emissions|XXX|Industrial Processes|Other Sector</t>
  </si>
  <si>
    <t>Emissions|XXX|Industrial Processes|Pulp and Paper and Food and Beverage and Wood</t>
  </si>
  <si>
    <t>Emissions|XXX|Natural|Other</t>
  </si>
  <si>
    <t>Emissions|XXX|Natural|Volcanoes</t>
  </si>
  <si>
    <t>Emissions|XXX|Other</t>
  </si>
  <si>
    <t>Emissions|XXX|Product Use</t>
  </si>
  <si>
    <t>Emissions|XXX|Product Use|Non-Energy Use</t>
  </si>
  <si>
    <t>Emissions|XXX|Product Use|ODS Substitutes</t>
  </si>
  <si>
    <t>Emissions|XXX|Product Use|Other</t>
  </si>
  <si>
    <t>Emissions|XXX|Product Use|Solvents</t>
  </si>
  <si>
    <t>Emissions|XXX|Product Use|Solvents|Chemical Products</t>
  </si>
  <si>
    <t>Emissions|XXX|Product Use|Solvents|Degreasing</t>
  </si>
  <si>
    <t>Emissions|XXX|Product Use|Solvents|Paint</t>
  </si>
  <si>
    <t>Emissions|XXX|Waste</t>
  </si>
  <si>
    <t>Emissions|XXX|Waste|Biological Treatment</t>
  </si>
  <si>
    <t>Emissions|XXX|Waste|Incineration</t>
  </si>
  <si>
    <t>Emissions|XXX|Waste|Other</t>
  </si>
  <si>
    <t>Emissions|XXX|Waste|Solid Waste Disposal</t>
  </si>
  <si>
    <t>Emissions|XXX|Waste|Wastewater Treatment</t>
  </si>
  <si>
    <t>3E_Enteric-fermentation</t>
  </si>
  <si>
    <t>3B_Manure-management</t>
  </si>
  <si>
    <t>3D_Soil-emissions</t>
  </si>
  <si>
    <t>3I_Agriculture-other</t>
  </si>
  <si>
    <t>3D_Rice-Cultivation</t>
  </si>
  <si>
    <t>3F_Agricultural-residue-burning-on-fields</t>
  </si>
  <si>
    <t>11B_Forest-fires</t>
  </si>
  <si>
    <t>1A4c_Agriculture-forestry-fishing</t>
  </si>
  <si>
    <t>1A4a_Commercial-institutional</t>
  </si>
  <si>
    <t>1A2c_Ind-Comb-Chemicals</t>
  </si>
  <si>
    <t>1A2g_Ind-Comb-Construction</t>
  </si>
  <si>
    <t>1A2e_Ind-Comb-Food-tobacco</t>
  </si>
  <si>
    <t>1A2a_Ind-Comb-Iron-steel</t>
  </si>
  <si>
    <t>1A2g_Ind-Comb-machinery</t>
  </si>
  <si>
    <t>1A2g_Ind-Comb-mining-quarying</t>
  </si>
  <si>
    <t>1A2b_Ind-Comb-Non-ferrous-metals</t>
  </si>
  <si>
    <t>1A2f_Ind-Comb-Non-metalic-minerals</t>
  </si>
  <si>
    <t>1A2g_Ind-Comb-other</t>
  </si>
  <si>
    <t>1A2d_Ind-Comb-Pulp-paper</t>
  </si>
  <si>
    <t>1A2g_Ind-Comb-textile-leather</t>
  </si>
  <si>
    <t>1A2g_Ind-Comb-transpequip</t>
  </si>
  <si>
    <t>1A2g_Ind-Comb-wood-products</t>
  </si>
  <si>
    <t>1A5_Other-unspecified</t>
  </si>
  <si>
    <t>1A4b_Residential</t>
  </si>
  <si>
    <t>1A3aii_Domestic-aviation</t>
  </si>
  <si>
    <t>1A3ai_International-aviation</t>
  </si>
  <si>
    <t>1A3eii_Other-transp</t>
  </si>
  <si>
    <t>1A3c_Rail</t>
  </si>
  <si>
    <t>1A3b_Road</t>
  </si>
  <si>
    <t>1A3dii_Domestic-navigation</t>
  </si>
  <si>
    <t>1A3di_International-shipping</t>
  </si>
  <si>
    <t>1B2_Fugitive-petr-and-gas</t>
  </si>
  <si>
    <t>1A1a_Heat-production</t>
  </si>
  <si>
    <t>1A1bc_Other-transformation</t>
  </si>
  <si>
    <t>1B2d_Fugitive-other-energy</t>
  </si>
  <si>
    <t>1B1_Fugitive-solid-fuels</t>
  </si>
  <si>
    <t>7A_Fossil-fuel-fires</t>
  </si>
  <si>
    <t>2B_Chemical-industry</t>
  </si>
  <si>
    <t>2C_Metal-production</t>
  </si>
  <si>
    <t>2C3_Aluminum-production</t>
  </si>
  <si>
    <t>2C4_Non-Ferrous-other-metals</t>
  </si>
  <si>
    <t>2A1_Cement-production</t>
  </si>
  <si>
    <t>2A2_Lime-production</t>
  </si>
  <si>
    <t>2A6_Other-minerals</t>
  </si>
  <si>
    <t>2L_Other-process-emissions</t>
  </si>
  <si>
    <t>2H_Pulp-and-paper-food-beverage-wood</t>
  </si>
  <si>
    <t>11C_Other-natural</t>
  </si>
  <si>
    <t>11A_Volcanoes</t>
  </si>
  <si>
    <t>2D3_Other-product-use</t>
  </si>
  <si>
    <t>2D3_Chemical-products-manufacture-processing</t>
  </si>
  <si>
    <t>2D_Degreasing-Cleaning</t>
  </si>
  <si>
    <t>2D_Paint-application</t>
  </si>
  <si>
    <t>5C_Waste-incineration</t>
  </si>
  <si>
    <t>5E_Other-waste-handling</t>
  </si>
  <si>
    <t>5A_Solid-waste-disposal</t>
  </si>
  <si>
    <t>5D_Wastewater-handling</t>
  </si>
  <si>
    <t>0_Temp-Aggregated</t>
  </si>
  <si>
    <t>Agriculture</t>
  </si>
  <si>
    <t>Forest Burning</t>
  </si>
  <si>
    <t>Grassland Bruning</t>
  </si>
  <si>
    <t>Residential, Commercial, Other - Other</t>
  </si>
  <si>
    <t>Industrial combustion</t>
  </si>
  <si>
    <t>Residential, Commercial, Other - Residential, Commercial</t>
  </si>
  <si>
    <t>Aircraft</t>
  </si>
  <si>
    <t>Non-road Transportation</t>
  </si>
  <si>
    <t>Road transportation</t>
  </si>
  <si>
    <t>International shipping</t>
  </si>
  <si>
    <t>International Shipping - Tanker Loading</t>
  </si>
  <si>
    <t>Electricity and heat production</t>
  </si>
  <si>
    <t>Oil and Gas Fugitive/Flaring</t>
  </si>
  <si>
    <t>Fuel Production and Transformation</t>
  </si>
  <si>
    <t>Fossil Fuel Fires</t>
  </si>
  <si>
    <t>Industrial process and product use</t>
  </si>
  <si>
    <t>Solvents production and application</t>
  </si>
  <si>
    <t>Waste</t>
  </si>
  <si>
    <t>Industrial Sector</t>
  </si>
  <si>
    <t>Residential, Commercial, Other</t>
  </si>
  <si>
    <t>Transportation Sector</t>
  </si>
  <si>
    <t>Energy Sector</t>
  </si>
  <si>
    <t>Count</t>
  </si>
  <si>
    <t>Emissions|XXX|Land Use</t>
  </si>
  <si>
    <t>Emissions|XXX|Land Use|Agriculture</t>
  </si>
  <si>
    <t>Emissions|XXX|Land Use|Agriculture|Enteric Fermentation</t>
  </si>
  <si>
    <t>Emissions|XXX|Land Use|Agriculture|AWM</t>
  </si>
  <si>
    <t>Emissions|XXX|Land Use|Agriculture|Rice</t>
  </si>
  <si>
    <t>Emissions|XXX|Land Use|Agricultural Waste Burning</t>
  </si>
  <si>
    <t>Emissions|XXX|Land Use|Forest Burning</t>
  </si>
  <si>
    <t>Emissions|XXX|Land Use|Savannah Burning</t>
  </si>
  <si>
    <t>Emissions|XXX|Energy Supply and Demand</t>
  </si>
  <si>
    <t>Emissions|XXX|Energy Demand|Industry</t>
  </si>
  <si>
    <t>Emissions|XXX|Energy Demand|Residential and Commercial</t>
  </si>
  <si>
    <t>Emissions|XXX|Energy Demand|Transportation</t>
  </si>
  <si>
    <t>Emissions|XXX|Energy Demand|Transportation|Aviation</t>
  </si>
  <si>
    <t>Emissions|XXX|Energy Demand|Transportation|Ground Transportation</t>
  </si>
  <si>
    <t>Emissions|XXX|Energy Demand|Transportation|International Shipping</t>
  </si>
  <si>
    <t>Emissions|XXX|Energy Supply</t>
  </si>
  <si>
    <t>Emissions|XXX|Solvents</t>
  </si>
  <si>
    <t>Emissions|XXX|Fossil Fuels and Industry|Energy Demand</t>
  </si>
  <si>
    <t>Emissions|XXX|Fossil Fuels and Industry|Energy Demand|Industry</t>
  </si>
  <si>
    <t>Emissions|XXX|Fossil Fuels and Industry|Energy Demand|Other Sector</t>
  </si>
  <si>
    <t>Emissions|XXX|Fossil Fuels and Industry|Energy Demand|Residential and Commercial</t>
  </si>
  <si>
    <t>Emissions|XXX|Fossil Fuels and Industry|Energy Demand|Transportation</t>
  </si>
  <si>
    <t>Emissions|XXX|Fossil Fuels and Industry|Energy Supply</t>
  </si>
  <si>
    <t>Emissions|XXX|Fossil Fuels and Industry|Energy Supply|Electricity</t>
  </si>
  <si>
    <t>Emissions|XXX|Land Use|Agriculture|Cropland Soils</t>
  </si>
  <si>
    <t>Emissions|XXX|Land Use|Agriculture|Pasture</t>
  </si>
  <si>
    <t>RCP</t>
  </si>
  <si>
    <t>XXX_TOT</t>
  </si>
  <si>
    <t>XXX_ARS</t>
  </si>
  <si>
    <t>XXX_WBF</t>
  </si>
  <si>
    <t>XXX_LUC</t>
  </si>
  <si>
    <t>XXX_BUR</t>
  </si>
  <si>
    <t>XXX_IND</t>
  </si>
  <si>
    <t>XXX_RES</t>
  </si>
  <si>
    <t>XXX_GTR</t>
  </si>
  <si>
    <t>XXX_SHP</t>
  </si>
  <si>
    <t>XXX_PPL</t>
  </si>
  <si>
    <t>XXX_SOL</t>
  </si>
  <si>
    <t>XXX_WAS</t>
  </si>
  <si>
    <t>XXX_FOS</t>
  </si>
  <si>
    <t>XXX_AIR "OR" XXX_air</t>
  </si>
  <si>
    <t>Emissions|XXX|Energy|Demand|Industry|2</t>
  </si>
  <si>
    <t>25a</t>
  </si>
  <si>
    <t>25b</t>
  </si>
  <si>
    <t>Emissions|XXX|Energy|Demand|Industry|1</t>
  </si>
  <si>
    <t>Emissions|XXX|Energy|Demand|Transportation|1</t>
  </si>
  <si>
    <t>Emissions|XXX|Energy|Demand|Transportation|2</t>
  </si>
  <si>
    <t>43a</t>
  </si>
  <si>
    <t>43b</t>
  </si>
  <si>
    <t>Emissions|XXX|Energy|Demand|Residential and Commercial and AFOFI|1</t>
  </si>
  <si>
    <t>42a</t>
  </si>
  <si>
    <t>42b</t>
  </si>
  <si>
    <t>Emissions|XXX|Energy|Demand|Residential and Commercial and AFOFI|2</t>
  </si>
  <si>
    <t>1A1a_Electricity-autoproducer</t>
  </si>
  <si>
    <t>1A1a_Electricity-public</t>
  </si>
  <si>
    <t>59a</t>
  </si>
  <si>
    <t>59b</t>
  </si>
  <si>
    <t>Emissions|XXX|Energy|Supply|Electricity|1</t>
  </si>
  <si>
    <t>Emissions|XXX|Energy|Supply|Electricity|2</t>
  </si>
  <si>
    <t>SUM</t>
  </si>
  <si>
    <t>OR</t>
  </si>
  <si>
    <t>Emissions|XXX|Energy|Supply|Electricity|3</t>
  </si>
  <si>
    <t>Emissions|XXX|Energy|Supply|Electricity|4</t>
  </si>
  <si>
    <t>Emissions|XXX|Energy|Supply|Electricity|5</t>
  </si>
  <si>
    <t>Emissions|XXX|Energy|Supply|Electricity|6</t>
  </si>
  <si>
    <t>Emissions|XXX|Energy|Supply|Electricity|7</t>
  </si>
  <si>
    <t>Emissions|XXX|Energy|Supply|Electricity|8</t>
  </si>
  <si>
    <t>Emissions|XXX|Energy|Supply|Electricity|9</t>
  </si>
  <si>
    <t>Power_Gen_Bio_Trad</t>
  </si>
  <si>
    <t>Power_Gen_Coal</t>
  </si>
  <si>
    <t>Power_Gen_HLF</t>
  </si>
  <si>
    <t>Power_Gen_LLF</t>
  </si>
  <si>
    <t>Power_Gen_NatGas</t>
  </si>
  <si>
    <t>Power_Gen_Bio_Trad_New</t>
  </si>
  <si>
    <t>Power_Gen_Bio_Trad_Old</t>
  </si>
  <si>
    <t>Power_Gen_Coal_IGCC_CCS</t>
  </si>
  <si>
    <t>Power_Gen_Coal_New</t>
  </si>
  <si>
    <t>Power_Gen_Coal_Old</t>
  </si>
  <si>
    <t>Power_Gen_HLF_CCS</t>
  </si>
  <si>
    <t>End_Use_Transport_Air_LTO</t>
  </si>
  <si>
    <t>End_Use_Transport_Air_Domestic</t>
  </si>
  <si>
    <t>Emissions|XXX|Energy|Demand|Transportation|Road|1</t>
  </si>
  <si>
    <t>Emissions|XXX|Energy|Demand|Transportation|Road|2</t>
  </si>
  <si>
    <t>49a</t>
  </si>
  <si>
    <t>49b</t>
  </si>
  <si>
    <t>Emissions|XXX|Energy|Demand|Transportation|Road|3</t>
  </si>
  <si>
    <t>Emissions|XXX|Energy|Demand|Transportation|Road|4</t>
  </si>
  <si>
    <t>Emissions|XXX|Energy|Demand|Transportation|Road|5</t>
  </si>
  <si>
    <t>Emissions|XXX|Energy|Demand|Transportation|Road|6</t>
  </si>
  <si>
    <t>End_Use_Transport_HDT_LLF</t>
  </si>
  <si>
    <t>End_Use_Transport_HLF</t>
  </si>
  <si>
    <t>End_Use_Transport_LDT_LLF</t>
  </si>
  <si>
    <t>End_Use_Transport_LLF</t>
  </si>
  <si>
    <t>End_Use_Transport_MC_LLF</t>
  </si>
  <si>
    <t>End_Use_Transport_NatGas</t>
  </si>
  <si>
    <t>End_Use_Transport_Road_HDT_HLF</t>
  </si>
  <si>
    <t>End_Use_Transport_Road_LDT_HLF</t>
  </si>
  <si>
    <t>End_Use_Transport_Coal</t>
  </si>
  <si>
    <t>International shipping_HLF</t>
  </si>
  <si>
    <t>47a</t>
  </si>
  <si>
    <t>47b</t>
  </si>
  <si>
    <t>47c</t>
  </si>
  <si>
    <t>Emissions|XXX|Energy|Demand|Transportation|Other Sector|1</t>
  </si>
  <si>
    <t>Emissions|XXX|Energy|Demand|Transportation|Other Sector|2</t>
  </si>
  <si>
    <t>Emissions|XXX|Energy|Demand|Transportation|Other Sector|3</t>
  </si>
  <si>
    <t>End_Use_Transport_Road_AGR_HLF</t>
  </si>
  <si>
    <t>End_Use_Transport_Road_OFF_HLF</t>
  </si>
  <si>
    <t>End_Use_Transport_OFF_LLF</t>
  </si>
  <si>
    <t>24a</t>
  </si>
  <si>
    <t>Emissions|XXX|Energy|Demand|Commercial|1</t>
  </si>
  <si>
    <t>Emissions|XXX|Energy|Demand|Commercial|2</t>
  </si>
  <si>
    <t>Emissions|XXX|Energy|Demand|Commercial|3</t>
  </si>
  <si>
    <t>Emissions|XXX|Energy|Demand|Commercial|4</t>
  </si>
  <si>
    <t>Emissions|XXX|Energy|Demand|Commercial|5</t>
  </si>
  <si>
    <t>Emissions|XXX|Energy|Demand|Commercial|6</t>
  </si>
  <si>
    <t>24b</t>
  </si>
  <si>
    <t>24c</t>
  </si>
  <si>
    <t>24d</t>
  </si>
  <si>
    <t>24e</t>
  </si>
  <si>
    <t>24f</t>
  </si>
  <si>
    <t>49c</t>
  </si>
  <si>
    <t>49d</t>
  </si>
  <si>
    <t>49e</t>
  </si>
  <si>
    <t>49f</t>
  </si>
  <si>
    <t>End_Use_Services_Bio_Mod</t>
  </si>
  <si>
    <t>End_Use_Services_Bio_Trad</t>
  </si>
  <si>
    <t>End_Use_Services_Coal</t>
  </si>
  <si>
    <t>End_Use_Services_HLF</t>
  </si>
  <si>
    <t>End_Use_Services_LLF</t>
  </si>
  <si>
    <t>End_Use_Services_NatGas</t>
  </si>
  <si>
    <t>40a</t>
  </si>
  <si>
    <t>40b</t>
  </si>
  <si>
    <t>40c</t>
  </si>
  <si>
    <t>40d</t>
  </si>
  <si>
    <t>40e</t>
  </si>
  <si>
    <t>40f</t>
  </si>
  <si>
    <t>40g</t>
  </si>
  <si>
    <t>40h</t>
  </si>
  <si>
    <t>Emissions|XXX|Energy|Demand|Residential|1</t>
  </si>
  <si>
    <t>Emissions|XXX|Energy|Demand|Residential|2</t>
  </si>
  <si>
    <t>Emissions|XXX|Energy|Demand|Residential|3</t>
  </si>
  <si>
    <t>Emissions|XXX|Energy|Demand|Residential|4</t>
  </si>
  <si>
    <t>Emissions|XXX|Energy|Demand|Residential|5</t>
  </si>
  <si>
    <t>Emissions|XXX|Energy|Demand|Residential|6</t>
  </si>
  <si>
    <t>Emissions|XXX|Energy|Demand|Residential|7</t>
  </si>
  <si>
    <t>Emissions|XXX|Energy|Demand|Residential|8</t>
  </si>
  <si>
    <t>End_Use_Residential_Bio_Mod</t>
  </si>
  <si>
    <t>End_Use_Residential_Bio_Trad</t>
  </si>
  <si>
    <t>End_Use_Residential_Coal</t>
  </si>
  <si>
    <t>End_Use_Residential_HLF</t>
  </si>
  <si>
    <t>End_Use_Residential_LLF</t>
  </si>
  <si>
    <t>End_Use_Residential_NatGas</t>
  </si>
  <si>
    <t>End_Use_Residential_Bio_Trad_Cook</t>
  </si>
  <si>
    <t>End_Use_Residential_Bio_Trad_Heat</t>
  </si>
  <si>
    <t>End_Use_Residential_Coal_Cook</t>
  </si>
  <si>
    <t>End_Use_Residential_Coal_Heat</t>
  </si>
  <si>
    <t>57a</t>
  </si>
  <si>
    <t>57b</t>
  </si>
  <si>
    <t>Emissions|XXX|Energy|Supply|1</t>
  </si>
  <si>
    <t>Emissions|XXX|Energy|Supply|2</t>
  </si>
  <si>
    <t>23a</t>
  </si>
  <si>
    <t>23b</t>
  </si>
  <si>
    <t>23c</t>
  </si>
  <si>
    <t>23d</t>
  </si>
  <si>
    <t>23e</t>
  </si>
  <si>
    <t>23f</t>
  </si>
  <si>
    <t>Emissions|XXX|Energy|Demand|AFOFI|1</t>
  </si>
  <si>
    <t>Emissions|XXX|Energy|Demand|AFOFI|2</t>
  </si>
  <si>
    <t>Emissions|XXX|Energy|Demand|AFOFI|3</t>
  </si>
  <si>
    <t>Emissions|XXX|Energy|Demand|AFOFI|4</t>
  </si>
  <si>
    <t>Emissions|XXX|Energy|Demand|AFOFI|5</t>
  </si>
  <si>
    <t>Emissions|XXX|Energy|Demand|AFOFI|6</t>
  </si>
  <si>
    <t>End_Use_Others_Bio_Mod</t>
  </si>
  <si>
    <t>End_Use_Others_Bio_Trad</t>
  </si>
  <si>
    <t>End_Use_Others_Coal</t>
  </si>
  <si>
    <t>End_Use_Others_HLF</t>
  </si>
  <si>
    <t>End_Use_Others_LLF</t>
  </si>
  <si>
    <t>End_Use_Others_NatGas</t>
  </si>
  <si>
    <t>Emissions|XXX|Industrial Processes|Non-Ferrous Metals|1</t>
  </si>
  <si>
    <t>82a</t>
  </si>
  <si>
    <t>82b</t>
  </si>
  <si>
    <t>74a</t>
  </si>
  <si>
    <t>74b</t>
  </si>
  <si>
    <t>74c</t>
  </si>
  <si>
    <t>Emissions|XXX|Energy|Supply|Solids|Fugitive|1</t>
  </si>
  <si>
    <t>Losses_Coal</t>
  </si>
  <si>
    <t>Transformations_Coal</t>
  </si>
  <si>
    <t>Transformations_Coal_CO2</t>
  </si>
  <si>
    <t>Losses_Vent_Flare</t>
  </si>
  <si>
    <t>Losses_Distribution_Use</t>
  </si>
  <si>
    <t>CEMENT</t>
  </si>
  <si>
    <t>AACID</t>
  </si>
  <si>
    <t>CHEMBULK</t>
  </si>
  <si>
    <t>CUSM</t>
  </si>
  <si>
    <t>STEEL</t>
  </si>
  <si>
    <t>PAPER</t>
  </si>
  <si>
    <t>NACID</t>
  </si>
  <si>
    <t>CHEM</t>
  </si>
  <si>
    <t>Waste_solid_industrial</t>
  </si>
  <si>
    <t>Waste_solid_municipal</t>
  </si>
  <si>
    <t>Waste_water_industrial</t>
  </si>
  <si>
    <t>Waste_water_municipal</t>
  </si>
  <si>
    <t>Emissions|XXX|Waste|Solid Waste Disposal|1</t>
  </si>
  <si>
    <t>Emissions|XXX|Waste|Solid Waste Disposal|2</t>
  </si>
  <si>
    <t>Emissions|XXX|Waste|Wastewater Treatment|2</t>
  </si>
  <si>
    <t>Emissions|XXX|Waste|Wastewater Treatment|1</t>
  </si>
  <si>
    <t>106a</t>
  </si>
  <si>
    <t>106b</t>
  </si>
  <si>
    <t>107a</t>
  </si>
  <si>
    <t>107b</t>
  </si>
  <si>
    <t>Unattributed</t>
  </si>
  <si>
    <t>Emissions|XXX|Energy|Demand|Industry|3</t>
  </si>
  <si>
    <t>Emissions|XXX|Energy|Demand|Industry|4</t>
  </si>
  <si>
    <t>Emissions|XXX|Energy|Demand|Industry|5</t>
  </si>
  <si>
    <t>25c</t>
  </si>
  <si>
    <t>25d</t>
  </si>
  <si>
    <t>25e</t>
  </si>
  <si>
    <t>End_Use_Industry_Bio_Trad</t>
  </si>
  <si>
    <t>End_Use_Industry_Coal</t>
  </si>
  <si>
    <t>End_Use_Industry_HLF</t>
  </si>
  <si>
    <t>End_Use_Industry_LLF</t>
  </si>
  <si>
    <t>End_Use_Industry_NatGas</t>
  </si>
  <si>
    <t>Emissions|XXX|Energy|Supply|???????</t>
  </si>
  <si>
    <t>Emissions|XXX|Energy|Supply|Solids|Combustion|2</t>
  </si>
  <si>
    <t>Emissions|XXX|Energy|Supply|Solids|Combustion|3</t>
  </si>
  <si>
    <t>Losses_Prod_Conventional_Gas</t>
  </si>
  <si>
    <t>Losses_Prod_Oil</t>
  </si>
  <si>
    <t>Losses_Prod_Shale_Gas</t>
  </si>
  <si>
    <t>Transformations_HLF</t>
  </si>
  <si>
    <t>Transformations_HLF_CO2</t>
  </si>
  <si>
    <t>Transformations_HLF_Refinery</t>
  </si>
  <si>
    <t>Transformations_LLF</t>
  </si>
  <si>
    <t>Transformations_LLF_CO2</t>
  </si>
  <si>
    <t>Transformations_NatGas_CO2</t>
  </si>
  <si>
    <t>Emissions|XXX|Energy|Supply|Gases and Liquids|Fugitive|1</t>
  </si>
  <si>
    <t>Emissions|XXX|Energy|Supply|Gases and Liquids|Fugitive|2</t>
  </si>
  <si>
    <t>Emissions|XXX|Energy|Supply|Gases and Liquids|Fugitive|3</t>
  </si>
  <si>
    <t>63a</t>
  </si>
  <si>
    <t>63b</t>
  </si>
  <si>
    <t>63c</t>
  </si>
  <si>
    <t>Emissions|XXX|Energy|Supply|Liquids|Combustion|1</t>
  </si>
  <si>
    <t>Emissions|XXX|Energy|Supply|Liquids|Combustion|2</t>
  </si>
  <si>
    <t>Emissions|XXX|Energy|Supply|Liquids|Combustion|3</t>
  </si>
  <si>
    <t>Emissions|XXX|Energy|Supply|Liquids|Combustion|4</t>
  </si>
  <si>
    <t>Emissions|XXX|Energy|Supply|Liquids|Combustion|5</t>
  </si>
  <si>
    <t>68a</t>
  </si>
  <si>
    <t>68b</t>
  </si>
  <si>
    <t>68c</t>
  </si>
  <si>
    <t>68d</t>
  </si>
  <si>
    <t>68e</t>
  </si>
  <si>
    <t>XX</t>
  </si>
  <si>
    <t>EDGAR</t>
  </si>
  <si>
    <t>6A_Other-in-total</t>
  </si>
  <si>
    <t>6B_Other-not-in-total</t>
  </si>
  <si>
    <t>Emissions|XXX|Other|1</t>
  </si>
  <si>
    <t>Emissions|XXX|Other|2</t>
  </si>
  <si>
    <t>93a</t>
  </si>
  <si>
    <t>93b</t>
  </si>
  <si>
    <t>Public electricity and heat production</t>
  </si>
  <si>
    <t>Other Energy Industries</t>
  </si>
  <si>
    <t>Manufacturing Industries and Construction</t>
  </si>
  <si>
    <t>Domestic aviation</t>
  </si>
  <si>
    <t>Rail transportation</t>
  </si>
  <si>
    <t>Inland navigation</t>
  </si>
  <si>
    <t>Other transportation</t>
  </si>
  <si>
    <t>Fugitive emissions from solid fuels</t>
  </si>
  <si>
    <t>Fugitive emissions from oil and gas</t>
  </si>
  <si>
    <t>Cement production</t>
  </si>
  <si>
    <t>Lime production</t>
  </si>
  <si>
    <t>Production of other minerals</t>
  </si>
  <si>
    <t>Production of chemicals</t>
  </si>
  <si>
    <t>Production of metals</t>
  </si>
  <si>
    <t>Production of pulp/paper/food/drink</t>
  </si>
  <si>
    <t>Non-energy use of lubricants/waxes (CO2)</t>
  </si>
  <si>
    <t>Residential and other sectors</t>
  </si>
  <si>
    <t>Solvent and other product use: paint</t>
  </si>
  <si>
    <t>Solvent and other product use: degrease</t>
  </si>
  <si>
    <t>Solvent and other product use: chemicals</t>
  </si>
  <si>
    <t>Solvent and other product use: other</t>
  </si>
  <si>
    <t>Enteric fermentation</t>
  </si>
  <si>
    <t>Manure management</t>
  </si>
  <si>
    <t>Rice cultivation</t>
  </si>
  <si>
    <t>Direct soil emissions</t>
  </si>
  <si>
    <t>Savanna burning</t>
  </si>
  <si>
    <t>Agricultural waste burning</t>
  </si>
  <si>
    <t>Forest fires</t>
  </si>
  <si>
    <t>Grassland fires</t>
  </si>
  <si>
    <t>Solid waste disposal on land</t>
  </si>
  <si>
    <t>Wastewater handling</t>
  </si>
  <si>
    <t>Waste incineration</t>
  </si>
  <si>
    <t>Other waste handling</t>
  </si>
  <si>
    <t>Fossil fuel fires</t>
  </si>
  <si>
    <t>Other sources</t>
  </si>
  <si>
    <t>Production of halocarbons and SF6</t>
  </si>
  <si>
    <t>2E</t>
  </si>
  <si>
    <t>Emissions|XXX|Product Use|Solvents|1</t>
  </si>
  <si>
    <t>Emissions|XXX|Product Use|Solvents|2</t>
  </si>
  <si>
    <t>Emissions|XXX|Product Use|Solvents|3</t>
  </si>
  <si>
    <t>Emissions|XXX|Product Use|Solvents|4</t>
  </si>
  <si>
    <t>Emissions|XXX|Product Use|Solvents|5</t>
  </si>
  <si>
    <t>Emissions|XXX|Product Use|Solvents|6</t>
  </si>
  <si>
    <t>Emissions|XXX|Product Use|Solvents|7</t>
  </si>
  <si>
    <t>Emissions|XXX|Product Use|Solvents|8</t>
  </si>
  <si>
    <t>Emissions|XXX|Product Use|Solvents|9</t>
  </si>
  <si>
    <t>98a</t>
  </si>
  <si>
    <t>98b</t>
  </si>
  <si>
    <t>98c</t>
  </si>
  <si>
    <t>98d</t>
  </si>
  <si>
    <t>98e</t>
  </si>
  <si>
    <t>98f</t>
  </si>
  <si>
    <t>98g</t>
  </si>
  <si>
    <t>98h</t>
  </si>
  <si>
    <t>98i</t>
  </si>
  <si>
    <t>Refrigeration and Air Conditioning</t>
  </si>
  <si>
    <t>Foam Blowing</t>
  </si>
  <si>
    <t>Fire Extinguishers</t>
  </si>
  <si>
    <t>Aerosols</t>
  </si>
  <si>
    <t>F-gas as Solvent</t>
  </si>
  <si>
    <t>Semiconductor/Electronics Manufacture</t>
  </si>
  <si>
    <t>Electrical Equipment</t>
  </si>
  <si>
    <t>Other F-gas use</t>
  </si>
  <si>
    <t>2F1</t>
  </si>
  <si>
    <t>2F2</t>
  </si>
  <si>
    <t>2F3</t>
  </si>
  <si>
    <t>2F4</t>
  </si>
  <si>
    <t>2F5</t>
  </si>
  <si>
    <t>2F7</t>
  </si>
  <si>
    <t>2F8</t>
  </si>
  <si>
    <t>2F9</t>
  </si>
  <si>
    <t>2G</t>
  </si>
  <si>
    <t>3A</t>
  </si>
  <si>
    <t>3B</t>
  </si>
  <si>
    <t>3C</t>
  </si>
  <si>
    <t>98j</t>
  </si>
  <si>
    <t>Emissions|XXX|Product Use|Solvents|10</t>
  </si>
  <si>
    <t>3D</t>
  </si>
  <si>
    <t>4A</t>
  </si>
  <si>
    <t>4B</t>
  </si>
  <si>
    <t>4C</t>
  </si>
  <si>
    <t>4D1</t>
  </si>
  <si>
    <t>Manure in pasture/range/paddock</t>
  </si>
  <si>
    <t>4D2</t>
  </si>
  <si>
    <t>Indirect N2O from agriculture</t>
  </si>
  <si>
    <t>4D3</t>
  </si>
  <si>
    <t>Other direct soil emissions</t>
  </si>
  <si>
    <t>4D4</t>
  </si>
  <si>
    <t>4E</t>
  </si>
  <si>
    <t>4F</t>
  </si>
  <si>
    <t>5A</t>
  </si>
  <si>
    <t>5C</t>
  </si>
  <si>
    <t>XXX</t>
  </si>
  <si>
    <t>Emissions|XXX|AFOLU|Land|Other Land|1</t>
  </si>
  <si>
    <t>Emissions|XXX|AFOLU|Land|Other Land|2</t>
  </si>
  <si>
    <t>Emissions|XXX|AFOLU|Land|Other Land|3</t>
  </si>
  <si>
    <t>Emissions|XXX|AFOLU|Land|Other Land|4</t>
  </si>
  <si>
    <t>Emissions|XXX|AFOLU|Land|Other Land|5</t>
  </si>
  <si>
    <t>XXXa</t>
  </si>
  <si>
    <t>XXXb</t>
  </si>
  <si>
    <t>XXXc</t>
  </si>
  <si>
    <t>XXXd</t>
  </si>
  <si>
    <t>XXXe</t>
  </si>
  <si>
    <t>Peat fires and decay of drained peatland</t>
  </si>
  <si>
    <t>Other vegetation fires</t>
  </si>
  <si>
    <t>Other biomass burning</t>
  </si>
  <si>
    <t>Forest Fires-Post burn decay</t>
  </si>
  <si>
    <t>Forest Land: net carbon stock change</t>
  </si>
  <si>
    <t>5D</t>
  </si>
  <si>
    <t>5F</t>
  </si>
  <si>
    <t>5F1</t>
  </si>
  <si>
    <t>5F2</t>
  </si>
  <si>
    <t>5FL</t>
  </si>
  <si>
    <t>8a</t>
  </si>
  <si>
    <t>8b</t>
  </si>
  <si>
    <t>8c</t>
  </si>
  <si>
    <t>6A</t>
  </si>
  <si>
    <t>6B</t>
  </si>
  <si>
    <t>6C</t>
  </si>
  <si>
    <t>6D</t>
  </si>
  <si>
    <t>7A</t>
  </si>
  <si>
    <t>Emissions|XXX|Other|3</t>
  </si>
  <si>
    <t>93c</t>
  </si>
  <si>
    <t>Indirect N2O from non-agricultural NOx</t>
  </si>
  <si>
    <t>Indirect N2O from non-agricultural NH3</t>
  </si>
  <si>
    <t>7B</t>
  </si>
  <si>
    <t>7C</t>
  </si>
  <si>
    <t>7D</t>
  </si>
  <si>
    <t>EDGAR (IPCC Reference)</t>
  </si>
  <si>
    <t>1A1a</t>
  </si>
  <si>
    <t>1A1bc</t>
  </si>
  <si>
    <t>1A2</t>
  </si>
  <si>
    <t>1A3a</t>
  </si>
  <si>
    <t>1A3b</t>
  </si>
  <si>
    <t>1A3c</t>
  </si>
  <si>
    <t>1A3d</t>
  </si>
  <si>
    <t>1A3e</t>
  </si>
  <si>
    <t>1A4</t>
  </si>
  <si>
    <t>1B1</t>
  </si>
  <si>
    <t>1B2</t>
  </si>
  <si>
    <t>2A1</t>
  </si>
  <si>
    <t>2A2</t>
  </si>
  <si>
    <t>2A7</t>
  </si>
  <si>
    <t>2B</t>
  </si>
  <si>
    <t>2C</t>
  </si>
  <si>
    <t>2D</t>
  </si>
  <si>
    <t>CAT0</t>
  </si>
  <si>
    <t>CAT1</t>
  </si>
  <si>
    <t>CAT1A</t>
  </si>
  <si>
    <t>CAT1B1</t>
  </si>
  <si>
    <t>CAT1B2</t>
  </si>
  <si>
    <t>CAT2</t>
  </si>
  <si>
    <t>CAT2A</t>
  </si>
  <si>
    <t>CAT2B</t>
  </si>
  <si>
    <t>CAT2C</t>
  </si>
  <si>
    <t>CAT2D</t>
  </si>
  <si>
    <t>Emissions|XXX|Industrial Processes|Other Sector|1</t>
  </si>
  <si>
    <t>Emissions|XXX|Industrial Processes|Other Sector|2</t>
  </si>
  <si>
    <t>89a</t>
  </si>
  <si>
    <t>89b</t>
  </si>
  <si>
    <t>CAT2G</t>
  </si>
  <si>
    <t>CAT3</t>
  </si>
  <si>
    <t>CAT4</t>
  </si>
  <si>
    <t>CAT5</t>
  </si>
  <si>
    <t>CAT6</t>
  </si>
  <si>
    <t>CAT7</t>
  </si>
  <si>
    <t>National Total</t>
  </si>
  <si>
    <t>National Total excluding LULUCF</t>
  </si>
  <si>
    <t>Total Energy</t>
  </si>
  <si>
    <t>Fuel Combustion Activities</t>
  </si>
  <si>
    <t>Fugitive Emissions from Solid Fuels</t>
  </si>
  <si>
    <t>Fugitive Emissions from Oil and Gas</t>
  </si>
  <si>
    <t>Industrial Processes</t>
  </si>
  <si>
    <t>Mineral Products</t>
  </si>
  <si>
    <t>Chemical Industries</t>
  </si>
  <si>
    <t>Metal Production</t>
  </si>
  <si>
    <t>Other Production</t>
  </si>
  <si>
    <t>Other</t>
  </si>
  <si>
    <t>Solvent and Other Product Use</t>
  </si>
  <si>
    <t>Land Use, Land Use Change, and Forestry (LULUCF)</t>
  </si>
  <si>
    <t>CATM0EL</t>
  </si>
  <si>
    <t xml:space="preserve">Category code </t>
  </si>
  <si>
    <t>Description</t>
  </si>
  <si>
    <t>Methane</t>
  </si>
  <si>
    <t>Carbon Dioxide</t>
  </si>
  <si>
    <t>Fluorinated Gases (SAR)</t>
  </si>
  <si>
    <t>Fluorinated Gases (AR4)</t>
  </si>
  <si>
    <t>HFCS</t>
  </si>
  <si>
    <t>Hydrofluorocarbons (SAR)</t>
  </si>
  <si>
    <t>Hydrofluorocarbons (AR4)</t>
  </si>
  <si>
    <t>Kyoto greenhouse gases (SAR)</t>
  </si>
  <si>
    <t>Kyoto greenhouse gases (AR4)</t>
  </si>
  <si>
    <t>Nitrous Oxide</t>
  </si>
  <si>
    <t>Perflurocarbons (SAR)</t>
  </si>
  <si>
    <t>Perflurocarbons (AR4)</t>
  </si>
  <si>
    <t>SF6</t>
  </si>
  <si>
    <t>Sulfur Hexafluoride</t>
  </si>
  <si>
    <t xml:space="preserve">Code </t>
  </si>
  <si>
    <t>CH4</t>
  </si>
  <si>
    <t>CO2</t>
  </si>
  <si>
    <t>FGASES</t>
  </si>
  <si>
    <t>FGASESAR4</t>
  </si>
  <si>
    <t>HFCSAR4</t>
  </si>
  <si>
    <t>KYOTOGHG</t>
  </si>
  <si>
    <t>KYOTOGHGAR4</t>
  </si>
  <si>
    <t>N2O</t>
  </si>
  <si>
    <t>PFCS</t>
  </si>
  <si>
    <t>PFCSAR4</t>
  </si>
  <si>
    <t>Transformations_Bio_Trad_CO2</t>
  </si>
  <si>
    <t>Sector; structure as in LIMITS</t>
  </si>
  <si>
    <t>Sector extensions</t>
  </si>
  <si>
    <t xml:space="preserve"> EMF30_AGG</t>
  </si>
  <si>
    <t>Sector</t>
  </si>
  <si>
    <t>Fuel</t>
  </si>
  <si>
    <r>
      <t xml:space="preserve"> </t>
    </r>
    <r>
      <rPr>
        <b/>
        <i/>
        <sz val="11"/>
        <color rgb="FFFF0000"/>
        <rFont val="Calibri"/>
        <family val="2"/>
        <scheme val="minor"/>
      </rPr>
      <t>EMF30_DET</t>
    </r>
  </si>
  <si>
    <t>Adipic Acid production</t>
  </si>
  <si>
    <t>n.a.</t>
  </si>
  <si>
    <t>This sectors produces only N2O emissions so not inclued in curent outputs</t>
  </si>
  <si>
    <t>Cement production; includes cement and lime production</t>
  </si>
  <si>
    <t>Various fuels, depending on the regional composition</t>
  </si>
  <si>
    <t xml:space="preserve">Chemicals and other solvents   </t>
  </si>
  <si>
    <t xml:space="preserve">Chemicals Bulk production                           </t>
  </si>
  <si>
    <t xml:space="preserve">Copper smelting; actually in GAINS includes all non-ferrous metals            </t>
  </si>
  <si>
    <t>Industry - combustion</t>
  </si>
  <si>
    <t>traditional biomass (fuelwood, dung, ag. residue, charcoal)</t>
  </si>
  <si>
    <t>coal</t>
  </si>
  <si>
    <t>heavy and light fuel oil</t>
  </si>
  <si>
    <t>light fractions (kerosene, gasoline, LPG)</t>
  </si>
  <si>
    <t>natural gas</t>
  </si>
  <si>
    <t>Households</t>
  </si>
  <si>
    <t>modern biomass (pellets, biomass gasification, biogas)</t>
  </si>
  <si>
    <t>traditional biomass (fuelwood, dung, agricultural residue, charcoal)</t>
  </si>
  <si>
    <t>Cooking</t>
  </si>
  <si>
    <t>Heating</t>
  </si>
  <si>
    <t>heavy fuel oil and middle distillates</t>
  </si>
  <si>
    <t>Households; includes lighting</t>
  </si>
  <si>
    <t>Services (commercial)</t>
  </si>
  <si>
    <t>Transport - rail</t>
  </si>
  <si>
    <t>Transport - all (road and off-road)</t>
  </si>
  <si>
    <t>heavy fuel oil and middle distillates; including diesel</t>
  </si>
  <si>
    <t>Heavy duty trucks and buses</t>
  </si>
  <si>
    <t>Light duty trucks and cars</t>
  </si>
  <si>
    <r>
      <t>Agricultural tractors;</t>
    </r>
    <r>
      <rPr>
        <i/>
        <sz val="11"/>
        <color theme="1"/>
        <rFont val="Calibri"/>
        <family val="2"/>
        <scheme val="minor"/>
      </rPr>
      <t xml:space="preserve"> in statistics activity often reported elsewhere</t>
    </r>
  </si>
  <si>
    <r>
      <t xml:space="preserve">Non-road (incl. rail, inland navigation, coastal shipping, ind.machinery); </t>
    </r>
    <r>
      <rPr>
        <i/>
        <sz val="11"/>
        <color theme="1"/>
        <rFont val="Calibri"/>
        <family val="2"/>
        <scheme val="minor"/>
      </rPr>
      <t xml:space="preserve"> in statistics, activity often reported elsewhere, especially for industrial machinery</t>
    </r>
  </si>
  <si>
    <t>Motorcycles</t>
  </si>
  <si>
    <r>
      <t xml:space="preserve">Non-road machinery (incl. lawnmowers, recreational boats, saws, etc): </t>
    </r>
    <r>
      <rPr>
        <i/>
        <sz val="11"/>
        <color theme="1"/>
        <rFont val="Calibri"/>
        <family val="2"/>
        <scheme val="minor"/>
      </rPr>
      <t>in statistics activity often reported elsewhere</t>
    </r>
  </si>
  <si>
    <t>Not provided earlier</t>
  </si>
  <si>
    <t>Mining, bulk coal transport, storage</t>
  </si>
  <si>
    <t>Losses during gas long distance transmission and distribution</t>
  </si>
  <si>
    <t>Venting, flaring (oil and gas production)</t>
  </si>
  <si>
    <t xml:space="preserve">Nitric acid production (fertilizers)  </t>
  </si>
  <si>
    <t>Paper industry</t>
  </si>
  <si>
    <t>Power plants, incl conversion combustion and generators</t>
  </si>
  <si>
    <t>Plants went into service before 2000</t>
  </si>
  <si>
    <t>Plants committed after 2000</t>
  </si>
  <si>
    <t>IGCC plants as well as CCS plants</t>
  </si>
  <si>
    <r>
      <t xml:space="preserve">Iron and Steel industry; </t>
    </r>
    <r>
      <rPr>
        <i/>
        <sz val="11"/>
        <color theme="1"/>
        <rFont val="Calibri"/>
        <family val="2"/>
        <scheme val="minor"/>
      </rPr>
      <t>includes various processes of steel making, pig iron, sintering, pelletizing, castig, rolling mills</t>
    </r>
    <r>
      <rPr>
        <sz val="11"/>
        <color theme="1"/>
        <rFont val="Calibri"/>
        <family val="2"/>
        <scheme val="minor"/>
      </rPr>
      <t xml:space="preserve">      </t>
    </r>
  </si>
  <si>
    <t>Conversion losses, incl. coke and biquetting plants</t>
  </si>
  <si>
    <t>As a matter of fact GAINS activity includes production rather than coal input into coke making and briquetting. Consequently no activity provided but only emissions</t>
  </si>
  <si>
    <t>Prod, storage, &amp; distr. of crude &amp; oil products (excl. gasoline)</t>
  </si>
  <si>
    <t>Refineries</t>
  </si>
  <si>
    <t>crude oil</t>
  </si>
  <si>
    <t>Storage &amp; distribution of gasoline</t>
  </si>
  <si>
    <t>gasoline</t>
  </si>
  <si>
    <t>Conversion losses</t>
  </si>
  <si>
    <t>No emissions of air pollutants (except Europe VOC) but CO2 in GAINS; if CO2 not needed then it shoud be merged into 'transformation_HLF'</t>
  </si>
  <si>
    <t>Several sectors not discriminated in the models or not a priority: Includes lots of agricultural sectors (relevenat for CH4 and NH3) and in the aggregated view (as for LIMITS) also the waste sector (relevant moslty for CH4) was included here</t>
  </si>
  <si>
    <t>Municipal solid waste (MSW) disposal (excl. trash burning)</t>
  </si>
  <si>
    <t>Includes solid waste from several industries</t>
  </si>
  <si>
    <t>Includes municipal waste water</t>
  </si>
  <si>
    <t>Includes industrial waste water</t>
  </si>
  <si>
    <t>Unatributted</t>
  </si>
  <si>
    <t>Whatsever left; specifically not distingushing yet Livestock that is available in GAINS as well as rice production or application of fertilziers and ag burning</t>
  </si>
  <si>
    <t>working_sectors_v1</t>
  </si>
  <si>
    <t>aggregate_sectors</t>
  </si>
  <si>
    <t>CEDS_level_1</t>
  </si>
  <si>
    <t>CEDS_abr</t>
  </si>
  <si>
    <t>Output_Grids</t>
  </si>
  <si>
    <t>Output_abr</t>
  </si>
  <si>
    <t>1A1_Energy-transformation</t>
  </si>
  <si>
    <t>ELEC</t>
  </si>
  <si>
    <t>ENE</t>
  </si>
  <si>
    <t>ETRN</t>
  </si>
  <si>
    <t>1A2_Industry-combustion</t>
  </si>
  <si>
    <t>INDC</t>
  </si>
  <si>
    <t>IND</t>
  </si>
  <si>
    <t>1A3_Aviation</t>
  </si>
  <si>
    <t>AIR</t>
  </si>
  <si>
    <t>1A3_Transportation</t>
  </si>
  <si>
    <t>ROAD</t>
  </si>
  <si>
    <t>TRA</t>
  </si>
  <si>
    <t>NRTR</t>
  </si>
  <si>
    <t>1A3_International-shipping</t>
  </si>
  <si>
    <t>SHP</t>
  </si>
  <si>
    <t>1A4_Stationary_RCO</t>
  </si>
  <si>
    <t>RCORC</t>
  </si>
  <si>
    <t>RCO</t>
  </si>
  <si>
    <t>RCOO</t>
  </si>
  <si>
    <t>1B_Fugitive</t>
  </si>
  <si>
    <t>FLR</t>
  </si>
  <si>
    <t>2A_Minerals-production</t>
  </si>
  <si>
    <t>INPU</t>
  </si>
  <si>
    <t>2C_Metals-industry</t>
  </si>
  <si>
    <t>2D_Solvents</t>
  </si>
  <si>
    <t>SLV</t>
  </si>
  <si>
    <t>3_Agriculture_non-combustion</t>
  </si>
  <si>
    <t>AGR</t>
  </si>
  <si>
    <t>5_Waste</t>
  </si>
  <si>
    <t>WST</t>
  </si>
  <si>
    <t>6_Other-in-total</t>
  </si>
  <si>
    <t>7_Fossil-fuel-fires</t>
  </si>
  <si>
    <t>FFFI</t>
  </si>
  <si>
    <t>sum</t>
  </si>
  <si>
    <t>Emissions|XXX|Energy|Supply|Other Sector (???? - what about other Sector Combustion???)</t>
  </si>
  <si>
    <t>Emissions|XXX|Natural</t>
  </si>
  <si>
    <t>Emissions|XXX|AFOLU|Agriculture and Biomass Burning</t>
  </si>
  <si>
    <t>Variables with an entry</t>
  </si>
  <si>
    <t>CO2 Database</t>
  </si>
  <si>
    <t>CO2 Reporting</t>
  </si>
  <si>
    <t>CH4 Database</t>
  </si>
  <si>
    <t>CH4 Reporting</t>
  </si>
  <si>
    <t>N2O Database</t>
  </si>
  <si>
    <t>N2O Reporting</t>
  </si>
  <si>
    <t>BC Database</t>
  </si>
  <si>
    <t>BC Reporting</t>
  </si>
  <si>
    <t>CO Database</t>
  </si>
  <si>
    <t>CO Reporting</t>
  </si>
  <si>
    <t>NOx Database</t>
  </si>
  <si>
    <t>NOx Reporting</t>
  </si>
  <si>
    <t>OC Database</t>
  </si>
  <si>
    <t>OC Reporting</t>
  </si>
  <si>
    <t>Sulfur Reporting</t>
  </si>
  <si>
    <t>Sulfur Database</t>
  </si>
  <si>
    <t>NH3 Database</t>
  </si>
  <si>
    <t>NH3 Reporting</t>
  </si>
  <si>
    <t>VOC Database</t>
  </si>
  <si>
    <t>VOC Reporting</t>
  </si>
  <si>
    <t>Emissions|XXX|AFOLU|Land|Other</t>
  </si>
  <si>
    <t>Emissions|XXX|AFOLU|Land|Other|1</t>
  </si>
  <si>
    <t>Emissions|XXX|AFOLU|Land|Other|2</t>
  </si>
  <si>
    <t>Emissions|XXX|AFOLU|Land|Other|3</t>
  </si>
  <si>
    <t>Emissions|XXX|AFOLU|Land|Other|4</t>
  </si>
  <si>
    <t>S</t>
  </si>
  <si>
    <t>Variables with an Entry in 9 Sectors or SSP</t>
  </si>
  <si>
    <t>Units</t>
  </si>
  <si>
    <t>Defintion</t>
  </si>
  <si>
    <t>Mt XXX/yr</t>
  </si>
  <si>
    <t>total XXX emissions</t>
  </si>
  <si>
    <t>XXX emissions from agriculture, forestry and other land use (IPCC category 3)</t>
  </si>
  <si>
    <t>XXX emissions from enteric fermentation, manure management, use of pesticides, fertilizer use (IPCC categories 3A, 3C2, 3C3, 3C4, 3C5/6?, 3C7)</t>
  </si>
  <si>
    <t>XXX emissions from livestock (IPCC category 3A)</t>
  </si>
  <si>
    <t>XXX emissions from livestock enteric fermentation (IPCC category 3A1)</t>
  </si>
  <si>
    <t>XXX emissions from livestock manure management (IPCC category 3A2)</t>
  </si>
  <si>
    <t>XXX emissions from managed soils (IPCC category 3C4, 3C5)</t>
  </si>
  <si>
    <t>XXX emissions from other agricultural sources (please provide a definition of other sources in this category in the 'comments' tab)</t>
  </si>
  <si>
    <t>XXX emissions from rice cultivation (IPCC category 3C7)</t>
  </si>
  <si>
    <t>XXX emissions from on-field biomass burning (e.g., agricultural waste including stubble, straw, IPCC category 3C1)</t>
  </si>
  <si>
    <t>XXX emissions and removals from five land use categories (forest, cropland, gassland, settlement, other land, IPCC category 3B), excluding biomass burning, fertilizer use, rice cultivation (IPCC category 3C)</t>
  </si>
  <si>
    <t>XXX emissions and removals from cropland (IPCC category 3B2)</t>
  </si>
  <si>
    <t>XXX emissions and removals from other land (including IPCC category 3B6, please provide a definition of other land types in this category in the 'comments' tab)</t>
  </si>
  <si>
    <t>XXX emissions and removals from settlements (IPCC category 3B5)</t>
  </si>
  <si>
    <t>XXX emissions and removals from wetlands (IPCC category 3B4)</t>
  </si>
  <si>
    <t>XXX emissions from energy use on supply and demand side, including fugitive emissions from fuels (IPCC category 1A, 1B)</t>
  </si>
  <si>
    <t>XXX emissions from fuel combustion on supply and demand side, excluding fugitive emissions from fuels (IPCC category 1A)</t>
  </si>
  <si>
    <t>XXX emissions from fuel combustion in industry (IPCC category 1A2), residential, commercial, institutional sectors and agriculture, forestry, fishing (AFOFI) (IPCC category 1A4a,  1A4b, 1A4c), and transportation sector (IPCC category 1A3), excluding pipeline emissions (IPCC category 1A3ei)</t>
  </si>
  <si>
    <t>XXX emissions from fuel combustion in agriculture, forestry, fishing (AFOFI) (IPCC category 1A4c)</t>
  </si>
  <si>
    <t>XXX emissions from fuel combustion in commercial and institutional sectors (IPCC category 1A4a)</t>
  </si>
  <si>
    <t>XXX emissions from fuel combustion in industry (IPCC category 1A2)</t>
  </si>
  <si>
    <t>XXX emissions from fuel combustion in the chemical industry (IPCC category 1A2c: ISIC Division 24)</t>
  </si>
  <si>
    <t>XXX emissions from fuel combustion in the construction industry (IPCC category 1A2k: ISIC Division 45)</t>
  </si>
  <si>
    <t>XXX emissions from fuel combustion in the food processing, beverages and tobacco industry (IPCC category 1A2e: ISIC Divisions 15 and 16)</t>
  </si>
  <si>
    <t>XXX emissions from fuel combustion in the iron and steel industry (IPCC category 1A2a: ISIC Group 271 and Class 2731)</t>
  </si>
  <si>
    <t>XXX emissions from fuel combustion in the machinery industry (IPCC category 1A2h: ISIC Divisions 28, 29, 30, 31 and 32)</t>
  </si>
  <si>
    <t>XXX emissions from fuel combustion in the (non-energy) mining and quarrying industry (IPCC category 1A2i: ISIC Divisions 13 and 14)</t>
  </si>
  <si>
    <t>XXX emissions from fuel combustion in the non-ferrous metals industry (IPCC category 1A2b: ISIC Group 272 and Class 2732)</t>
  </si>
  <si>
    <t>XXX emissions from fuel combustion in non-metallic minerals industry (IPCC category 1A2f: ISIC Division 26)</t>
  </si>
  <si>
    <t>XXX emissions from fuel combustion in other, non-specified industry (IPCC category 1A2m: includes ISIC Divisions 25, 33, 36 and 37)</t>
  </si>
  <si>
    <t>XXX emissions from fuel combustion in the pulp, paper and print industry (IPCC category 1A2d: ISIC Divisions 21 and 22)</t>
  </si>
  <si>
    <t>XXX emissions from fuel combustion in the textile and leather industry (IPCC category 1A2l: ISIC Divisions 17, 18 and 19)</t>
  </si>
  <si>
    <t>XXX emissions from fuel combustion in the transport equipment industry (IPCC category 1A2g: ISIC Divisions 34 and 35)</t>
  </si>
  <si>
    <t>XXX emissions from fuel combustion in the wood and wood product industry (IPCC category 1A2j: ISIC Division 20)</t>
  </si>
  <si>
    <t>XXX emissions from fuel combustion in other energy demand sectors (please provide a definition of other sources in this category in the 'comments' tab)</t>
  </si>
  <si>
    <t>XXX emissions from fuel combustion in residential (IPCC category 1A4b)</t>
  </si>
  <si>
    <t>XXX emissions from fuel combustion in transportation sector (IPCC category 1A3), excluding pipeline emissions (IPCC category 1A3ei)</t>
  </si>
  <si>
    <t>XXX emissions from fuel combustion in domestic and Iinternational aviation (IPCC category 1A3a)</t>
  </si>
  <si>
    <t>XXX emissions from fuel combustion in domestic aviation (IPCC category 1A3aii)</t>
  </si>
  <si>
    <t>XXX emissions from fuel combustion in international aviation (IPCC category 1A3ai)</t>
  </si>
  <si>
    <t>XXX emissions from fuel combustion in other transportation sectors (please provide a definition of other sources in this category in the 'comments' tab)</t>
  </si>
  <si>
    <t>XXX emissions from fuel combustion in rail transportation (IPCC category 1A3c)</t>
  </si>
  <si>
    <t>XXX emissions from fuel combustion in road transportation (IPCC category 1A3b)</t>
  </si>
  <si>
    <t>XXX emissions from fuel combustion in water-borne navigation (IPCC category 1A3d)</t>
  </si>
  <si>
    <t>XXX emissions from fuel combustion in domestic water-borne navigation (IPCC category 1A3dii)</t>
  </si>
  <si>
    <t>XXX emissions from fuel combustion in international water-borne navigation, i.e. international marine bunkers (IPCC category 1A3di)</t>
  </si>
  <si>
    <t>XXX emissions from other energy use (please provide a definition of other sources in this category in the 'comments' tab)</t>
  </si>
  <si>
    <t>XXX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</si>
  <si>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XXX emissions from electricity and CHP production and distribution (IPCC category 1A1ai and 1A1aii)</t>
  </si>
  <si>
    <t>XXX emissions from fuel combustion and fugitive emissions from fuels: gaseous fuel extraction and processing (e.g. natural gas extraction production, IPCC category 1B2b, parts of 1A1cii)</t>
  </si>
  <si>
    <t>XXX emissions from fuel combustion: gaseous fuel extraction and processing (e.g. natural gas extraction production, parts of IPCC category 1A1cii)</t>
  </si>
  <si>
    <t>XXX fugitive emissions from fuels: gaseous fuel extraction and processing (IPCC category 1B2b)</t>
  </si>
  <si>
    <t>XXX emissions from heat production and distribution (IPCC category 1A1aiii)</t>
  </si>
  <si>
    <t>XXX emissions from fuel combustion and fugitive emissions from fuels: liquid fuel extraction and processing (e.g. oil production, refineries, synfuel production, IPCC category 1A1b, parts of 1A1cii, 1B2a)</t>
  </si>
  <si>
    <t>XXX emissions from fuel combustion: liquid fuel extraction and processing (e.g. oil production, refineries, synfuel production, IPCC category 1A1b, parts of 1A1cii)</t>
  </si>
  <si>
    <t>XXX fugitive emissions from fuels: liquid fuel extraction and processing (IPCC category 1B2a)</t>
  </si>
  <si>
    <t>XXX emissions from fuel combustion in other energy supply sectors (please provide a definition of other sources in this category in the 'comments' tab)</t>
  </si>
  <si>
    <t>XXX emissions from fuel combustion and fugitive emissions from fuels: solid fuel extraction and processing (IPCC category 1A1ci, parts of 1A1cii, 1B1)</t>
  </si>
  <si>
    <t>XXX emissions from fuel combustion: solid fuel extraction and processing (IPCC category 1A1ci, parts of 1A1cii)</t>
  </si>
  <si>
    <t>XXX fugitive emissions from fuels: solid fuel extraction and processing (IPCC category 1B1)</t>
  </si>
  <si>
    <t>XXX emissions from industrial processes (IPCC categories 2A, B, C, E)</t>
  </si>
  <si>
    <t>XXX emissions from industrial processes in the chemical industry, including petrochemical industry (IPCC categories 2B)</t>
  </si>
  <si>
    <t>XXX emissions from industrial processes in the electronics industry (IPCC categories 2E)</t>
  </si>
  <si>
    <t>XXX emissions from industrial processes in the iron and steel and ferroalloy industry (IPCC categories 2C1, 2C2)</t>
  </si>
  <si>
    <t>XXX emissions from industrial processes in the non-ferrous metal industry (IPCC categories 2C3-6)</t>
  </si>
  <si>
    <t>XXX emissions from industrial processes in the aluminum industry (IPCC categories 2C3)</t>
  </si>
  <si>
    <t>XXX emissions from industrial processes in the other non-ferrous metal industry (excluding aluminum, IPCC categories 2C4-6)</t>
  </si>
  <si>
    <t>XXX emissions from industrial processes in the mineral industry (IPCC categories 2A)</t>
  </si>
  <si>
    <t>XXX emissions from cement production (IPCC categories 2A1)</t>
  </si>
  <si>
    <t>XXX emissions from lime production (IPCC categories 2A2)</t>
  </si>
  <si>
    <t>XXX emissions from other non-metallic mineral production (excluding cement and lime, IPCC categories 2A3-5)</t>
  </si>
  <si>
    <t>XXX emissions from other sources (please provide a definition of other sources in this category in the 'comments' tab)</t>
  </si>
  <si>
    <t>XXX emissions from product use (IPCC category 2D, 2F, 2G)</t>
  </si>
  <si>
    <t>XXX emissions from non-energy products from fuels (IPCC category 2D1-2)</t>
  </si>
  <si>
    <t>XXX emissions from product use of subtitutes of ozone depleting substances (ODS) (IPCC categories 2F)</t>
  </si>
  <si>
    <t>XXX emissions from other product use or manufacturing (please provide a definition of other sources in this category in the 'comments' tab)</t>
  </si>
  <si>
    <t>XXX emissions from solvents use (IPCC category 2D3)</t>
  </si>
  <si>
    <t>XXX emissions from landfills, wastewater treatment, human wastewater disposal and (non-energy) waste incineration (IPCC category 4)</t>
  </si>
  <si>
    <t>XXX emissions from solid waste composting and other biological treatment (IPCC category 4B)</t>
  </si>
  <si>
    <t>XXX emissions from (non-energy) waste incineration and open burning of waste (IPCC category 4C)</t>
  </si>
  <si>
    <t>XXX emissions from other waste handling activities (please provide a definition of other sources in this category in the 'comments' tab)</t>
  </si>
  <si>
    <t>XXX emissions from landfills  (IPCC category 4A)</t>
  </si>
  <si>
    <t>XXX emissions from wastewater treatment and human wastewater disposal (IPCC category 4D)</t>
  </si>
  <si>
    <t xml:space="preserve">Variable </t>
  </si>
  <si>
    <t>Variable</t>
  </si>
  <si>
    <t>Unit</t>
  </si>
  <si>
    <t>Definition</t>
  </si>
  <si>
    <t>AGMIP|AGR|Area</t>
  </si>
  <si>
    <t>1000 ha</t>
  </si>
  <si>
    <t>AGMIP|AGR|CONS</t>
  </si>
  <si>
    <t>1000 t</t>
  </si>
  <si>
    <t>AGMIP|AGR|Feed</t>
  </si>
  <si>
    <t>AGMIP|AGR|food</t>
  </si>
  <si>
    <t>AGMIP|AGR|OTHU</t>
  </si>
  <si>
    <t>AGMIP|AGR|Prod</t>
  </si>
  <si>
    <t>AGMIP|AGR|XPRP</t>
  </si>
  <si>
    <t>index (2005 = 1)</t>
  </si>
  <si>
    <t>AGMIP|AGR|XPRR</t>
  </si>
  <si>
    <t>AGMIP|AGR|XPRX</t>
  </si>
  <si>
    <t>AGMIP|AGR|YILD</t>
  </si>
  <si>
    <t>t/ha</t>
  </si>
  <si>
    <t>AGMIP|ALL|CALO</t>
  </si>
  <si>
    <t>kcal/cap/day</t>
  </si>
  <si>
    <t>AGMIP|ALL|GDPT</t>
  </si>
  <si>
    <t>billion US$2005</t>
  </si>
  <si>
    <t>AGMIP|ALL|POPT</t>
  </si>
  <si>
    <t>million</t>
  </si>
  <si>
    <t>AGMIP|CGR|Area</t>
  </si>
  <si>
    <t>AGMIP|CGR|BFSH</t>
  </si>
  <si>
    <t>Percentage (1=1%)</t>
  </si>
  <si>
    <t>AGMIP|CGR|CONS</t>
  </si>
  <si>
    <t>AGMIP|CGR|Feed</t>
  </si>
  <si>
    <t>AGMIP|CGR|food</t>
  </si>
  <si>
    <t>AGMIP|CGR|OTHU</t>
  </si>
  <si>
    <t>AGMIP|CGR|PELA</t>
  </si>
  <si>
    <t>AGMIP|CGR|Prod</t>
  </si>
  <si>
    <t>AGMIP|CGR|XPRP</t>
  </si>
  <si>
    <t>AGMIP|CGR|XPRR</t>
  </si>
  <si>
    <t>AGMIP|CGR|XPRX</t>
  </si>
  <si>
    <t>AGMIP|CGR|YELA</t>
  </si>
  <si>
    <t>AGMIP|CGR|YEXO</t>
  </si>
  <si>
    <t>AGMIP|CGR|YILD</t>
  </si>
  <si>
    <t>AGMIP|CR5|Area</t>
  </si>
  <si>
    <t>AGMIP|CR5|BFSH</t>
  </si>
  <si>
    <t>AGMIP|CR5|CONS</t>
  </si>
  <si>
    <t>AGMIP|CR5|Feed</t>
  </si>
  <si>
    <t>AGMIP|CR5|food</t>
  </si>
  <si>
    <t>AGMIP|CR5|OTHU</t>
  </si>
  <si>
    <t>AGMIP|CR5|Prod</t>
  </si>
  <si>
    <t>AGMIP|CR5|XPRP</t>
  </si>
  <si>
    <t>AGMIP|CR5|XPRR</t>
  </si>
  <si>
    <t>AGMIP|CR5|XPRX</t>
  </si>
  <si>
    <t>AGMIP|CR5|YEXO</t>
  </si>
  <si>
    <t>AGMIP|CR5|YILD</t>
  </si>
  <si>
    <t>AGMIP|CRP|Area</t>
  </si>
  <si>
    <t>AGMIP|CRP|BFSH</t>
  </si>
  <si>
    <t>AGMIP|CRP|CONS</t>
  </si>
  <si>
    <t>AGMIP|CRP|Feed</t>
  </si>
  <si>
    <t>AGMIP|CRP|food</t>
  </si>
  <si>
    <t>AGMIP|CRP|OTHU</t>
  </si>
  <si>
    <t>AGMIP|CRP|Prod</t>
  </si>
  <si>
    <t>AGMIP|CRP|XPRP</t>
  </si>
  <si>
    <t>AGMIP|CRP|XPRR</t>
  </si>
  <si>
    <t>AGMIP|CRP|XPRX</t>
  </si>
  <si>
    <t>AGMIP|CRP|YEXO</t>
  </si>
  <si>
    <t>AGMIP|CRP|YILD</t>
  </si>
  <si>
    <t>AGMIP|DRY|CONS</t>
  </si>
  <si>
    <t>AGMIP|DRY|food</t>
  </si>
  <si>
    <t>AGMIP|DRY|OTHU</t>
  </si>
  <si>
    <t>AGMIP|DRY|PELA</t>
  </si>
  <si>
    <t>AGMIP|DRY|Prod</t>
  </si>
  <si>
    <t>AGMIP|DRY|XPRP</t>
  </si>
  <si>
    <t>AGMIP|DRY|XPRR</t>
  </si>
  <si>
    <t>AGMIP|DRY|XPRX</t>
  </si>
  <si>
    <t>AGMIP|DRY|YELA</t>
  </si>
  <si>
    <t>AGMIP|NRM|CONS</t>
  </si>
  <si>
    <t>AGMIP|NRM|food</t>
  </si>
  <si>
    <t>AGMIP|NRM|OTHU</t>
  </si>
  <si>
    <t>AGMIP|NRM|PELA</t>
  </si>
  <si>
    <t>AGMIP|NRM|Prod</t>
  </si>
  <si>
    <t>AGMIP|NRM|XPRP</t>
  </si>
  <si>
    <t>AGMIP|NRM|XPRR</t>
  </si>
  <si>
    <t>AGMIP|NRM|XPRX</t>
  </si>
  <si>
    <t>AGMIP|NRM|YELA</t>
  </si>
  <si>
    <t>AGMIP|OSD|Area</t>
  </si>
  <si>
    <t>AGMIP|OSD|BFSH</t>
  </si>
  <si>
    <t>AGMIP|OSD|CONS</t>
  </si>
  <si>
    <t>AGMIP|OSD|Feed</t>
  </si>
  <si>
    <t>AGMIP|OSD|food</t>
  </si>
  <si>
    <t>AGMIP|OSD|OTHU</t>
  </si>
  <si>
    <t>AGMIP|OSD|PELA</t>
  </si>
  <si>
    <t>AGMIP|OSD|Prod</t>
  </si>
  <si>
    <t>AGMIP|OSD|XPRP</t>
  </si>
  <si>
    <t>AGMIP|OSD|XPRR</t>
  </si>
  <si>
    <t>AGMIP|OSD|XPRX</t>
  </si>
  <si>
    <t>AGMIP|OSD|YELA</t>
  </si>
  <si>
    <t>AGMIP|OSD|YEXO</t>
  </si>
  <si>
    <t>AGMIP|OSD|YILD</t>
  </si>
  <si>
    <t>AGMIP|PAS|Area</t>
  </si>
  <si>
    <t>AGMIP|PAS|CONS</t>
  </si>
  <si>
    <t>AGMIP|PAS|food</t>
  </si>
  <si>
    <t>AGMIP|PAS|OTHU</t>
  </si>
  <si>
    <t>AGMIP|PAS|Prod</t>
  </si>
  <si>
    <t>AGMIP|PAS|XPRP</t>
  </si>
  <si>
    <t>AGMIP|PAS|XPRR</t>
  </si>
  <si>
    <t>AGMIP|PAS|XPRX</t>
  </si>
  <si>
    <t>AGMIP|PAS|YILD</t>
  </si>
  <si>
    <t>AGMIP|RIC|Area</t>
  </si>
  <si>
    <t>AGMIP|RIC|CONS</t>
  </si>
  <si>
    <t>AGMIP|RIC|Feed</t>
  </si>
  <si>
    <t>AGMIP|RIC|food</t>
  </si>
  <si>
    <t>AGMIP|RIC|OTHU</t>
  </si>
  <si>
    <t>AGMIP|RIC|PELA</t>
  </si>
  <si>
    <t>AGMIP|RIC|Prod</t>
  </si>
  <si>
    <t>AGMIP|RIC|XPRP</t>
  </si>
  <si>
    <t>AGMIP|RIC|XPRR</t>
  </si>
  <si>
    <t>AGMIP|RIC|XPRX</t>
  </si>
  <si>
    <t>AGMIP|RIC|YELA</t>
  </si>
  <si>
    <t>AGMIP|RIC|YEXO</t>
  </si>
  <si>
    <t>AGMIP|RIC|YILD</t>
  </si>
  <si>
    <t>AGMIP|RUM|CONS</t>
  </si>
  <si>
    <t>AGMIP|RUM|food</t>
  </si>
  <si>
    <t>AGMIP|RUM|OTHU</t>
  </si>
  <si>
    <t>AGMIP|RUM|PELA</t>
  </si>
  <si>
    <t>AGMIP|RUM|Prod</t>
  </si>
  <si>
    <t>AGMIP|RUM|XPRP</t>
  </si>
  <si>
    <t>AGMIP|RUM|XPRR</t>
  </si>
  <si>
    <t>AGMIP|RUM|XPRX</t>
  </si>
  <si>
    <t>AGMIP|RUM|YELA</t>
  </si>
  <si>
    <t>AGMIP|SUG|Area</t>
  </si>
  <si>
    <t>AGMIP|SUG|BFSH</t>
  </si>
  <si>
    <t>AGMIP|SUG|CONS</t>
  </si>
  <si>
    <t>AGMIP|SUG|Feed</t>
  </si>
  <si>
    <t>AGMIP|SUG|food</t>
  </si>
  <si>
    <t>AGMIP|SUG|OTHU</t>
  </si>
  <si>
    <t>AGMIP|SUG|PELA</t>
  </si>
  <si>
    <t>AGMIP|SUG|Prod</t>
  </si>
  <si>
    <t>AGMIP|SUG|XPRP</t>
  </si>
  <si>
    <t>AGMIP|SUG|XPRR</t>
  </si>
  <si>
    <t>AGMIP|SUG|XPRX</t>
  </si>
  <si>
    <t>AGMIP|SUG|YELA</t>
  </si>
  <si>
    <t>AGMIP|SUG|YEXO</t>
  </si>
  <si>
    <t>AGMIP|SUG|YILD</t>
  </si>
  <si>
    <t>AGMIP|WHT|Area</t>
  </si>
  <si>
    <t>AGMIP|WHT|BFSH</t>
  </si>
  <si>
    <t>AGMIP|WHT|CONS</t>
  </si>
  <si>
    <t>AGMIP|WHT|Feed</t>
  </si>
  <si>
    <t>AGMIP|WHT|food</t>
  </si>
  <si>
    <t>AGMIP|WHT|OTHU</t>
  </si>
  <si>
    <t>AGMIP|WHT|PELA</t>
  </si>
  <si>
    <t>AGMIP|WHT|Prod</t>
  </si>
  <si>
    <t>AGMIP|WHT|XPRP</t>
  </si>
  <si>
    <t>AGMIP|WHT|XPRR</t>
  </si>
  <si>
    <t>AGMIP|WHT|XPRX</t>
  </si>
  <si>
    <t>AGMIP|WHT|YELA</t>
  </si>
  <si>
    <t>AGMIP|WHT|YEXO</t>
  </si>
  <si>
    <t>AGMIP|WHT|YILD</t>
  </si>
  <si>
    <t>Agricultural Demand</t>
  </si>
  <si>
    <t>million t DM/yr</t>
  </si>
  <si>
    <t>total demand for food, non-food and feed products (crops and livestock) and bioenergy crops (1st &amp; 2nd generation)</t>
  </si>
  <si>
    <t>Agricultural Demand|Bioenergy</t>
  </si>
  <si>
    <t>agricultural demand level for all bioenergy (consumption, not production)</t>
  </si>
  <si>
    <t>Agricultural Demand|Bioenergy|1st generation</t>
  </si>
  <si>
    <t>demand for modern primary 1st generation products</t>
  </si>
  <si>
    <t>Agricultural Demand|Bioenergy|2nd generation</t>
  </si>
  <si>
    <t>demand for modern primary 2nd generation products</t>
  </si>
  <si>
    <t>Agricultural Demand|Crops|Feed</t>
  </si>
  <si>
    <t>demand for feed crop products</t>
  </si>
  <si>
    <t>Agricultural Demand|Crops|Food</t>
  </si>
  <si>
    <t>demand for food crop products</t>
  </si>
  <si>
    <t>Agricultural Demand|Crops|Other</t>
  </si>
  <si>
    <t>demand for non-food crop products</t>
  </si>
  <si>
    <t>Agricultural Demand|Feed</t>
  </si>
  <si>
    <t>total demand for feed products (feed for animals based on crops and livestock) - excluding food, non-food and bioenergy demand</t>
  </si>
  <si>
    <t>Agricultural Demand|Food</t>
  </si>
  <si>
    <t>total demand for food products (crops and livestock) - excluding non-food, feed and bioenergy demand</t>
  </si>
  <si>
    <t>Agricultural Demand|Livestock|Feed</t>
  </si>
  <si>
    <t>demand for feed livestock products</t>
  </si>
  <si>
    <t>Agricultural Demand|Livestock|Food</t>
  </si>
  <si>
    <t>demand for food livestock products</t>
  </si>
  <si>
    <t>Agricultural Demand|Livestock|Other</t>
  </si>
  <si>
    <t>demand for non-food livestock products</t>
  </si>
  <si>
    <t>Agricultural Demand|Other</t>
  </si>
  <si>
    <t>total demand for non-food products (materials based on crops and livestock) - excluding food, feed and bioenergy demand</t>
  </si>
  <si>
    <t>Agricultural Production</t>
  </si>
  <si>
    <t>total production for food, non-food and feed products (crops and livestock) and bioenergy crops (1st &amp; 2nd generation)</t>
  </si>
  <si>
    <t>Agricultural Production|Crops|Energy</t>
  </si>
  <si>
    <t>production of 2nd generation bioenergy crops</t>
  </si>
  <si>
    <t>Agricultural Production|Crops|Non-Energy</t>
  </si>
  <si>
    <t>production of food, non-food (material) and feed crops (incl. 1st generation but excl 2nd generation bioenergy crops)</t>
  </si>
  <si>
    <t>Agricultural Production|Crops|Non-Energy|Cereals</t>
  </si>
  <si>
    <t>production of cereal crops: wheat, rice and coarse grains (maize, corn, millet, sorghum, barley, oats, rye)</t>
  </si>
  <si>
    <t xml:space="preserve">Agricultural Production|Livestock </t>
  </si>
  <si>
    <t>production of livestock products</t>
  </si>
  <si>
    <t>Agricultural Production|Residues|Energy</t>
  </si>
  <si>
    <t>production of agricultural residues for modern bioenergy production</t>
  </si>
  <si>
    <t>Agricultural Production|Waste|Energy</t>
  </si>
  <si>
    <t>production of agricultural waste for modern bioenergy production</t>
  </si>
  <si>
    <t>Capacity|Electricity</t>
  </si>
  <si>
    <t>GW</t>
  </si>
  <si>
    <t>installed total electricity generation capacity</t>
  </si>
  <si>
    <t>Capacity|Electricity|Biomass</t>
  </si>
  <si>
    <t>installed biomass electricity generation capacity</t>
  </si>
  <si>
    <t>Capacity|Electricity|Coal</t>
  </si>
  <si>
    <t>installed coal electricity generation capacity</t>
  </si>
  <si>
    <t>Capacity|Electricity|Gas</t>
  </si>
  <si>
    <t>installed gas electricity generation capacity</t>
  </si>
  <si>
    <t>Capacity|Electricity|Geothermal</t>
  </si>
  <si>
    <t>total installed capacity of a new geothermal power plant</t>
  </si>
  <si>
    <t>Capacity|Electricity|Hydro</t>
  </si>
  <si>
    <t>total installed capacity of hydro power plants</t>
  </si>
  <si>
    <t>Capacity|Electricity|Nuclear</t>
  </si>
  <si>
    <t>operating nuclear power plants</t>
  </si>
  <si>
    <t>Capacity|Electricity|Ocean</t>
  </si>
  <si>
    <t>total installed capacity of operating ocean power plants</t>
  </si>
  <si>
    <t>Capacity|Electricity|Oil</t>
  </si>
  <si>
    <t>total installed capacity of operating oil plants</t>
  </si>
  <si>
    <t>Capacity|Electricity|Other</t>
  </si>
  <si>
    <t>total installed capacity of all others types of operating power plants</t>
  </si>
  <si>
    <t>Capacity|Electricity|Solar</t>
  </si>
  <si>
    <t>installed solar electricity generation capacity since the year 2005</t>
  </si>
  <si>
    <t>Capacity|Electricity|Solar|CSP</t>
  </si>
  <si>
    <t>total installed capacity of operating solar CSP facilities</t>
  </si>
  <si>
    <t>Capacity|Electricity|Solar|PV</t>
  </si>
  <si>
    <t>total installed capacity of operating solar PV systems</t>
  </si>
  <si>
    <t>Capacity|Electricity|Wind</t>
  </si>
  <si>
    <t>total installed capacity of operating wind plants</t>
  </si>
  <si>
    <t>Capacity|Electricity|Wind|Offshore</t>
  </si>
  <si>
    <t>total installed capacity of a new offshore wind plant</t>
  </si>
  <si>
    <t>Capacity|Electricity|Wind|Onshore</t>
  </si>
  <si>
    <t>total installed capacity of a new onshore wind plant</t>
  </si>
  <si>
    <t>Capital Cost|Electricity|Coal|IGCC|w/ CCS</t>
  </si>
  <si>
    <t>$/kW</t>
  </si>
  <si>
    <t>capital cost of new IGCC facilities with CCS</t>
  </si>
  <si>
    <t>Capital Cost|Electricity|Coal|IGCC|w/o CCS</t>
  </si>
  <si>
    <t>capital cost of a new IGCC facility without CCS</t>
  </si>
  <si>
    <t>Capital Cost|Electricity|Coal|PC|w/ CCS</t>
  </si>
  <si>
    <t>capital cost of new PC facilities with CCS</t>
  </si>
  <si>
    <t>Capital Cost|Electricity|Coal|PC|w/o CCS</t>
  </si>
  <si>
    <t>capital cost of a new PC facility without CCS</t>
  </si>
  <si>
    <t>Capital Cost|Electricity|Gas|CC|w/ CCS</t>
  </si>
  <si>
    <t>capital cost of a new gas combined cycle (CC) facility with CCS</t>
  </si>
  <si>
    <t>Capital Cost|Electricity|Gas|CC|w/o CCS</t>
  </si>
  <si>
    <t>capital cost of a new gas combined cycle (CC) facility without CCS</t>
  </si>
  <si>
    <t>Capital Cost|Electricity|Gas|CT</t>
  </si>
  <si>
    <t>capital cost of a new gas combustion turbine (CT) facility</t>
  </si>
  <si>
    <t>Capital Cost|Electricity|Gas|CT|w/o CCS</t>
  </si>
  <si>
    <t>Capital Cost|Electricity|Geothermal</t>
  </si>
  <si>
    <t>capital cost of a new geothermal power plant</t>
  </si>
  <si>
    <t>Capital Cost|Electricity|Nuclear</t>
  </si>
  <si>
    <t>capital cost of a new nuclear power plant</t>
  </si>
  <si>
    <t>Capital Cost|Electricity|Solar|CSP</t>
  </si>
  <si>
    <t>capital cost of a new solar CSP facility</t>
  </si>
  <si>
    <t>Capital Cost|Electricity|Solar|PV</t>
  </si>
  <si>
    <t>capital cost of new solar PV cells</t>
  </si>
  <si>
    <t>Capital Cost|Electricity|Transmission|AC</t>
  </si>
  <si>
    <t>capital cost for new electricity transmission capacities (alternating current)</t>
  </si>
  <si>
    <t>Capital Cost|Electricity|Transmission|DC</t>
  </si>
  <si>
    <t>capital cost for new electricity transmission capacities (direct current)</t>
  </si>
  <si>
    <t>Capital Cost|Electricity|Wind</t>
  </si>
  <si>
    <t>capital cost of a new wind plant</t>
  </si>
  <si>
    <t>Capital Cost|Electricity|Wind|Offshore</t>
  </si>
  <si>
    <t>capital cost of a new offshore wind plant</t>
  </si>
  <si>
    <t>Capital Cost|Electricity|Wind|Onshore</t>
  </si>
  <si>
    <t>capital cost of a new onshore wind plant</t>
  </si>
  <si>
    <t>Capital Cost|Gases|Transmission</t>
  </si>
  <si>
    <t>capital cost for a new gas pipeline</t>
  </si>
  <si>
    <t>Mt CO2/yr</t>
  </si>
  <si>
    <t>Concentration|CH4</t>
  </si>
  <si>
    <t>ppb</t>
  </si>
  <si>
    <t>atmospheric concentration of methane</t>
  </si>
  <si>
    <t>Concentration|CO2</t>
  </si>
  <si>
    <t>ppm</t>
  </si>
  <si>
    <t>atmospheric concentration of carbon dioxide</t>
  </si>
  <si>
    <t>Concentration|N2O</t>
  </si>
  <si>
    <t>atmospheric concentration of nitrous oxide</t>
  </si>
  <si>
    <t>Consumption</t>
  </si>
  <si>
    <t>billion US$2005/yr</t>
  </si>
  <si>
    <t>total consumption of all goods, by all consumers in a region</t>
  </si>
  <si>
    <t>Cumulative Capacity|Electricity</t>
  </si>
  <si>
    <t>Cumulative installed total electricity generation capacity since the year 2005</t>
  </si>
  <si>
    <t>Cumulative Capacity|Electricity|Biomass</t>
  </si>
  <si>
    <t>Cumulative installed biomass electricity generation capacity since the year 2005</t>
  </si>
  <si>
    <t>Cumulative Capacity|Electricity|Biomass|w/ CCS</t>
  </si>
  <si>
    <t>Cumulative installed biomass electricity generation capacity with CCS since the year 2005</t>
  </si>
  <si>
    <t>Cumulative Capacity|Electricity|Biomass|w/o CCS</t>
  </si>
  <si>
    <t>Cumulative installed biomass electricity generation capacity without CCS since the year 2005</t>
  </si>
  <si>
    <t>Cumulative Capacity|Electricity|Coal</t>
  </si>
  <si>
    <t>Cumulative installed coal electricity generation capacity since the year 2005</t>
  </si>
  <si>
    <t>Cumulative Capacity|Electricity|Coal|IGCC|w/ CCS</t>
  </si>
  <si>
    <t>Cumulative installed integrated gasification combined cycle (IGCC) electricity generation capacity with CCS since the year 2005</t>
  </si>
  <si>
    <t>Cumulative Capacity|Electricity|Coal|IGCC|w/o CCS</t>
  </si>
  <si>
    <t>Cumulative installed integrated gasification combined cycle (IGCC) electricity generation capacity without CCS since the year 2005</t>
  </si>
  <si>
    <t>Cumulative Capacity|Electricity|Coal|w/ CCS</t>
  </si>
  <si>
    <t>Cumulative installed coal electricity generation capacity with CCS since the year 2005</t>
  </si>
  <si>
    <t>Cumulative Capacity|Electricity|Coal|w/o CCS</t>
  </si>
  <si>
    <t>Cumulative installed coal electricity generation capacity without CCS since the year 2005</t>
  </si>
  <si>
    <t>Cumulative Capacity|Electricity|Gas</t>
  </si>
  <si>
    <t>Cumulative installed gas electricity generation capacity since the year 2005</t>
  </si>
  <si>
    <t>Cumulative Capacity|Electricity|Gas|CC|w/ CCS</t>
  </si>
  <si>
    <t>Cumulative installed gas combined cycle (CC) electricity generation capacity with CCS since the year 2005</t>
  </si>
  <si>
    <t>Cumulative Capacity|Electricity|Gas|CC|w/o CCS</t>
  </si>
  <si>
    <t>Cumulative installed gas combined cycle (CC) electricity generation capacity without CCS since the year 2005</t>
  </si>
  <si>
    <t>Cumulative Capacity|Electricity|Gas|CT</t>
  </si>
  <si>
    <t>Cumulative installed gas combustion turbine (CT) electricity generation capacity since the year 2005</t>
  </si>
  <si>
    <t>Cumulative Capacity|Electricity|Gas|w/ CCS</t>
  </si>
  <si>
    <t>Cumulative installed gas electricity generation capacity with CCS since the year 2005</t>
  </si>
  <si>
    <t>Cumulative Capacity|Electricity|Gas|w/o CCS</t>
  </si>
  <si>
    <t>Cumulative installed gas electricity generation capacity without CCS since the year 2005</t>
  </si>
  <si>
    <t>Cumulative Capacity|Electricity|Non-Biomass Renewables</t>
  </si>
  <si>
    <t>Cumulative installed non-biomass renewable electricity generation capacity since the year 2005</t>
  </si>
  <si>
    <t>Cumulative Capacity|Electricity|Nuclear</t>
  </si>
  <si>
    <t>Cumulative installed nuclear electricity generation capacity since the year 2005</t>
  </si>
  <si>
    <t>Cumulative Capacity|Electricity|Oil</t>
  </si>
  <si>
    <t>Cumulative Capacity|Electricity|Oil|w/ CCS</t>
  </si>
  <si>
    <t>Cumulative Capacity|Electricity|Oil|w/o CCS</t>
  </si>
  <si>
    <t>Cumulative Capacity|Electricity|Solar</t>
  </si>
  <si>
    <t>Cumulative installed solar electricity generation capacity since the year 2005</t>
  </si>
  <si>
    <t>Cumulative Capacity|Electricity|Solar|CSP</t>
  </si>
  <si>
    <t>Cumulative installed solar photovoltaic (PV) electricity generation capacity since the year 2005</t>
  </si>
  <si>
    <t>Cumulative Capacity|Electricity|Solar|PV</t>
  </si>
  <si>
    <t>Cumulative installed concentrating solar power (CSP) electricity generation capacity since the year 2005</t>
  </si>
  <si>
    <t>Cumulative Capacity|Electricity|Wind</t>
  </si>
  <si>
    <t>Cumulative installed wind electricity generation capacity since the year 2005</t>
  </si>
  <si>
    <t>Cumulative Capacity|Electricity|Wind|Offshore</t>
  </si>
  <si>
    <t>Cumulative installed onshore wind electricity generation capacity since the year 2005</t>
  </si>
  <si>
    <t>Cumulative Capacity|Electricity|Wind|Onshore</t>
  </si>
  <si>
    <t>Cumulative installed offshore wind electricity generation capacity since the year 2005</t>
  </si>
  <si>
    <t>Cumulative Capacity|Hydrogen</t>
  </si>
  <si>
    <t>Cumulative installed total hydrogen production capacity since the year 2005</t>
  </si>
  <si>
    <t>Cumulative Capacity|Hydrogen|Biomass</t>
  </si>
  <si>
    <t>Cumulative installed biomass hydrogen production capacity since the year 2005</t>
  </si>
  <si>
    <t>Cumulative Capacity|Hydrogen|Biomass|w/ CCS</t>
  </si>
  <si>
    <t>Cumulative installed biomass hydrogen production capacity with CCS since the year 2005</t>
  </si>
  <si>
    <t>Cumulative Capacity|Hydrogen|Biomass|w/o CCS</t>
  </si>
  <si>
    <t>Cumulative installed biomass hydrogen production capacity without CCS since the year 2005</t>
  </si>
  <si>
    <t>Cumulative Capacity|Hydrogen|Electricity</t>
  </si>
  <si>
    <t>Cumulative installed electrolyzes hydrogen production capacity since the year 2005</t>
  </si>
  <si>
    <t>Cumulative Capacity|Hydrogen|Fossil</t>
  </si>
  <si>
    <t>Cumulative installed fossil hydrogen production capacity since the year 2005</t>
  </si>
  <si>
    <t>Cumulative Capacity|Hydrogen|Fossil|w/ CCS</t>
  </si>
  <si>
    <t>Cumulative installed fossil hydrogen production capacity with CCS since the year 2005</t>
  </si>
  <si>
    <t>Cumulative Capacity|Hydrogen|Fossil|w/o CCS</t>
  </si>
  <si>
    <t>Cumulative installed fossil hydrogen production capacity without CCS since the year 2005</t>
  </si>
  <si>
    <t>Cumulative Capacity|Hydrogen|Other</t>
  </si>
  <si>
    <t>Cumulative installed other hydrogen production capacity (e.g., thermochemical hydrogen from nuclear or solar heat) since the year 2005</t>
  </si>
  <si>
    <t>Cumulative Capacity|Liquids</t>
  </si>
  <si>
    <t>Cumulative installed refined liquids (e.g. oil products, fossil synfuels and biofuels) production capacity since the year 2005</t>
  </si>
  <si>
    <t>Emissions|C2F6</t>
  </si>
  <si>
    <t>kt C2F6/yr</t>
  </si>
  <si>
    <t>total emissions of C2F6</t>
  </si>
  <si>
    <t>Emissions|C6F14</t>
  </si>
  <si>
    <t>kt C6F14/yr</t>
  </si>
  <si>
    <t>total emissions of CF6F14</t>
  </si>
  <si>
    <t>Emissions|CF4</t>
  </si>
  <si>
    <t>kt CF4/yr</t>
  </si>
  <si>
    <t>total emissions of CF4</t>
  </si>
  <si>
    <t>Emissions|CO2|Carbon Capture and Storage</t>
  </si>
  <si>
    <t>total carbon dioxide emissions captured and stored in geological deposits (e.g. in depleted oil and gas fields, unmined coal seams, saline aquifers) and the deep ocean, stored amounts should be reported as positive numbers</t>
  </si>
  <si>
    <t>Emissions|CO2|Carbon Capture and Storage|Biomass</t>
  </si>
  <si>
    <t>total carbon dioxide emissions captured  from bioenergy use and stored in geological deposits (e.g. in depleted oil and gas fields, unmined coal seams, saline aquifers) and the deep ocean, stored amounts should be reported as positive numbers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</si>
  <si>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</si>
  <si>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</si>
  <si>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</si>
  <si>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Emissions|GHG|Allowance Allocation</t>
  </si>
  <si>
    <t>Initial allocation of GHG emission allowances under International Emissions Trading System implied by burden sharing scheme</t>
  </si>
  <si>
    <t>Emissions|GHG|International Trading System</t>
  </si>
  <si>
    <t>Total of physical emissions covered under the International Emissions Trading System (typically all Kyoto Gases)</t>
  </si>
  <si>
    <t>Emissions|HFC</t>
  </si>
  <si>
    <t>kt HFC134a-equiv/yr</t>
  </si>
  <si>
    <t>total emissions of hydrofluorocarbons (HFCs), provided as aggregate HFC134a-equivalents</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</si>
  <si>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</si>
  <si>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</si>
  <si>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</si>
  <si>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</si>
  <si>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</si>
  <si>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</si>
  <si>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</si>
  <si>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</si>
  <si>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</si>
  <si>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</si>
  <si>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</si>
  <si>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</si>
  <si>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</si>
  <si>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</si>
  <si>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</si>
  <si>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</si>
  <si>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</si>
  <si>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</si>
  <si>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</si>
  <si>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</si>
  <si>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</si>
  <si>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</si>
  <si>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</si>
  <si>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</si>
  <si>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Emissions|Kyoto Gases</t>
  </si>
  <si>
    <t>total Kyoto gas emissions, including CO2, CH4, N2O and F-Gases. Equivalent emissions calculated based on 100 yr GWP from IPCC AR4, Chap. 2 of WGI report</t>
  </si>
  <si>
    <t>Emissions|PFC</t>
  </si>
  <si>
    <t>kt CF4-equiv/yr</t>
  </si>
  <si>
    <t>total emissions of perfluorocarbons (PFCs), provided as aggregate CF4-equivalents</t>
  </si>
  <si>
    <t>Emissions|SF6</t>
  </si>
  <si>
    <t>kt SF6/yr</t>
  </si>
  <si>
    <t>total emissions of sulfur hexafluoride (SF6)</t>
  </si>
  <si>
    <t>Energy Service|Residential and Commercial|Floor Space</t>
  </si>
  <si>
    <t>bn m2/yr</t>
  </si>
  <si>
    <t>energy service demand for conditioned floor space in buildings</t>
  </si>
  <si>
    <t>Energy Service|Transportation|Freight</t>
  </si>
  <si>
    <t>bn tkm/yr</t>
  </si>
  <si>
    <t>energy service demand for freight transport</t>
  </si>
  <si>
    <t>Energy Service|Transportation|Passenger</t>
  </si>
  <si>
    <t>bn pkm/yr</t>
  </si>
  <si>
    <t>energy service demand for passenger transport</t>
  </si>
  <si>
    <t>Fertilizer Use|Nitrogen</t>
  </si>
  <si>
    <t>Tg N/yr</t>
  </si>
  <si>
    <t xml:space="preserve">total nitrogen fertilizer use </t>
  </si>
  <si>
    <t>Fertilizer Use|Phosphorus</t>
  </si>
  <si>
    <t>Tg P/yr</t>
  </si>
  <si>
    <t xml:space="preserve">total phosphorus fertilizer use </t>
  </si>
  <si>
    <t>Final Energy</t>
  </si>
  <si>
    <t>EJ/yr</t>
  </si>
  <si>
    <t>total final energy consumption by all end-use sectors and all fuels, excluding transmission/distribution losses</t>
  </si>
  <si>
    <t>Final Energy|Electricity</t>
  </si>
  <si>
    <t>final energy consumption of electricity (including on-site solar PV), excluding transmission/distribution losses</t>
  </si>
  <si>
    <t>Final Energy|Gases</t>
  </si>
  <si>
    <t>final energy consumption of gases (natural gas, biogas, coal-gas), excluding transmission/distribution losses</t>
  </si>
  <si>
    <t>Final Energy|Geothermal</t>
  </si>
  <si>
    <r>
      <t xml:space="preserve">final energy consumption of geothermal energy (e.g., from decentralized or small-scale geothermal heating systems) </t>
    </r>
    <r>
      <rPr>
        <sz val="10"/>
        <color theme="1"/>
        <rFont val="Arial"/>
        <family val="2"/>
      </rPr>
      <t>EXCLUDING</t>
    </r>
    <r>
      <rPr>
        <sz val="11"/>
        <color theme="1"/>
        <rFont val="Calibri"/>
        <family val="2"/>
        <scheme val="minor"/>
      </rPr>
      <t xml:space="preserve"> geothermal heat pumps</t>
    </r>
  </si>
  <si>
    <t>Final Energy|Heat</t>
  </si>
  <si>
    <t>final energy consumption of heat (e.g., district heat, process heat, solar heating and warm water), excluding transmission/distribution losses</t>
  </si>
  <si>
    <t>Final Energy|Hydrogen</t>
  </si>
  <si>
    <t>final energy consumption of hydrogen</t>
  </si>
  <si>
    <t>Final Energy|Industry</t>
  </si>
  <si>
    <t>final energy consumed by the industrial sector, including feedstocks, including agriculture and fishing</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</si>
  <si>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</si>
  <si>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</si>
  <si>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</si>
  <si>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</si>
  <si>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Energy|Industry|Heat</t>
  </si>
  <si>
    <t>final energy consumption by the industrial sector of heat (e.g., district heat, process heat, solar heating and warm water), excluding transmission/distribution losses</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</si>
  <si>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</si>
  <si>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</si>
  <si>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</si>
  <si>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</si>
  <si>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Energy|Industry|Other</t>
  </si>
  <si>
    <t>final energy consumption by the industrial sector of other sources that do not fit to any other category (please provide a definition of the sources in this category in the 'comments' tab)</t>
  </si>
  <si>
    <t>Final Energy|Industry|Solids</t>
  </si>
  <si>
    <t>final energy solid fuel consumption by the industrial sector (including coal and solid biomass)</t>
  </si>
  <si>
    <t>Final Energy|Industry|Solids|Biomass</t>
  </si>
  <si>
    <t>final energy consumption by the industrial sector of solid biomass (modern and traditional), excluding final energy consumption of bioliquids which are reported in the liquids category</t>
  </si>
  <si>
    <t>Final Energy|Industry|Solids|Coal</t>
  </si>
  <si>
    <t>final energy coal consumption by the industrial sector</t>
  </si>
  <si>
    <t>Final Energy|Liquids</t>
  </si>
  <si>
    <t>final energy consumption of refined liquids (conventional &amp; unconventional oil, biofuels, coal-to-liquids, gas-to-liquids)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</si>
  <si>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</si>
  <si>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</si>
  <si>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</si>
  <si>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</si>
  <si>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</si>
  <si>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</si>
  <si>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</si>
  <si>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</si>
  <si>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</si>
  <si>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</si>
  <si>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</si>
  <si>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</si>
  <si>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</si>
  <si>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</si>
  <si>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</si>
  <si>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</si>
  <si>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</si>
  <si>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</si>
  <si>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Energy|Residential and Commercial</t>
  </si>
  <si>
    <t>final energy consumed in the residential &amp; commercial sector</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</si>
  <si>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</si>
  <si>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</si>
  <si>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</si>
  <si>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</si>
  <si>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</si>
  <si>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</si>
  <si>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Commercial|Hydrogen</t>
  </si>
  <si>
    <t>final energy consumption by the residential &amp; commercial sector of hydrogen</t>
  </si>
  <si>
    <t>Final Energy|Residential and Commercial|Liquids</t>
  </si>
  <si>
    <t>final energy consumption by the residential &amp; commercial sector of refined liquids (conventional &amp; unconventional oil, biofuels, coal-to-liquids, gas-to-liquids)</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</si>
  <si>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</si>
  <si>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</si>
  <si>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</si>
  <si>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</si>
  <si>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</si>
  <si>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 excluding final energy consumption of bioliquids which are reported in the liquids category</t>
  </si>
  <si>
    <t>Final Energy|Residential and Commercial|Solids|Coal</t>
  </si>
  <si>
    <t>final energy coal consumption by the residential &amp; commercial sector</t>
  </si>
  <si>
    <t>Final Energy|Residential and Commercial|Space Heating</t>
  </si>
  <si>
    <t>final energy consumed for space heating in residential and commercial buildings</t>
  </si>
  <si>
    <t>Final Energy|Solar</t>
  </si>
  <si>
    <t>final energy consumption of solar energy (e.g., from roof-top solar hot water collector systems)</t>
  </si>
  <si>
    <t>Final Energy|Solids</t>
  </si>
  <si>
    <t>final energy solid fuel consumption (including coal and solid biomass)</t>
  </si>
  <si>
    <t>Final Energy|Solids|Biomass</t>
  </si>
  <si>
    <t>final energy consumption of solid biomass (modern and traditional), excluding final energy consumption of bioliquids which are reported in the liquids category</t>
  </si>
  <si>
    <t>Final Energy|Solids|Biomass|Traditional</t>
  </si>
  <si>
    <t>final energy consumption of traditional biomass</t>
  </si>
  <si>
    <t>Final Energy|Solids|Coal</t>
  </si>
  <si>
    <t>final energy coal consumption</t>
  </si>
  <si>
    <t>Final Energy|Transportation</t>
  </si>
  <si>
    <t>final energy consumed in the transportation sector, including bunker fuels, excluding pipelines</t>
  </si>
  <si>
    <t>Final Energy|Transportation|Electricity</t>
  </si>
  <si>
    <t>final energy consumption by the transportation sector of electricity (including on-site solar PV), excluding transmission/distribution losses</t>
  </si>
  <si>
    <t>Final Energy|Transportation|Freight</t>
  </si>
  <si>
    <t>final energy consumed for freight transportation</t>
  </si>
  <si>
    <t>Final Energy|Transportation|Gases</t>
  </si>
  <si>
    <t>final energy consumption by the transportation sector of gases (natural gas, biogas, coal-gas), excluding transmission/distribution losses</t>
  </si>
  <si>
    <t>Final Energy|Transportation|Hydrogen</t>
  </si>
  <si>
    <t>final energy consumption by the transportation sector of hydrogen</t>
  </si>
  <si>
    <t>Final Energy|Transportation|Liquids</t>
  </si>
  <si>
    <t>final energy consumption by the transportation sector of refined liquids (conventional &amp; unconventional oil, biofuels, coal-to-liquids, gas-to-liquids)</t>
  </si>
  <si>
    <t>Final Energy|Transportation|Liquids|Biomass</t>
  </si>
  <si>
    <t>final energy consumption by the transportation sector of liquid biofuels</t>
  </si>
  <si>
    <t>Final Energy|Transportation|Liquids|Coal</t>
  </si>
  <si>
    <t>final energy consumption by the transportation sector of coal based liquids (coal-to-liquids)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</si>
  <si>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</si>
  <si>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</si>
  <si>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</si>
  <si>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</si>
  <si>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Energy|Transportation|Other</t>
  </si>
  <si>
    <t>final energy consumption by the transportation sector of other sources that do not fit to any other category (please provide a definition of the sources in this category in the 'comments' tab)</t>
  </si>
  <si>
    <t>Final Energy|Transportation|Passenger</t>
  </si>
  <si>
    <t>final energy consumed for passenger transportation</t>
  </si>
  <si>
    <t>Food Energy Supply</t>
  </si>
  <si>
    <t>total calory food demand</t>
  </si>
  <si>
    <t>Food Energy Supply|Crops|Per Capita</t>
  </si>
  <si>
    <t>crop per capita calory demand</t>
  </si>
  <si>
    <t xml:space="preserve">Food Energy Supply|Livestock </t>
  </si>
  <si>
    <t>calory food demand for livestock products</t>
  </si>
  <si>
    <t>Food Energy Supply|Livestock|Per Capita</t>
  </si>
  <si>
    <t>livestock per capita calory demand</t>
  </si>
  <si>
    <t>Food Energy Supply|Per Capita</t>
  </si>
  <si>
    <t>total per capita calory demand, conversion factor: 1 kcal = 4,1868 kJ</t>
  </si>
  <si>
    <t>Forcing</t>
  </si>
  <si>
    <t>W/m2</t>
  </si>
  <si>
    <t>radiative forcing from all greenhouse gases and forcing agents, including contributions from albedo change, nitrate, and mineral dust</t>
  </si>
  <si>
    <t>Forcing|Aerosol</t>
  </si>
  <si>
    <t>total radiative forcing from all aerosols</t>
  </si>
  <si>
    <t>Forcing|Aerosol|BC</t>
  </si>
  <si>
    <t>total radiative forcing from black carbon</t>
  </si>
  <si>
    <t>Forcing|Aerosol|OC</t>
  </si>
  <si>
    <t>total radiative forcing from organic carbon</t>
  </si>
  <si>
    <t>Forcing|Aerosol|Other</t>
  </si>
  <si>
    <t>total radiative forcing from aerosols not covered in the other categories (including aerosols from biomass burning)</t>
  </si>
  <si>
    <t>Forcing|Aerosol|Sulfate Direct</t>
  </si>
  <si>
    <t>total radiative forcing from direct sufate effects</t>
  </si>
  <si>
    <t>Forcing|AN3A</t>
  </si>
  <si>
    <t>radiative forcing from all greenhouse gases and forcing agents, excluding contributions from albedo, nitrate,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</si>
  <si>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</si>
  <si>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</si>
  <si>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</si>
  <si>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</si>
  <si>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</si>
  <si>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</si>
  <si>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</si>
  <si>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</si>
  <si>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Forcing|N2O</t>
  </si>
  <si>
    <t>total radiative forcing from N2O</t>
  </si>
  <si>
    <t>Forcing|Other</t>
  </si>
  <si>
    <t>total radiative forcing from factors not covered in other categories (including stratospheric ozone and startospheric water vapor)</t>
  </si>
  <si>
    <t>Forestry Demand|Roundwood</t>
  </si>
  <si>
    <t>million m3/yr</t>
  </si>
  <si>
    <t>demand for total roundwood</t>
  </si>
  <si>
    <t>Forestry Demand|Roundwood|Industrial Roundwood</t>
  </si>
  <si>
    <t>demand for industrial roundwood</t>
  </si>
  <si>
    <t>Forestry Demand|Roundwood|Wood Fuel</t>
  </si>
  <si>
    <t>demand for wood fuel</t>
  </si>
  <si>
    <t>Forestry Production|Forest Residues</t>
  </si>
  <si>
    <r>
      <t xml:space="preserve">production of forest residues for modern bioenergy production (including fuelwood) - </t>
    </r>
    <r>
      <rPr>
        <b/>
        <sz val="10"/>
        <color theme="1"/>
        <rFont val="Arial"/>
        <family val="2"/>
      </rPr>
      <t>take care</t>
    </r>
    <r>
      <rPr>
        <sz val="11"/>
        <color theme="1"/>
        <rFont val="Calibri"/>
        <family val="2"/>
        <scheme val="minor"/>
      </rPr>
      <t xml:space="preserve">: bioenergy demand in the category of Agricultural demand can also be fulfilled by forestry residues. </t>
    </r>
  </si>
  <si>
    <t>Forestry Production|Roundwood</t>
  </si>
  <si>
    <t>production of total roundwood</t>
  </si>
  <si>
    <t>Forestry Production|Roundwood|Industrial Roundwood</t>
  </si>
  <si>
    <t>production of industrial roundwood</t>
  </si>
  <si>
    <t>Forestry Production|Roundwood|Wood Fuel</t>
  </si>
  <si>
    <t>production of wood fuel</t>
  </si>
  <si>
    <t>GDP|MER</t>
  </si>
  <si>
    <t>GDP at market exchange rate</t>
  </si>
  <si>
    <t>GDP|PPP</t>
  </si>
  <si>
    <t>GDP converted to US $ using purchasing power parity</t>
  </si>
  <si>
    <t>Investment|All</t>
  </si>
  <si>
    <t xml:space="preserve">Total economy wide investments (macroecomic capital stock, energy system, R&amp;D, ...) </t>
  </si>
  <si>
    <t>Investment|Energy Demand</t>
  </si>
  <si>
    <t>investments into energy demand</t>
  </si>
  <si>
    <t>Investment|Energy Demand|Efficiency and Decarbonization</t>
  </si>
  <si>
    <t>investments in the energy end-use sectors (industry, residential and commercial, transportation). These should be computed using unit cost differences of transport technologies with respect to the corresponding baseline scenario.</t>
  </si>
  <si>
    <t>Investment|Energy Demand|Industry|Efficiency and Decarbonization</t>
  </si>
  <si>
    <t>investments for industry. These should be computed using unit cost differences of transport technologies with respect to the corresponding baseline scenario  For plants equipped with CCS, the investment in the capturing equipment should be included but not the one on CO2 transport and storage.</t>
  </si>
  <si>
    <t>Investment|Energy Demand|Residential and Commercial|Efficiency and Decarbonization</t>
  </si>
  <si>
    <t>investments for residential and commercial buildings. These should be computed using unit cost differences of transport technologies with respect to the corresponding baseline scenario.</t>
  </si>
  <si>
    <t>Investment|Energy Demand|Transportation|Efficiency and Decarbonization</t>
  </si>
  <si>
    <t>investments for transportation. These should be computed using unit cost differences of transport technologies with respect to the corresponding baseline scenario.</t>
  </si>
  <si>
    <t>Investment|Energy Supply</t>
  </si>
  <si>
    <t>Investments into the energy supply system</t>
  </si>
  <si>
    <t>Investment|Energy Supply|CO2 Transport and Storage</t>
  </si>
  <si>
    <t>investment in CO2 transport and storage (note that investment in the capturing equipment should be included along with the power plant technology)</t>
  </si>
  <si>
    <t>Investment|Energy Supply|Electricity</t>
  </si>
  <si>
    <t>Investments into new electricity generation capacity</t>
  </si>
  <si>
    <t>Investment|Energy Supply|Electricity|Electricity Storage</t>
  </si>
  <si>
    <t>investments in electricity storage technologies (e.g., batteries, compressed air storage reservoirs, etc.)</t>
  </si>
  <si>
    <t>Investment|Energy Supply|Electricity|Fossil</t>
  </si>
  <si>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</si>
  <si>
    <t>Investment|Energy Supply|Electricity|Fossil|Coal</t>
  </si>
  <si>
    <t>Investment|Energy Supply|Electricity|Fossil|Coal|w/ CCS</t>
  </si>
  <si>
    <t>Investment|Energy Supply|Electricity|Fossil|Coal|w/o CCS</t>
  </si>
  <si>
    <t>Investment|Energy Supply|Electricity|Fossil|Gas</t>
  </si>
  <si>
    <t>Investment|Energy Supply|Electricity|Fossil|Gas|w/ CCS</t>
  </si>
  <si>
    <t>Investment|Energy Supply|Electricity|Fossil|Gas|w/o CCS</t>
  </si>
  <si>
    <t>Investment|Energy Supply|Electricity|Fossil|Oil</t>
  </si>
  <si>
    <t>Investment|Energy Supply|Electricity|Fossil|Oil|w/ CCS</t>
  </si>
  <si>
    <t>Investment|Energy Supply|Electricity|Fossil|Oil|w/o CCS</t>
  </si>
  <si>
    <t>Investment|Energy Supply|Electricity|Non-fossil</t>
  </si>
  <si>
    <t>Investment|Energy Supply|Electricity|Non-fossil|Biomass</t>
  </si>
  <si>
    <t>Investment|Energy Supply|Electricity|Non-fossil|Biomass|w/ CCS</t>
  </si>
  <si>
    <t>Investment|Energy Supply|Electricity|Non-fossil|Biomass|w/o CCS</t>
  </si>
  <si>
    <t>Investment|Energy Supply|Electricity|Non-fossil|Non-Biomass Renewables</t>
  </si>
  <si>
    <t>Investment|Energy Supply|Electricity|Non-fossil|Non-Biomass Renewables|Geothermal</t>
  </si>
  <si>
    <t>Investment|Energy Supply|Electricity|Non-fossil|Non-Biomass Renewables|Hydro</t>
  </si>
  <si>
    <t>Investment|Energy Supply|Electricity|Non-fossil|Non-Biomass Renewables|Ocean</t>
  </si>
  <si>
    <t>Investment|Energy Supply|Electricity|Non-fossil|Non-Biomass Renewables|Solar</t>
  </si>
  <si>
    <t>Investment|Energy Supply|Electricity|Non-fossil|Non-Biomass Renewables|Wind</t>
  </si>
  <si>
    <t>Investment|Energy Supply|Electricity|Non-fossil|Nuclear</t>
  </si>
  <si>
    <t>Investment|Energy Supply|Electricity|Other</t>
  </si>
  <si>
    <t>Investment|Energy Supply|Electricity|Transmission and Distribution</t>
  </si>
  <si>
    <t>investments in transmission and distribution of power generation</t>
  </si>
  <si>
    <t>Investment|Energy Supply|Extraction|Bioenergy</t>
  </si>
  <si>
    <t>investments for extraction and production of bioenergy</t>
  </si>
  <si>
    <t>Investment|Energy Supply|Extraction|Fossil</t>
  </si>
  <si>
    <t>investments for all types of fossil extraction</t>
  </si>
  <si>
    <t>Investment|Energy Supply|Extraction|Fossil|Coal</t>
  </si>
  <si>
    <t>investments for extraction and conversion of coal. These should include mining, shipping and ports</t>
  </si>
  <si>
    <t>Investment|Energy Supply|Extraction|Fossil|Gas</t>
  </si>
  <si>
    <t>investments for extraction and conversion of natural gas. These should include upstream, LNG chain and transmission and distribution</t>
  </si>
  <si>
    <t>Investment|Energy Supply|Extraction|Fossil|Oil</t>
  </si>
  <si>
    <t>investments for extraction and conversion of oil. These should include upstream, transport and refining</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</si>
  <si>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</si>
  <si>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</si>
  <si>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</si>
  <si>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</si>
  <si>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t>
  </si>
  <si>
    <t>total capital investment in new hydrogen prodcution capacity</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</si>
  <si>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</si>
  <si>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</si>
  <si>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Supply|Hydrogen|Other</t>
  </si>
  <si>
    <t>Investment|Energy Supply|Hydrogen|Renewable</t>
  </si>
  <si>
    <t>Investment|Energy Supply|Liquids</t>
  </si>
  <si>
    <t>total capital investment in new liquid production capacity</t>
  </si>
  <si>
    <t>Investment|Energy Supply|Liquids|Oil Refineries</t>
  </si>
  <si>
    <t>investments for the production of fossil fuels from oil refineries For plants equipped with CCS, the investment in the capturing equipment should be included but not the one on transport and storage.</t>
  </si>
  <si>
    <t>Investment|Energy Supply|Liquids|Synthetic Fuels|Biomass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</si>
  <si>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</si>
  <si>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Supply|Liquids|Synthetic Fuels|Fossil</t>
  </si>
  <si>
    <t>investments for the production of fossil synfuels. For plants equipped with CCS, the investment in the capturing equipment should be included but not the one on transport and storage.</t>
  </si>
  <si>
    <t>Investment|Energy Supply|Other</t>
  </si>
  <si>
    <t>total capital investment in prodcution capacity of secondary energy carriers that do not fit any other category</t>
  </si>
  <si>
    <t>Investment|RnD</t>
  </si>
  <si>
    <t>Investments into research and development, economy wide</t>
  </si>
  <si>
    <t>Investment|RnD|Energy Supply</t>
  </si>
  <si>
    <t>Investments into research and development, energy supply sector</t>
  </si>
  <si>
    <t>Land Cover</t>
  </si>
  <si>
    <t>million ha</t>
  </si>
  <si>
    <t>total land cover</t>
  </si>
  <si>
    <t>Land Cover|Built-up Area</t>
  </si>
  <si>
    <t>built-up area</t>
  </si>
  <si>
    <t>Land Cover|Cropland</t>
  </si>
  <si>
    <t>total arable land, i.e. land in bioenergy crop, food, and feed/fodder crops, permant crops as well as other arable land (physical area)</t>
  </si>
  <si>
    <t>Land Cover|Cropland|Cereals</t>
  </si>
  <si>
    <t>land dedicated to cereal crops: wheat, rice and coarse grains (maize, corn, millet, sorghum, barley, oats, rye)</t>
  </si>
  <si>
    <t>Land Cover|Cropland|Energy Crops</t>
  </si>
  <si>
    <t>land dedicated to energy crops (e.g., switchgrass, miscanthus, fast-growing wood species)</t>
  </si>
  <si>
    <t>Land Cover|Cropland|Energy Crops|Irrigated</t>
  </si>
  <si>
    <t>actually irrigated land dedicated to energy crops (e.g., switchgrass, miscanthus, fast-growing wood species)</t>
  </si>
  <si>
    <t>Land Cover|Cropland|Irrigated</t>
  </si>
  <si>
    <t>actually irrigated land, i.e. land in non-forest bioenergy crop, food, and feed/fodder crops, as well as other arable land (cultivated area)</t>
  </si>
  <si>
    <t>Land Cover|Forest</t>
  </si>
  <si>
    <t>managed and unmanaged forest area</t>
  </si>
  <si>
    <t>Land Cover|Forest|Afforestation and Reforestation</t>
  </si>
  <si>
    <t>Area for afforestation and reforestation</t>
  </si>
  <si>
    <t>Land Cover|Forest|Forestry</t>
  </si>
  <si>
    <t>forestry area for timber production</t>
  </si>
  <si>
    <t>Land Cover|Forest|Forestry|Harvested Area</t>
  </si>
  <si>
    <t>Forest area harvested</t>
  </si>
  <si>
    <t>Land Cover|Forest|Managed</t>
  </si>
  <si>
    <t>million Ha/yr</t>
  </si>
  <si>
    <t>Land Cover|Forest|Natural Forest</t>
  </si>
  <si>
    <t>Undisturbed natural forests and modified natural forests</t>
  </si>
  <si>
    <t>Land Cover|Other Arable Land</t>
  </si>
  <si>
    <t>Land Cover|Other Land</t>
  </si>
  <si>
    <t>Land Cover|Other Natural Land</t>
  </si>
  <si>
    <t>natural arable and non-arable land excluding forest</t>
  </si>
  <si>
    <t>Land Cover|Pasture</t>
  </si>
  <si>
    <t>pasture land. All categories of pasture land - not only high quality rangeland. Based on FAO definition of "permanent meadows and pastures"</t>
  </si>
  <si>
    <t>LCOE|Electricity|Biomass|w/ CCS</t>
  </si>
  <si>
    <t>US$2005/MWh</t>
  </si>
  <si>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</si>
  <si>
    <t>LCOE|Electricity|Biomass|w/ CCS|w/ Carbon Price</t>
  </si>
  <si>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</si>
  <si>
    <t>LCOE|Electricity|Biomass|w/o CCS</t>
  </si>
  <si>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</si>
  <si>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LCOE|Electricity|Coal|w/ CCS</t>
  </si>
  <si>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</si>
  <si>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LCOE|Electricity|Coal|w/ CCS|w/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</si>
  <si>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</si>
  <si>
    <t>LCOE|Electricity|Coal|w/o CCS</t>
  </si>
  <si>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</si>
  <si>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LCOE|Electricity|Gas|w/ CCS</t>
  </si>
  <si>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</si>
  <si>
    <t>LCOE|Electricity|Gas|w/o CCS</t>
  </si>
  <si>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</si>
  <si>
    <t>LCOE|Electricity|Non-Biomass Renewables</t>
  </si>
  <si>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</si>
  <si>
    <t>LCOE|Electricity|Nuclear</t>
  </si>
  <si>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</si>
  <si>
    <t>LCOE|Electricity|Solar|Average</t>
  </si>
  <si>
    <t>marginal levelized cost of electricity of solar power (of the power plant type at the margin). LCOE should include the investment, O&amp;M, fuel and decomissioning costs. Each model is free to chose its own discount rate.  LCOE should NOT include effect of carbon price.</t>
  </si>
  <si>
    <t>LCOE|Electricity|Solar|Marginal</t>
  </si>
  <si>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</si>
  <si>
    <t>LCOE|Electricity|Wind|Average</t>
  </si>
  <si>
    <t>marginal levelized cost of electricity of wind power (of the power plant type at the margin). LCOE should include the investment, O&amp;M, fuel and decomissioning costs. Each model is free to chose its own discount rate.  LCOE should NOT include effect of carbon price.</t>
  </si>
  <si>
    <t>LCOE|Electricity|Wind|Marginal</t>
  </si>
  <si>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</si>
  <si>
    <t>LCOE|Liquids|Biomass|w/ CCS</t>
  </si>
  <si>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</si>
  <si>
    <t>LCOE|Liquids|Biomass|w/o CCS</t>
  </si>
  <si>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</si>
  <si>
    <t>LCOE|Liquids|Coal|w/ CCS</t>
  </si>
  <si>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</si>
  <si>
    <t>LCOE|Liquids|Coal|w/o CCS</t>
  </si>
  <si>
    <t>LCOE|Liquids|Oil</t>
  </si>
  <si>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</si>
  <si>
    <t>Policy Cost|Additional Total Energy System Cost</t>
  </si>
  <si>
    <t>additional energy system cost associated with the policy</t>
  </si>
  <si>
    <t>Policy Cost|Area under MAC Curve</t>
  </si>
  <si>
    <t>total costs of the policy, i.e. the area under the Marginal Abatement Cost (MAC) curve</t>
  </si>
  <si>
    <t>Policy Cost|Consumption Loss</t>
  </si>
  <si>
    <t>consumption loss in a policy scenario compared to the corresponding baseline (losses should be reported as negative numbers)</t>
  </si>
  <si>
    <t>Policy Cost|Equivalent Variation</t>
  </si>
  <si>
    <t>equivalent variation associated with the given policy</t>
  </si>
  <si>
    <t>Policy Cost|GDP Loss</t>
  </si>
  <si>
    <t>GDP loss in a policy scenario compared to the corresponding baseline (losses should be reported as negative numbers)</t>
  </si>
  <si>
    <t>Policy Cost|Other</t>
  </si>
  <si>
    <t>any other indicator of policy cost (e.g., compensated variation). (please indicate what type of policy cost is measured on the 'comments' tab)</t>
  </si>
  <si>
    <t>Population</t>
  </si>
  <si>
    <t>total population</t>
  </si>
  <si>
    <t>Population|Urban</t>
  </si>
  <si>
    <t>urban population</t>
  </si>
  <si>
    <t>Price|Agriculture|Non-Energy Crops and Livestock|Index</t>
  </si>
  <si>
    <t>Index (2005 = 1)</t>
  </si>
  <si>
    <t>weighted average price index of non-energy crops and livestock products</t>
  </si>
  <si>
    <t>Price|Agriculture|Non-Energy Crops|Index</t>
  </si>
  <si>
    <t>weighted average price index of non-energy crops</t>
  </si>
  <si>
    <t>Price|Carbon</t>
  </si>
  <si>
    <t>US$2005/t CO2</t>
  </si>
  <si>
    <t>price of carbon (for regional aggregrates the weighted price of carbon by subregion should be used)</t>
  </si>
  <si>
    <t>Price|Primary Energy|Biomass</t>
  </si>
  <si>
    <t>US$2005/GJ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</si>
  <si>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</si>
  <si>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</si>
  <si>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</si>
  <si>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</si>
  <si>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</si>
  <si>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</si>
  <si>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</si>
  <si>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Price|Secondary Energy|Electricity</t>
  </si>
  <si>
    <t>electricity price at the secondary level, i.e. for large scale consumers (e.g. aluminum production).  Prices should include the effect of carbon prices.</t>
  </si>
  <si>
    <t>Price|Secondary Energy|Liquids|Biomass</t>
  </si>
  <si>
    <t>biofuel price at the secondary level, i.e. for biofuel consumers</t>
  </si>
  <si>
    <t>Primary Energy</t>
  </si>
  <si>
    <t>total primary energy consumption (direct equivalent)</t>
  </si>
  <si>
    <t>Primary Energy|Biomass</t>
  </si>
  <si>
    <t>primary energy consumption of purpose-grown bioenergy crops, crop and forestry residue bioenergy, municipal solid waste bioenergy, traditional biomass</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</si>
  <si>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</si>
  <si>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</si>
  <si>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</si>
  <si>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</si>
  <si>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Energy|Biomass|Modern</t>
  </si>
  <si>
    <t>modern biomass primary energy consumption, including purpose-grown bioenergy crops, crop and forestry residue bioenergy and municipal solid waste bioenergy</t>
  </si>
  <si>
    <t>Primary Energy|Biomass|Other</t>
  </si>
  <si>
    <t>biomass primary energy from other sources (including logs, algae, etc.) that do not fit to any other category (please provide a definition of the sources in this category in the 'comments' tab)</t>
  </si>
  <si>
    <t>Primary Energy|Biomass|Residues</t>
  </si>
  <si>
    <t>biomass primary energy from residues</t>
  </si>
  <si>
    <t>Primary Energy|Biomass|Traditional</t>
  </si>
  <si>
    <t>traditional biomass primary energy consumption</t>
  </si>
  <si>
    <t>Primary Energy|Biomass|w/ CCS</t>
  </si>
  <si>
    <t>purpose-grown bioenergy crops, crop and forestry residue bioenergy, municipal solid waste bioenergy, traditional biomass primary energy consumption used in combination with CCS</t>
  </si>
  <si>
    <t>Primary Energy|Biomass|w/o CCS</t>
  </si>
  <si>
    <t>purpose-grown bioenergy crops, crop and forestry residue bioenergy, municipal solid waste bioenergy, traditional biomass primary energy consumption without CCS</t>
  </si>
  <si>
    <t>Primary Energy|Coal</t>
  </si>
  <si>
    <t>coal primary energy consumption</t>
  </si>
  <si>
    <t>Primary Energy|Coal|w/ CCS</t>
  </si>
  <si>
    <t>coal primary energy consumption used in combination with CCS</t>
  </si>
  <si>
    <t>Primary Energy|Coal|w/o CCS</t>
  </si>
  <si>
    <t>coal primary energy consumption without CCS</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</si>
  <si>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</si>
  <si>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</si>
  <si>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</si>
  <si>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</si>
  <si>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</si>
  <si>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</si>
  <si>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Energy|Gas</t>
  </si>
  <si>
    <t>gas primary energy consumption</t>
  </si>
  <si>
    <t>Primary Energy|Gas|w/ CCS</t>
  </si>
  <si>
    <t>gas primary energy consumption used in combination with CCS</t>
  </si>
  <si>
    <t>Primary Energy|Gas|w/o CCS</t>
  </si>
  <si>
    <t>gas primary energy consumption without CCS</t>
  </si>
  <si>
    <t>Primary Energy|Geothermal</t>
  </si>
  <si>
    <t>total geothermal primary energy consumption</t>
  </si>
  <si>
    <t>Primary Energy|Hydro</t>
  </si>
  <si>
    <t>total hydro primary energy consumption</t>
  </si>
  <si>
    <t>Primary Energy|Non-Biomass Renewables</t>
  </si>
  <si>
    <t>non-biomass renewable primary energy consumption (direct equivalent, includes hydro electricity, wind electricity, geothermal electricity and heat, solar electricity and heat and hydrogen, ocean energy)</t>
  </si>
  <si>
    <t>Primary Energy|Nuclear</t>
  </si>
  <si>
    <t>nuclear primary energy consumption (direct equivalent, includes electricity, heat and hydrogen production from nuclear energy)</t>
  </si>
  <si>
    <t>Primary Energy|Ocean</t>
  </si>
  <si>
    <t>total ocean primary energy consumption</t>
  </si>
  <si>
    <t>Primary Energy|Oil</t>
  </si>
  <si>
    <t>conventional &amp; unconventional oil primary energy consumption</t>
  </si>
  <si>
    <t>Primary Energy|Oil|w/ CCS</t>
  </si>
  <si>
    <t>conventional &amp; unconventional oil primary energy consumption used in combination with CCS</t>
  </si>
  <si>
    <t>Primary Energy|Oil|w/o CCS</t>
  </si>
  <si>
    <t>conventional &amp; unconventional oil primary energy consumption without CCS</t>
  </si>
  <si>
    <t>Primary Energy|Other</t>
  </si>
  <si>
    <t>primary energy consumption from sources that do not fit to any other category (direct equivalent, please provide a definition of the sources in this category in the 'comments' tab)</t>
  </si>
  <si>
    <t>Primary Energy|Secondary Energy Trade</t>
  </si>
  <si>
    <t>trade in secondary energy carriers (e.g. electricity, hydrogen, fossil synfuels, negative means net exports)</t>
  </si>
  <si>
    <t>Primary Energy|Solar</t>
  </si>
  <si>
    <t>total solar primary energy consumption</t>
  </si>
  <si>
    <t>Primary Energy|Wind</t>
  </si>
  <si>
    <t>total wind primary energy consumption</t>
  </si>
  <si>
    <t>Resource|Cumulative Extraction|Coal</t>
  </si>
  <si>
    <t>EJ</t>
  </si>
  <si>
    <t>Cumulative coal extraction since the year 2005 (in case you are using a different base year for caculating cumulative extraction, please report this on the comment tab)</t>
  </si>
  <si>
    <t>Resource|Cumulative Extraction|Gas</t>
  </si>
  <si>
    <t>Cumulative gas extraction since the year 2005 (in case you are using a different base year for caculating cumulative extraction, please report this on the comment tab)</t>
  </si>
  <si>
    <t>Resource|Cumulative Extraction|Gas|Conventional</t>
  </si>
  <si>
    <t>Cumulative extraction of conventional gas since the year 2005 (in case you are using a different base year for caculating cumulative extraction, please report this on the comment tab)</t>
  </si>
  <si>
    <t>Resource|Cumulative Extraction|Gas|Unconventional</t>
  </si>
  <si>
    <t>Cumulative extraction of unconventional gas since the year 2005 (in case you are using a different base year for caculating cumulative extraction, please report this on the comment tab)</t>
  </si>
  <si>
    <t>Resource|Cumulative Extraction|Oil</t>
  </si>
  <si>
    <t>Cumulative oil extraction since the year 2005 (in case you are using a different base year for caculating cumulative extraction, please report this on the comment tab)</t>
  </si>
  <si>
    <t>Resource|Cumulative Extraction|Oil|Conventional</t>
  </si>
  <si>
    <t>Cumulative extraction of conventional oil since the year 2005 (in case you are using a different base year for caculating cumulative extraction, please report this on the comment tab)</t>
  </si>
  <si>
    <t>Resource|Cumulative Extraction|Oil|Unconventional</t>
  </si>
  <si>
    <t>Cumulative extraction of unconventional oil since the year 2005 (in case you are using a different base year for caculating cumulative extraction, please report this on the comment tab)</t>
  </si>
  <si>
    <t>Resource|Cumulative Extraction|Uranium</t>
  </si>
  <si>
    <t>ktU</t>
  </si>
  <si>
    <t>Cumulative extraction of uranium since the year 2005 (in case you are using a different base year for caculating cumulative extraction, please report this on the comment tab)</t>
  </si>
  <si>
    <t>Secondary Energy</t>
  </si>
  <si>
    <t>total secondary energy - the sum of all secondary energy carrier production (for consistency checks)</t>
  </si>
  <si>
    <t>Secondary Energy|Electricity</t>
  </si>
  <si>
    <t>total net electricity production</t>
  </si>
  <si>
    <t>Secondary Energy|Electricity|Biomass</t>
  </si>
  <si>
    <t>net electricity production from municipal solid waste, purpose-grown biomass, crop residues, forest industry waste, biogas</t>
  </si>
  <si>
    <t>Secondary Energy|Electricity|Biomass|w/ CCS</t>
  </si>
  <si>
    <t>net electricity production from municipal solid waste, purpose-grown biomass, crop residues, forest industry waste with a CO2 capture component</t>
  </si>
  <si>
    <t>Secondary Energy|Electricity|Biomass|w/o CCS</t>
  </si>
  <si>
    <t>net electricity production from municipal solid waste, purpose-grown biomass, crop residues, forest industry waste with freely vented CO2 emissions</t>
  </si>
  <si>
    <t>Secondary Energy|Electricity|Coal</t>
  </si>
  <si>
    <t>net electricity production from coal</t>
  </si>
  <si>
    <t>Secondary Energy|Electricity|Coal|w/ CCS</t>
  </si>
  <si>
    <t>net electricity production from coal with a CO2 capture component</t>
  </si>
  <si>
    <t>Secondary Energy|Electricity|Coal|w/o CCS</t>
  </si>
  <si>
    <t>net electricity production from coal with freely vented CO2 emissions</t>
  </si>
  <si>
    <t>Secondary Energy|Electricity|Gas</t>
  </si>
  <si>
    <t>net electricity production from natural gas</t>
  </si>
  <si>
    <t>Secondary Energy|Electricity|Gas|w/ CCS</t>
  </si>
  <si>
    <t>net electricity production from natural gas with a CO2 capture component</t>
  </si>
  <si>
    <t>Secondary Energy|Electricity|Gas|w/o CCS</t>
  </si>
  <si>
    <t>net electricity production from natural gas with freely vented CO2 emissions</t>
  </si>
  <si>
    <t>Secondary Energy|Electricity|Geothermal</t>
  </si>
  <si>
    <t>net electricity production from all sources of geothermal energy (e.g., hydrothermal, enhanced geothermal systems)</t>
  </si>
  <si>
    <t>Secondary Energy|Electricity|Hydro</t>
  </si>
  <si>
    <t>net hydroelectric production</t>
  </si>
  <si>
    <t>Secondary Energy|Electricity|Non-Biomass Renewables</t>
  </si>
  <si>
    <t>net electricity production from hydro, wind, solar, geothermal, ocean, and other renewable sources (excluding bioenergy). This is a summary category for all the non-biomass renewables.</t>
  </si>
  <si>
    <t>Secondary Energy|Electricity|Nuclear</t>
  </si>
  <si>
    <t>net electricity production from nuclear energy</t>
  </si>
  <si>
    <t>Secondary Energy|Electricity|Ocean</t>
  </si>
  <si>
    <t>net electricity production from all sources of ocean energy (e.g., tidal, wave, ocean thermal electricity generation)</t>
  </si>
  <si>
    <t>Secondary Energy|Electricity|Oil</t>
  </si>
  <si>
    <t>net electricity production from refined liquids</t>
  </si>
  <si>
    <t>Secondary Energy|Electricity|Oil|w/ CCS</t>
  </si>
  <si>
    <t>net electricity production from refined liquids with a CO2 capture component</t>
  </si>
  <si>
    <t>Secondary Energy|Electricity|Oil|w/o CCS</t>
  </si>
  <si>
    <t>net electricity production from refined liquids with freely vented CO2 emissions</t>
  </si>
  <si>
    <t>Secondary Energy|Electricity|Other</t>
  </si>
  <si>
    <t>net electricity production from sources that do not fit to any other category (please provide a definition of the sources in this category in the 'comments' tab)</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</si>
  <si>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</si>
  <si>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</si>
  <si>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</si>
  <si>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</si>
  <si>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</si>
  <si>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</si>
  <si>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</si>
  <si>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</si>
  <si>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</si>
  <si>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</si>
  <si>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</si>
  <si>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</si>
  <si>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Energy|Gases</t>
  </si>
  <si>
    <t>total production of gaseous fuels, including natural gas</t>
  </si>
  <si>
    <t>Secondary Energy|Gases|Biomass</t>
  </si>
  <si>
    <t>total production of biogas</t>
  </si>
  <si>
    <t>Secondary Energy|Gases|Coal</t>
  </si>
  <si>
    <t>total production of coal gas from coal gasification</t>
  </si>
  <si>
    <t>Secondary Energy|Gases|Natural Gas</t>
  </si>
  <si>
    <t>total production of natural gas</t>
  </si>
  <si>
    <t>Secondary Energy|Gases|Other</t>
  </si>
  <si>
    <t>total production of gases from sources that do not fit any other category</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</si>
  <si>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</si>
  <si>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</si>
  <si>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</si>
  <si>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</si>
  <si>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</si>
  <si>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</si>
  <si>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</si>
  <si>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</si>
  <si>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</si>
  <si>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r>
      <t xml:space="preserve">centralized heat generation from geothermal energy </t>
    </r>
    <r>
      <rPr>
        <sz val="10"/>
        <color theme="1"/>
        <rFont val="Arial"/>
        <family val="2"/>
      </rPr>
      <t>EXCLUDING</t>
    </r>
    <r>
      <rPr>
        <sz val="11"/>
        <color theme="1"/>
        <rFont val="Calibri"/>
        <family val="2"/>
        <scheme val="minor"/>
      </rPr>
      <t xml:space="preserve"> geothermal heat pumps</t>
    </r>
  </si>
  <si>
    <t>Secondary Energy|Heat|Nuclear</t>
  </si>
  <si>
    <t>centralized heat generation from nuclear energy</t>
  </si>
  <si>
    <t>Secondary Energy|Heat|Oil</t>
  </si>
  <si>
    <t xml:space="preserve">centralized heat generation from oil products </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</si>
  <si>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</si>
  <si>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</si>
  <si>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</si>
  <si>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</si>
  <si>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t>
  </si>
  <si>
    <t>total hydrogen production</t>
  </si>
  <si>
    <t>Secondary Energy|Hydrogen|Biomass</t>
  </si>
  <si>
    <t>total 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</si>
  <si>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</si>
  <si>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</si>
  <si>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</si>
  <si>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</si>
  <si>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</si>
  <si>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total 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</si>
  <si>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</si>
  <si>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</si>
  <si>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</si>
  <si>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</si>
  <si>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</si>
  <si>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total hydrogen production from electrolysis</t>
  </si>
  <si>
    <t>Secondary Energy|Hydrogen|Gas</t>
  </si>
  <si>
    <t>total hydrogen production from natural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</si>
  <si>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</si>
  <si>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</si>
  <si>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</si>
  <si>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</si>
  <si>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</si>
  <si>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</si>
  <si>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Energy|Hydrogen|Other</t>
  </si>
  <si>
    <t>total hydrogen production from other sources (please provide a definition of the sources in this category in the 'comments' tab)</t>
  </si>
  <si>
    <t>Secondary Energy|Hydrogen|Solar</t>
  </si>
  <si>
    <t>total hydrogen production from solar energy (e.g. thermalchemical water splitting with solar heat)</t>
  </si>
  <si>
    <t>Secondary Energy|Liquids</t>
  </si>
  <si>
    <t>total production of refined liquid fuels from all energy sources (incl. oil products, synthetic fossil fuels from gas and coal, biofuels)</t>
  </si>
  <si>
    <t>Secondary Energy|Liquids|Biomass</t>
  </si>
  <si>
    <t>total liquid biofuels production</t>
  </si>
  <si>
    <t>Secondary Energy|Liquids|Biomass|1st Generation</t>
  </si>
  <si>
    <t xml:space="preserve">liquid biofuels production from 1st generation technologies, relying on e.g. corn, sugar, oil </t>
  </si>
  <si>
    <t>Secondary Energy|Liquids|Biomass|Energy Crops</t>
  </si>
  <si>
    <t>liquid biofuels production from energy crops</t>
  </si>
  <si>
    <t>Secondary Energy|Liquids|Biomass|Other</t>
  </si>
  <si>
    <t>biofuel production from biomass that does not fit to any other category (please provide a definition of the sources in this category in the 'comments' tab)</t>
  </si>
  <si>
    <t>Secondary Energy|Liquids|Biomass|Residues</t>
  </si>
  <si>
    <t>liquid biofuels production from residues (forest and agriculture)</t>
  </si>
  <si>
    <t>Secondary Energy|Liquids|Biomass|w/ CCS</t>
  </si>
  <si>
    <t>total production of liquid biofuels from facilities with CCS</t>
  </si>
  <si>
    <t>Secondary Energy|Liquids|Biomass|w/o CCS</t>
  </si>
  <si>
    <t>total production of liquid biofuels from facilities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</si>
  <si>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</si>
  <si>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</si>
  <si>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</si>
  <si>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</si>
  <si>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</si>
  <si>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</si>
  <si>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</si>
  <si>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</si>
  <si>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</si>
  <si>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</si>
  <si>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</si>
  <si>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</si>
  <si>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</si>
  <si>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</si>
  <si>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</si>
  <si>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</si>
  <si>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</si>
  <si>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</si>
  <si>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</si>
  <si>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</si>
  <si>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</si>
  <si>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liquids from sources that do not fit any other category (please provide a definition of the sources in this category in the 'comments' tab)</t>
  </si>
  <si>
    <t>Secondary Energy|Solids</t>
  </si>
  <si>
    <t>solid secondary energy carriers (e.g., briquettes, coke, wood chips, wood pellets)</t>
  </si>
  <si>
    <t>Secondary Energy|Solids|Biomass</t>
  </si>
  <si>
    <t>solid secondary energy carriers produced from biomass (e.g., commercial charcoal, wood chips, wood pellets)</t>
  </si>
  <si>
    <t>Secondary Energy|Solids|Coal</t>
  </si>
  <si>
    <t>solid secondary energy carriers produced from coal (e.g., briquettes, coke)</t>
  </si>
  <si>
    <t>Temperature|Global Mean</t>
  </si>
  <si>
    <t xml:space="preserve"> °C</t>
  </si>
  <si>
    <t>change in global mean temperature relative to pre-industrial</t>
  </si>
  <si>
    <t>Trade|All</t>
  </si>
  <si>
    <t>net exports of all goods, at the global level these should add up to the trade losses only</t>
  </si>
  <si>
    <t>Trade|Emissions Allowances|Value</t>
  </si>
  <si>
    <t>net exports of emission allowances, at the global level these should add up to zero.</t>
  </si>
  <si>
    <t>Trade|Emissions Allowances|Volume</t>
  </si>
  <si>
    <t>volume of traded emissions (exports minus imports). At the global level, these should add up to zero</t>
  </si>
  <si>
    <t>Trade|Primary Energy|Biomass|Volume</t>
  </si>
  <si>
    <t>net exports of solid, unprocessed biomass, at the global level these should add up to the trade losses only</t>
  </si>
  <si>
    <t>Trade|Primary Energy|Coal|Volume</t>
  </si>
  <si>
    <t>net exports of coal, at the global level these should add up to the trade losses only</t>
  </si>
  <si>
    <t>Trade|Primary Energy|Gas|Volume</t>
  </si>
  <si>
    <t>net exports of natural gas, at the global level these should add up to the trade losses only</t>
  </si>
  <si>
    <t>Trade|Primary Energy|Oil|Volume</t>
  </si>
  <si>
    <t>net exports of crude oil (excluding refined oil products), at the global level these should add up to the trade losses only</t>
  </si>
  <si>
    <t>Trade|Secondary Energy|Electricity|Volume</t>
  </si>
  <si>
    <t>net exports of electricity, at the global level these should add up to the trade losses only</t>
  </si>
  <si>
    <t>Trade|Secondary Energy|Solids and Liquids|Biomass|Volume</t>
  </si>
  <si>
    <t>net exports of bioenergy, at the global level these should add up to the trade losses only</t>
  </si>
  <si>
    <t>Water|Withdrawal|Irrigation</t>
  </si>
  <si>
    <t>water withdrawal for irrigation</t>
  </si>
  <si>
    <t>Yield|Cereal</t>
  </si>
  <si>
    <t>t DM/ha/yr</t>
  </si>
  <si>
    <t>aggregated yield of cereal crops (e.g. wheat, maize, rice, barley, sorghum, millet, oats)</t>
  </si>
  <si>
    <t>Yield|Oilcrops</t>
  </si>
  <si>
    <t>aggregated yield of Oilcrops (e.g. soybean, rapeseed, groundnut, sunflower, oilpalm)</t>
  </si>
  <si>
    <t>Yield|Sugarcrops</t>
  </si>
  <si>
    <t>aggregated yield of Sugarcrops (e.g. sugarbeet, sugarcane)</t>
  </si>
  <si>
    <t>Other Fugitive/Flaring</t>
  </si>
  <si>
    <t>IAMC</t>
  </si>
  <si>
    <t>International Shipping</t>
  </si>
  <si>
    <t>Industrial Combustion</t>
  </si>
  <si>
    <t>Electricity and Heat Production</t>
  </si>
  <si>
    <t>Industrial Process and Product Use</t>
  </si>
  <si>
    <t>Solvents Production and Application</t>
  </si>
  <si>
    <t>Residential Commercial Other - Other</t>
  </si>
  <si>
    <t>Residential Commercial Other - Residential Commercial</t>
  </si>
  <si>
    <t>Residential Commercial Other</t>
  </si>
  <si>
    <t>Grassland Burning</t>
  </si>
  <si>
    <t>Non-Road Transportation</t>
  </si>
  <si>
    <t>Road Transportation</t>
  </si>
  <si>
    <t>59_Sectors</t>
  </si>
  <si>
    <t>16_Sectors</t>
  </si>
  <si>
    <t>9_Sectors</t>
  </si>
  <si>
    <t>Emissions|XXX|AFOLU|Agriculture|Other|1</t>
  </si>
  <si>
    <t>Emissions|XXX|AFOLU|Agriculture|Other|2</t>
  </si>
  <si>
    <t>Emissions|XXX|AFOLU|Agriculture|Other|3</t>
  </si>
  <si>
    <t>IAMC Parent</t>
  </si>
  <si>
    <t>IAMC Child</t>
  </si>
  <si>
    <t>Emissions|XXX|Energy|Demand|Aggregate - Residential and Commercial</t>
  </si>
  <si>
    <t>Emissions|XXX|Energy|Demand|Aggregate - Residential and Commercial and AFOFI</t>
  </si>
  <si>
    <t>Emissions|XXX|Energy|Demand|Transportation|Aggregate - Rail and Domestic Shipping</t>
  </si>
  <si>
    <t>Emissions|XXX|Energy|Demand|Transportation|Aggregate - Road Rail and Domestic Shipping</t>
  </si>
  <si>
    <t>Emissions|XXX|Energy|Aggregate - Fugitive</t>
  </si>
  <si>
    <t>Emissions|XXX|Energy|Supply|Aggregate - Combustion</t>
  </si>
  <si>
    <t>Emissions|XXX|Energy|Supply|Aggregate - Electricity and Heat</t>
  </si>
  <si>
    <t>Emissions|XXX|Energy|Supply|Aggregate - Fugitive</t>
  </si>
  <si>
    <t>Emissions|XXX|Aggregate - Fossil Fuels and Industry</t>
  </si>
  <si>
    <t>Emissions|XXX|Energy|Supply|Aggregate - Solids and Other Fugitive</t>
  </si>
  <si>
    <t>Emissions|XXX|Energy|Supply|Aggregate - Gases and Liquids Fugitive</t>
  </si>
  <si>
    <t>XXX emissions and removals from forest land remaining forest land (IPCC category 3B1a)</t>
  </si>
  <si>
    <t>XXX emissions and removals from pastures (no direct IPCC analog)</t>
  </si>
  <si>
    <t>Emissions|XXX|AFOLU|Land|Grassland Pastures</t>
  </si>
  <si>
    <t xml:space="preserve"> XXX emissions and removals from rangelands and pasture land (IPCC category 3B3a)</t>
  </si>
  <si>
    <t>XXX emissions and removals from land with woody vegetation (forests, IPCC category 3B2bi, 3B3bi, 3B5bi and 3B6bi)</t>
  </si>
  <si>
    <t>Emissions|XXX|Energy|Supply|Aggregate - Fuel Production and Transformation</t>
  </si>
  <si>
    <t>Emissions|XXX|Energy|Supply|Other</t>
  </si>
  <si>
    <t>Emissions|XXX|Energy|Supply|Other|Combustion</t>
  </si>
  <si>
    <t>Emissions|XXX|Industrial Processes|Aggregate - Metals and Minerals</t>
  </si>
  <si>
    <t>Emissions|XXX|Energy|Supply|Liquids|Fugitive|1</t>
  </si>
  <si>
    <t>Emissions|XXX|Energy|Supply|Gases|Fugitive|1</t>
  </si>
  <si>
    <t>Emissions|XXX|Energy|Supply|Gases|Fugitive|2</t>
  </si>
  <si>
    <t>Emissions|XXX|Energy Demand|Residential and Commercial OR Emissions|XXX|Fossil Fuels and Industry|Energy Demand|Residential and Commercial</t>
  </si>
  <si>
    <t>11B_Grassland-fires</t>
  </si>
  <si>
    <t>Emissions|XXX|Product Use|Solvents|Other</t>
  </si>
  <si>
    <t>11B_Peat-fires</t>
  </si>
  <si>
    <t>Peat Burning</t>
  </si>
  <si>
    <t>Emissions|XXX|Energy|Demand|Transportation|Shipping|International|Enroute</t>
  </si>
  <si>
    <t>XXX_AIR</t>
  </si>
  <si>
    <t>Biomass Burning</t>
  </si>
  <si>
    <t>Agricultural Waste Burning</t>
  </si>
  <si>
    <t xml:space="preserve"> </t>
  </si>
  <si>
    <t>1A3di_Oil_Tanker_Loading</t>
  </si>
  <si>
    <t>1B2_Fugitive-petr</t>
  </si>
  <si>
    <t>1B2b_Fugitive-NG-distr</t>
  </si>
  <si>
    <t>Oil Fugitive/Flaring</t>
  </si>
  <si>
    <t>1B2b_Fugitive-NG-prod</t>
  </si>
  <si>
    <t>Gas Fugitive Distribution</t>
  </si>
  <si>
    <t>Gas Fugitive Production</t>
  </si>
  <si>
    <t>2Ax_Other-minerals</t>
  </si>
  <si>
    <t>2B2_Chemicals-Nitric-acid</t>
  </si>
  <si>
    <t>2D_Chemical-products-manufacture-processing</t>
  </si>
  <si>
    <t>2D_Other-product-use</t>
  </si>
  <si>
    <t>59_Sectors 2017</t>
  </si>
  <si>
    <t>5C_Waste-combustion</t>
  </si>
  <si>
    <t>7BC_Indirect-N2O-non-agricultural-N</t>
  </si>
  <si>
    <t>59_Sectors 2019</t>
  </si>
  <si>
    <t>2B3_Chemicals-Adipic-acid</t>
  </si>
  <si>
    <t>Harmonization Sectors</t>
  </si>
  <si>
    <t>Energy Sector|Non-Modelled</t>
  </si>
  <si>
    <t>Energy Sector|Modelled</t>
  </si>
  <si>
    <t>2C1_Iron-steel-alloy-prod</t>
  </si>
  <si>
    <t>59_Sectors_2021</t>
  </si>
  <si>
    <t>59_Sectors_2024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</si>
</sst>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B050"/>
      <name val="Calibri"/>
      <family val="2"/>
      <scheme val="minor"/>
    </font>
    <font>
      <b/>
      <sz val="9"/>
      <color indexed="81"/>
      <name val="Tahoma"/>
      <family val="2"/>
    </font>
    <font>
      <sz val="9"/>
      <color indexed="81"/>
      <name val="Tahoma"/>
      <family val="2"/>
    </font>
    <font>
      <sz val="12"/>
      <color theme="1"/>
      <name val="Times"/>
      <family val="2"/>
    </font>
    <font>
      <b/>
      <sz val="11"/>
      <name val="Calibri"/>
      <family val="2"/>
      <scheme val="minor"/>
    </font>
    <font>
      <sz val="12"/>
      <color theme="1"/>
      <name val="Calibri"/>
      <family val="2"/>
      <scheme val="minor"/>
    </font>
    <font>
      <b/>
      <sz val="11"/>
      <color theme="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11"/>
      <color rgb="FFFF0000"/>
      <name val="Calibri"/>
      <family val="2"/>
      <scheme val="minor"/>
    </font>
    <font>
      <b/>
      <sz val="10"/>
      <name val="Arial"/>
      <family val="2"/>
    </font>
    <font>
      <sz val="11"/>
      <color theme="1"/>
      <name val="Calibri"/>
      <family val="2"/>
    </font>
    <font>
      <b/>
      <sz val="10"/>
      <color theme="1"/>
      <name val="Arial"/>
      <family val="2"/>
    </font>
    <font>
      <sz val="10"/>
      <color theme="1"/>
      <name val="Arial"/>
      <family val="2"/>
    </font>
    <font>
      <sz val="11"/>
      <color theme="1"/>
      <name val="Arial"/>
      <family val="2"/>
    </font>
    <font>
      <sz val="12"/>
      <color theme="1"/>
      <name val="Calibri"/>
      <family val="2"/>
    </font>
    <font>
      <sz val="11"/>
      <name val="Calibri"/>
      <family val="2"/>
      <scheme val="minor"/>
    </font>
    <font>
      <sz val="11"/>
      <color theme="1"/>
      <name val="Calibri"/>
      <family val="2"/>
      <scheme val="minor"/>
    </font>
    <font>
      <sz val="11"/>
      <name val="Calibri"/>
      <family val="2"/>
      <scheme val="minor"/>
    </font>
    <font>
      <sz val="11"/>
      <color theme="1"/>
      <name val="Calibri"/>
      <family val="2"/>
      <scheme val="minor"/>
    </font>
    <font>
      <b/>
      <sz val="9"/>
      <color rgb="FF000000"/>
      <name val="Tahoma"/>
      <family val="2"/>
    </font>
    <font>
      <sz val="9"/>
      <color rgb="FF000000"/>
      <name val="Tahoma"/>
      <family val="2"/>
    </font>
    <font>
      <sz val="10"/>
      <color rgb="FF000000"/>
      <name val="Tahoma"/>
      <family val="2"/>
    </font>
    <font>
      <b/>
      <sz val="10"/>
      <color rgb="FF000000"/>
      <name val="Tahoma"/>
      <family val="2"/>
    </font>
  </fonts>
  <fills count="1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3"/>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
      <patternFill patternType="solid">
        <fgColor rgb="FFFFFF00"/>
        <bgColor theme="4" tint="0.79998168889431442"/>
      </patternFill>
    </fill>
  </fills>
  <borders count="3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0" fontId="9" fillId="0" borderId="0"/>
  </cellStyleXfs>
  <cellXfs count="189">
    <xf numFmtId="0" fontId="0" fillId="0" borderId="0" xfId="0"/>
    <xf numFmtId="0" fontId="5" fillId="0" borderId="0" xfId="0" applyFont="1"/>
    <xf numFmtId="0" fontId="2" fillId="0" borderId="0" xfId="0" applyFont="1"/>
    <xf numFmtId="0" fontId="1" fillId="0" borderId="0" xfId="0" applyFont="1"/>
    <xf numFmtId="0" fontId="1" fillId="0" borderId="0" xfId="1" applyFont="1"/>
    <xf numFmtId="0" fontId="1" fillId="0" borderId="0" xfId="1" applyFont="1" applyAlignment="1">
      <alignment wrapText="1"/>
    </xf>
    <xf numFmtId="0" fontId="4" fillId="2" borderId="0" xfId="0" applyFont="1" applyFill="1"/>
    <xf numFmtId="0" fontId="10" fillId="0" borderId="0" xfId="0" applyFont="1"/>
    <xf numFmtId="0" fontId="3" fillId="0" borderId="0" xfId="0" applyFont="1" applyAlignment="1">
      <alignment wrapText="1"/>
    </xf>
    <xf numFmtId="0" fontId="3" fillId="0" borderId="0" xfId="0" applyFont="1"/>
    <xf numFmtId="0" fontId="0" fillId="3" borderId="0" xfId="0" applyFill="1"/>
    <xf numFmtId="0" fontId="5" fillId="3" borderId="0" xfId="0" applyFont="1" applyFill="1"/>
    <xf numFmtId="0" fontId="0" fillId="4" borderId="0" xfId="0" applyFill="1"/>
    <xf numFmtId="0" fontId="5" fillId="4" borderId="0" xfId="0" applyFont="1" applyFill="1"/>
    <xf numFmtId="0" fontId="0" fillId="0" borderId="0" xfId="1" applyFont="1"/>
    <xf numFmtId="0" fontId="11" fillId="0" borderId="0" xfId="1" applyFont="1"/>
    <xf numFmtId="0" fontId="11" fillId="3" borderId="0" xfId="1" applyFont="1" applyFill="1"/>
    <xf numFmtId="0" fontId="12" fillId="5" borderId="1" xfId="0" applyFont="1" applyFill="1" applyBorder="1"/>
    <xf numFmtId="0" fontId="12" fillId="5" borderId="2" xfId="0" applyFont="1" applyFill="1" applyBorder="1"/>
    <xf numFmtId="0" fontId="0" fillId="6" borderId="1" xfId="0" applyFill="1" applyBorder="1"/>
    <xf numFmtId="0" fontId="0" fillId="6" borderId="2" xfId="0" applyFill="1" applyBorder="1"/>
    <xf numFmtId="0" fontId="12" fillId="5" borderId="3" xfId="0" applyFont="1" applyFill="1" applyBorder="1"/>
    <xf numFmtId="0" fontId="0" fillId="6" borderId="3" xfId="0" applyFill="1" applyBorder="1"/>
    <xf numFmtId="0" fontId="0" fillId="0" borderId="1" xfId="0" applyBorder="1"/>
    <xf numFmtId="0" fontId="0" fillId="0" borderId="2" xfId="0" applyBorder="1"/>
    <xf numFmtId="0" fontId="0" fillId="0" borderId="3" xfId="0" applyBorder="1"/>
    <xf numFmtId="0" fontId="0" fillId="0" borderId="0" xfId="0" applyAlignment="1">
      <alignment wrapText="1"/>
    </xf>
    <xf numFmtId="0" fontId="3" fillId="3" borderId="0" xfId="1" applyFont="1" applyFill="1"/>
    <xf numFmtId="0" fontId="3" fillId="8" borderId="0" xfId="0" applyFont="1" applyFill="1"/>
    <xf numFmtId="0" fontId="0" fillId="8" borderId="0" xfId="0" applyFill="1"/>
    <xf numFmtId="0" fontId="13" fillId="7" borderId="0" xfId="0" applyFont="1" applyFill="1"/>
    <xf numFmtId="0" fontId="2" fillId="7" borderId="0" xfId="0" applyFont="1" applyFill="1"/>
    <xf numFmtId="0" fontId="14" fillId="8" borderId="4" xfId="0" applyFont="1" applyFill="1" applyBorder="1"/>
    <xf numFmtId="0" fontId="15" fillId="9" borderId="4" xfId="0" applyFont="1" applyFill="1" applyBorder="1"/>
    <xf numFmtId="0" fontId="16" fillId="7" borderId="4" xfId="0" applyFont="1" applyFill="1" applyBorder="1"/>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top"/>
    </xf>
    <xf numFmtId="0" fontId="0" fillId="7" borderId="0" xfId="0" applyFill="1" applyAlignment="1">
      <alignment vertical="top"/>
    </xf>
    <xf numFmtId="0" fontId="0" fillId="7" borderId="0" xfId="0" applyFill="1" applyAlignment="1">
      <alignment vertical="top" wrapText="1"/>
    </xf>
    <xf numFmtId="0" fontId="17" fillId="7" borderId="0" xfId="0" applyFont="1" applyFill="1" applyAlignment="1">
      <alignment vertical="top"/>
    </xf>
    <xf numFmtId="0" fontId="13" fillId="0" borderId="0" xfId="0" applyFont="1" applyAlignment="1">
      <alignment vertical="top" wrapText="1"/>
    </xf>
    <xf numFmtId="0" fontId="0" fillId="7" borderId="0" xfId="0" applyFill="1" applyAlignment="1">
      <alignment horizontal="left" vertical="top" wrapText="1"/>
    </xf>
    <xf numFmtId="0" fontId="4" fillId="10" borderId="0" xfId="0" applyFont="1" applyFill="1"/>
    <xf numFmtId="0" fontId="2" fillId="4" borderId="0" xfId="0" applyFont="1" applyFill="1"/>
    <xf numFmtId="0" fontId="4" fillId="11" borderId="0" xfId="0" applyFont="1" applyFill="1"/>
    <xf numFmtId="0" fontId="0" fillId="0" borderId="5" xfId="0" applyBorder="1"/>
    <xf numFmtId="0" fontId="0" fillId="0" borderId="6" xfId="0" applyBorder="1"/>
    <xf numFmtId="0" fontId="0" fillId="0" borderId="7" xfId="0" applyBorder="1"/>
    <xf numFmtId="0" fontId="0" fillId="0" borderId="8" xfId="0" applyBorder="1"/>
    <xf numFmtId="0" fontId="5" fillId="4" borderId="7" xfId="0" applyFont="1" applyFill="1" applyBorder="1"/>
    <xf numFmtId="0" fontId="5" fillId="4" borderId="8" xfId="0" applyFont="1" applyFill="1" applyBorder="1"/>
    <xf numFmtId="0" fontId="5" fillId="0" borderId="7" xfId="0" applyFont="1" applyBorder="1"/>
    <xf numFmtId="0" fontId="0" fillId="0" borderId="9" xfId="0" applyBorder="1"/>
    <xf numFmtId="0" fontId="5" fillId="0" borderId="8" xfId="0" applyFont="1" applyBorder="1"/>
    <xf numFmtId="0" fontId="5" fillId="0" borderId="9" xfId="0" applyFont="1" applyBorder="1"/>
    <xf numFmtId="0" fontId="5" fillId="0" borderId="10" xfId="0" applyFont="1" applyBorder="1"/>
    <xf numFmtId="0" fontId="0" fillId="0" borderId="11" xfId="0" applyBorder="1"/>
    <xf numFmtId="0" fontId="5" fillId="0" borderId="12" xfId="0" applyFont="1" applyBorder="1"/>
    <xf numFmtId="0" fontId="5" fillId="0" borderId="13" xfId="0" applyFont="1" applyBorder="1"/>
    <xf numFmtId="0" fontId="5" fillId="4" borderId="13" xfId="0" applyFont="1" applyFill="1" applyBorder="1"/>
    <xf numFmtId="0" fontId="5" fillId="0" borderId="14" xfId="0" applyFont="1" applyBorder="1"/>
    <xf numFmtId="0" fontId="0" fillId="0" borderId="15" xfId="0" applyBorder="1"/>
    <xf numFmtId="0" fontId="5" fillId="0" borderId="16" xfId="0" applyFont="1" applyBorder="1"/>
    <xf numFmtId="0" fontId="0" fillId="0" borderId="17" xfId="0" applyBorder="1"/>
    <xf numFmtId="0" fontId="0" fillId="0" borderId="18" xfId="0" applyBorder="1"/>
    <xf numFmtId="0" fontId="5" fillId="0" borderId="19" xfId="0" applyFont="1" applyBorder="1"/>
    <xf numFmtId="0" fontId="0" fillId="0" borderId="19" xfId="0" applyBorder="1"/>
    <xf numFmtId="0" fontId="4" fillId="2" borderId="19" xfId="0" applyFont="1" applyFill="1" applyBorder="1"/>
    <xf numFmtId="0" fontId="0" fillId="4" borderId="18" xfId="0" applyFill="1" applyBorder="1"/>
    <xf numFmtId="0" fontId="5" fillId="4" borderId="19" xfId="0" applyFont="1" applyFill="1" applyBorder="1"/>
    <xf numFmtId="0" fontId="2" fillId="0" borderId="19" xfId="0" applyFont="1" applyBorder="1"/>
    <xf numFmtId="0" fontId="6" fillId="0" borderId="19" xfId="0" applyFont="1" applyBorder="1"/>
    <xf numFmtId="0" fontId="0" fillId="4" borderId="8" xfId="0" applyFill="1" applyBorder="1"/>
    <xf numFmtId="0" fontId="0" fillId="0" borderId="20" xfId="0" applyBorder="1"/>
    <xf numFmtId="0" fontId="5" fillId="0" borderId="21" xfId="0" applyFont="1" applyBorder="1"/>
    <xf numFmtId="0" fontId="0" fillId="0" borderId="23" xfId="0" applyBorder="1"/>
    <xf numFmtId="0" fontId="0" fillId="4" borderId="23" xfId="0" applyFill="1" applyBorder="1"/>
    <xf numFmtId="0" fontId="0" fillId="0" borderId="24" xfId="0" applyBorder="1"/>
    <xf numFmtId="0" fontId="0" fillId="0" borderId="25" xfId="0" applyBorder="1"/>
    <xf numFmtId="0" fontId="0" fillId="0" borderId="26" xfId="0" applyBorder="1"/>
    <xf numFmtId="0" fontId="1" fillId="0" borderId="27" xfId="0" applyFont="1" applyBorder="1"/>
    <xf numFmtId="0" fontId="5" fillId="0" borderId="17" xfId="0" applyFont="1" applyBorder="1"/>
    <xf numFmtId="0" fontId="1" fillId="0" borderId="7" xfId="0" applyFont="1" applyBorder="1"/>
    <xf numFmtId="0" fontId="4" fillId="2" borderId="8" xfId="0" applyFont="1" applyFill="1" applyBorder="1"/>
    <xf numFmtId="0" fontId="0" fillId="4" borderId="7" xfId="0" applyFill="1" applyBorder="1"/>
    <xf numFmtId="0" fontId="1" fillId="0" borderId="7" xfId="1" applyFont="1" applyBorder="1"/>
    <xf numFmtId="0" fontId="3" fillId="0" borderId="7" xfId="0" applyFont="1" applyBorder="1" applyAlignment="1">
      <alignment wrapText="1"/>
    </xf>
    <xf numFmtId="0" fontId="0" fillId="0" borderId="7" xfId="0" applyBorder="1" applyAlignment="1">
      <alignment wrapText="1"/>
    </xf>
    <xf numFmtId="0" fontId="2" fillId="0" borderId="8" xfId="0" applyFont="1" applyBorder="1"/>
    <xf numFmtId="0" fontId="1" fillId="0" borderId="7" xfId="1" applyFont="1" applyBorder="1" applyAlignment="1">
      <alignment wrapText="1"/>
    </xf>
    <xf numFmtId="0" fontId="1" fillId="0" borderId="9" xfId="0" applyFont="1" applyBorder="1"/>
    <xf numFmtId="0" fontId="5" fillId="0" borderId="28" xfId="0" applyFont="1" applyBorder="1"/>
    <xf numFmtId="0" fontId="0" fillId="3" borderId="7" xfId="0" applyFill="1" applyBorder="1"/>
    <xf numFmtId="0" fontId="0" fillId="0" borderId="27" xfId="0" applyBorder="1"/>
    <xf numFmtId="0" fontId="11" fillId="0" borderId="7" xfId="1" applyFont="1" applyBorder="1"/>
    <xf numFmtId="0" fontId="3" fillId="0" borderId="7" xfId="0" applyFont="1" applyBorder="1"/>
    <xf numFmtId="0" fontId="11" fillId="3" borderId="7" xfId="1" applyFont="1" applyFill="1" applyBorder="1"/>
    <xf numFmtId="0" fontId="0" fillId="0" borderId="22" xfId="0" applyBorder="1"/>
    <xf numFmtId="0" fontId="11" fillId="0" borderId="23" xfId="1" applyFont="1" applyBorder="1"/>
    <xf numFmtId="0" fontId="3" fillId="0" borderId="23" xfId="0" applyFont="1" applyBorder="1"/>
    <xf numFmtId="0" fontId="3" fillId="0" borderId="23" xfId="0" applyFont="1" applyBorder="1" applyAlignment="1">
      <alignment wrapText="1"/>
    </xf>
    <xf numFmtId="0" fontId="0" fillId="3" borderId="23" xfId="0" applyFill="1" applyBorder="1"/>
    <xf numFmtId="0" fontId="11" fillId="3" borderId="23" xfId="1" applyFont="1" applyFill="1" applyBorder="1"/>
    <xf numFmtId="0" fontId="0" fillId="0" borderId="29" xfId="0" applyBorder="1"/>
    <xf numFmtId="0" fontId="0" fillId="0" borderId="13" xfId="0" applyBorder="1"/>
    <xf numFmtId="0" fontId="10" fillId="0" borderId="13" xfId="0" applyFont="1" applyBorder="1"/>
    <xf numFmtId="0" fontId="2" fillId="0" borderId="13" xfId="0" applyFont="1" applyBorder="1"/>
    <xf numFmtId="0" fontId="0" fillId="0" borderId="12" xfId="0" applyBorder="1"/>
    <xf numFmtId="0" fontId="0" fillId="4" borderId="13" xfId="0" applyFill="1" applyBorder="1"/>
    <xf numFmtId="0" fontId="3" fillId="0" borderId="13" xfId="0" applyFont="1" applyBorder="1" applyAlignment="1">
      <alignment wrapText="1"/>
    </xf>
    <xf numFmtId="0" fontId="0" fillId="0" borderId="14" xfId="0" applyBorder="1"/>
    <xf numFmtId="0" fontId="10" fillId="0" borderId="7" xfId="0" applyFont="1" applyBorder="1"/>
    <xf numFmtId="0" fontId="5" fillId="0" borderId="30" xfId="0" applyFont="1" applyBorder="1"/>
    <xf numFmtId="0" fontId="5" fillId="4" borderId="31" xfId="0" applyFont="1" applyFill="1" applyBorder="1"/>
    <xf numFmtId="0" fontId="5" fillId="0" borderId="32" xfId="0" applyFont="1" applyBorder="1"/>
    <xf numFmtId="0" fontId="5" fillId="12" borderId="13" xfId="0" applyFont="1" applyFill="1" applyBorder="1"/>
    <xf numFmtId="0" fontId="18" fillId="0" borderId="0" xfId="0" applyFont="1"/>
    <xf numFmtId="0" fontId="19" fillId="6" borderId="1" xfId="0" applyFont="1" applyFill="1" applyBorder="1"/>
    <xf numFmtId="0" fontId="19" fillId="6" borderId="2" xfId="0" applyFont="1" applyFill="1" applyBorder="1"/>
    <xf numFmtId="0" fontId="20" fillId="6" borderId="2" xfId="0" applyFont="1" applyFill="1" applyBorder="1"/>
    <xf numFmtId="0" fontId="19" fillId="0" borderId="1" xfId="0" applyFont="1" applyBorder="1"/>
    <xf numFmtId="0" fontId="19" fillId="0" borderId="2" xfId="0" applyFont="1" applyBorder="1"/>
    <xf numFmtId="0" fontId="20" fillId="0" borderId="2" xfId="0" applyFont="1" applyBorder="1"/>
    <xf numFmtId="0" fontId="1" fillId="6" borderId="1" xfId="0" applyFont="1" applyFill="1" applyBorder="1"/>
    <xf numFmtId="0" fontId="1" fillId="6" borderId="2" xfId="0" applyFont="1" applyFill="1" applyBorder="1"/>
    <xf numFmtId="0" fontId="1" fillId="0" borderId="1" xfId="0" applyFont="1" applyBorder="1"/>
    <xf numFmtId="0" fontId="1" fillId="0" borderId="2" xfId="0" applyFont="1" applyBorder="1"/>
    <xf numFmtId="0" fontId="21" fillId="0" borderId="2" xfId="0" applyFont="1" applyBorder="1"/>
    <xf numFmtId="0" fontId="22" fillId="6" borderId="2" xfId="0" applyFont="1" applyFill="1" applyBorder="1"/>
    <xf numFmtId="0" fontId="21" fillId="6" borderId="2" xfId="0" applyFont="1" applyFill="1" applyBorder="1"/>
    <xf numFmtId="0" fontId="22" fillId="0" borderId="2" xfId="0" applyFont="1" applyBorder="1"/>
    <xf numFmtId="0" fontId="23" fillId="6" borderId="2" xfId="0" applyFont="1"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21" fillId="6" borderId="2" xfId="0" applyFont="1" applyFill="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1" fillId="0" borderId="2" xfId="0" applyFont="1" applyBorder="1" applyAlignment="1">
      <alignment vertical="center"/>
    </xf>
    <xf numFmtId="0" fontId="21" fillId="6" borderId="1" xfId="0" applyFont="1" applyFill="1" applyBorder="1"/>
    <xf numFmtId="0" fontId="21" fillId="0" borderId="1" xfId="0" applyFont="1" applyBorder="1"/>
    <xf numFmtId="0" fontId="1" fillId="6" borderId="1" xfId="0"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6" borderId="2" xfId="0" applyFont="1" applyFill="1" applyBorder="1" applyAlignment="1">
      <alignment horizontal="left" vertical="center"/>
    </xf>
    <xf numFmtId="0" fontId="23" fillId="0" borderId="1" xfId="0" applyFont="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vertical="center"/>
    </xf>
    <xf numFmtId="0" fontId="22" fillId="6" borderId="1" xfId="0" applyFont="1" applyFill="1" applyBorder="1"/>
    <xf numFmtId="0" fontId="22" fillId="0" borderId="33" xfId="0" applyFont="1" applyBorder="1"/>
    <xf numFmtId="0" fontId="22" fillId="0" borderId="34" xfId="0" applyFont="1" applyBorder="1"/>
    <xf numFmtId="0" fontId="21" fillId="0" borderId="34" xfId="0" applyFont="1" applyBorder="1"/>
    <xf numFmtId="0" fontId="24" fillId="0" borderId="8" xfId="0" applyFont="1" applyBorder="1"/>
    <xf numFmtId="0" fontId="25" fillId="0" borderId="7" xfId="0" applyFont="1" applyBorder="1"/>
    <xf numFmtId="0" fontId="25" fillId="0" borderId="23" xfId="0" applyFont="1" applyBorder="1"/>
    <xf numFmtId="0" fontId="24" fillId="0" borderId="13" xfId="0" applyFont="1" applyBorder="1"/>
    <xf numFmtId="0" fontId="24" fillId="0" borderId="7" xfId="0" applyFont="1" applyBorder="1"/>
    <xf numFmtId="0" fontId="24" fillId="0" borderId="0" xfId="0" applyFont="1"/>
    <xf numFmtId="0" fontId="5" fillId="13" borderId="19" xfId="0" applyFont="1" applyFill="1" applyBorder="1"/>
    <xf numFmtId="0" fontId="1" fillId="13" borderId="7" xfId="0" applyFont="1" applyFill="1" applyBorder="1"/>
    <xf numFmtId="0" fontId="0" fillId="13" borderId="19" xfId="0" applyFill="1" applyBorder="1"/>
    <xf numFmtId="0" fontId="0" fillId="13" borderId="7" xfId="0" applyFill="1" applyBorder="1"/>
    <xf numFmtId="0" fontId="25" fillId="0" borderId="7" xfId="1" applyFont="1" applyBorder="1"/>
    <xf numFmtId="0" fontId="5" fillId="4" borderId="30" xfId="0" applyFont="1" applyFill="1" applyBorder="1"/>
    <xf numFmtId="0" fontId="5" fillId="6" borderId="19" xfId="0" applyFont="1" applyFill="1" applyBorder="1"/>
    <xf numFmtId="0" fontId="2" fillId="6" borderId="19" xfId="0" applyFont="1" applyFill="1" applyBorder="1"/>
    <xf numFmtId="0" fontId="5" fillId="3" borderId="19" xfId="0" applyFont="1" applyFill="1" applyBorder="1"/>
    <xf numFmtId="0" fontId="6" fillId="3" borderId="19" xfId="0" applyFont="1" applyFill="1" applyBorder="1"/>
    <xf numFmtId="0" fontId="2" fillId="3" borderId="19" xfId="0" applyFont="1" applyFill="1" applyBorder="1"/>
    <xf numFmtId="0" fontId="2" fillId="0" borderId="21" xfId="0" applyFont="1" applyBorder="1"/>
    <xf numFmtId="0" fontId="5" fillId="6" borderId="21" xfId="0" applyFont="1" applyFill="1" applyBorder="1"/>
    <xf numFmtId="0" fontId="24" fillId="0" borderId="19" xfId="0" applyFont="1" applyBorder="1"/>
    <xf numFmtId="0" fontId="26" fillId="0" borderId="19" xfId="0" applyFont="1" applyBorder="1"/>
    <xf numFmtId="0" fontId="27" fillId="0" borderId="7" xfId="1" applyFont="1" applyBorder="1"/>
    <xf numFmtId="0" fontId="26" fillId="0" borderId="8" xfId="0" applyFont="1" applyBorder="1"/>
    <xf numFmtId="0" fontId="26" fillId="0" borderId="13" xfId="0" applyFont="1" applyBorder="1"/>
    <xf numFmtId="0" fontId="26" fillId="0" borderId="0" xfId="0" applyFont="1"/>
    <xf numFmtId="0" fontId="26" fillId="0" borderId="7" xfId="0" applyFont="1" applyBorder="1"/>
    <xf numFmtId="0" fontId="27" fillId="0" borderId="7" xfId="0" applyFont="1" applyBorder="1"/>
    <xf numFmtId="0" fontId="5" fillId="11" borderId="19" xfId="0" applyFont="1" applyFill="1" applyBorder="1"/>
    <xf numFmtId="0" fontId="0" fillId="11" borderId="19" xfId="0" applyFill="1" applyBorder="1"/>
    <xf numFmtId="0" fontId="0" fillId="3" borderId="1" xfId="0" applyFill="1" applyBorder="1"/>
    <xf numFmtId="0" fontId="0" fillId="3" borderId="2" xfId="0" applyFill="1" applyBorder="1"/>
    <xf numFmtId="0" fontId="2" fillId="3" borderId="2" xfId="0" applyFont="1" applyFill="1" applyBorder="1"/>
    <xf numFmtId="0" fontId="12" fillId="5" borderId="0" xfId="0" applyFont="1" applyFill="1"/>
    <xf numFmtId="0" fontId="0" fillId="14" borderId="1" xfId="0" applyFill="1" applyBorder="1"/>
    <xf numFmtId="0" fontId="2" fillId="14" borderId="2" xfId="0" applyFont="1" applyFill="1" applyBorder="1"/>
    <xf numFmtId="0" fontId="0" fillId="14" borderId="2" xfId="0" applyFill="1" applyBorder="1"/>
  </cellXfs>
  <cellStyles count="2">
    <cellStyle name="Normal" xfId="0" builtinId="0"/>
    <cellStyle name="Normal 2" xfId="1" xr:uid="{00000000-0005-0000-0000-000001000000}"/>
  </cellStyles>
  <dxfs count="59">
    <dxf>
      <border outline="0">
        <bottom style="thin">
          <color theme="4" tint="0.39997558519241921"/>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left" vertical="top" textRotation="0" wrapText="1" indent="0" justifyLastLine="0" shrinkToFit="0" readingOrder="0"/>
    </dxf>
    <dxf>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numFmt numFmtId="0" formatCode="Genera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H199" totalsRowShown="0">
  <autoFilter ref="A1:AH199" xr:uid="{00000000-0009-0000-0100-000001000000}"/>
  <tableColumns count="34">
    <tableColumn id="1" xr3:uid="{00000000-0010-0000-0000-000001000000}" name="Number"/>
    <tableColumn id="2" xr3:uid="{00000000-0010-0000-0000-000002000000}" name="IAMC" dataDxfId="50"/>
    <tableColumn id="4" xr3:uid="{00000000-0010-0000-0000-000004000000}" name="CEDS_59" dataDxfId="49"/>
    <tableColumn id="5" xr3:uid="{00000000-0010-0000-0000-000005000000}" name="CEDS_16" dataDxfId="48"/>
    <tableColumn id="6" xr3:uid="{00000000-0010-0000-0000-000006000000}" name="CEDS_9" dataDxfId="47"/>
    <tableColumn id="7" xr3:uid="{00000000-0010-0000-0000-000007000000}" name="GAINS_SSP" dataDxfId="46"/>
    <tableColumn id="8" xr3:uid="{00000000-0010-0000-0000-000008000000}" name="GAINS_EMF30" dataDxfId="45"/>
    <tableColumn id="9" xr3:uid="{00000000-0010-0000-0000-000009000000}" name="SSP" dataDxfId="44"/>
    <tableColumn id="10" xr3:uid="{00000000-0010-0000-0000-00000A000000}" name="PRIMAP"/>
    <tableColumn id="11" xr3:uid="{00000000-0010-0000-0000-00000B000000}" name="RCP"/>
    <tableColumn id="12" xr3:uid="{00000000-0010-0000-0000-00000C000000}" name="EDGAR" dataDxfId="43"/>
    <tableColumn id="13" xr3:uid="{00000000-0010-0000-0000-00000D000000}" name="EDGAR (IPCC Reference)" dataDxfId="42"/>
    <tableColumn id="17" xr3:uid="{00000000-0010-0000-0000-000011000000}" name="Variables with an entry" dataDxfId="41"/>
    <tableColumn id="38" xr3:uid="{00000000-0010-0000-0000-000026000000}" name="Variables with an Entry in 9 Sectors or SSP" dataDxfId="40">
      <calculatedColumnFormula>IF(COUNTA(E2,H2)&gt;=1,1,0)</calculatedColumnFormula>
    </tableColumn>
    <tableColumn id="18" xr3:uid="{00000000-0010-0000-0000-000012000000}" name="CH4 Database" dataDxfId="39"/>
    <tableColumn id="19" xr3:uid="{00000000-0010-0000-0000-000013000000}" name="CH4 Reporting" dataDxfId="38"/>
    <tableColumn id="20" xr3:uid="{00000000-0010-0000-0000-000014000000}" name="CO2 Database" dataDxfId="37"/>
    <tableColumn id="21" xr3:uid="{00000000-0010-0000-0000-000015000000}" name="CO2 Reporting" dataDxfId="36"/>
    <tableColumn id="22" xr3:uid="{00000000-0010-0000-0000-000016000000}" name="N2O Database" dataDxfId="35"/>
    <tableColumn id="23" xr3:uid="{00000000-0010-0000-0000-000017000000}" name="N2O Reporting" dataDxfId="34"/>
    <tableColumn id="24" xr3:uid="{00000000-0010-0000-0000-000018000000}" name="BC Database" dataDxfId="33"/>
    <tableColumn id="25" xr3:uid="{00000000-0010-0000-0000-000019000000}" name="BC Reporting" dataDxfId="32"/>
    <tableColumn id="26" xr3:uid="{00000000-0010-0000-0000-00001A000000}" name="CO Database" dataDxfId="31"/>
    <tableColumn id="27" xr3:uid="{00000000-0010-0000-0000-00001B000000}" name="CO Reporting" dataDxfId="30"/>
    <tableColumn id="28" xr3:uid="{00000000-0010-0000-0000-00001C000000}" name="NOx Database" dataDxfId="29"/>
    <tableColumn id="29" xr3:uid="{00000000-0010-0000-0000-00001D000000}" name="NOx Reporting" dataDxfId="28"/>
    <tableColumn id="30" xr3:uid="{00000000-0010-0000-0000-00001E000000}" name="OC Database" dataDxfId="27"/>
    <tableColumn id="31" xr3:uid="{00000000-0010-0000-0000-00001F000000}" name="OC Reporting" dataDxfId="26"/>
    <tableColumn id="32" xr3:uid="{00000000-0010-0000-0000-000020000000}" name="Sulfur Database" dataDxfId="25"/>
    <tableColumn id="33" xr3:uid="{00000000-0010-0000-0000-000021000000}" name="Sulfur Reporting" dataDxfId="24"/>
    <tableColumn id="34" xr3:uid="{00000000-0010-0000-0000-000022000000}" name="NH3 Database" dataDxfId="23"/>
    <tableColumn id="35" xr3:uid="{00000000-0010-0000-0000-000023000000}" name="NH3 Reporting" dataDxfId="22"/>
    <tableColumn id="36" xr3:uid="{00000000-0010-0000-0000-000024000000}" name="VOC Database" dataDxfId="21"/>
    <tableColumn id="37" xr3:uid="{00000000-0010-0000-0000-000025000000}" name="VOC Reporting"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A1:B40" totalsRowShown="0">
  <autoFilter ref="A1:B40" xr:uid="{00000000-0009-0000-0100-000008000000}"/>
  <tableColumns count="2">
    <tableColumn id="1" xr3:uid="{00000000-0010-0000-0100-000001000000}" name="IAMC Parent"/>
    <tableColumn id="2" xr3:uid="{00000000-0010-0000-0100-000002000000}" name="IAMC Chil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C98" totalsRowShown="0">
  <autoFilter ref="A1:C98" xr:uid="{00000000-0009-0000-0100-000006000000}"/>
  <tableColumns count="3">
    <tableColumn id="1" xr3:uid="{00000000-0010-0000-0200-000001000000}" name="Variable " dataDxfId="19"/>
    <tableColumn id="2" xr3:uid="{00000000-0010-0000-0200-000002000000}" name="Units" dataDxfId="18"/>
    <tableColumn id="3" xr3:uid="{00000000-0010-0000-0200-000003000000}" name="Defintion"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2:E64" totalsRowShown="0" dataDxfId="15" headerRowBorderDxfId="16">
  <autoFilter ref="A2:E64" xr:uid="{00000000-0009-0000-0100-000004000000}"/>
  <tableColumns count="5">
    <tableColumn id="1" xr3:uid="{00000000-0010-0000-0300-000001000000}" name=" EMF30_AGG" dataDxfId="14"/>
    <tableColumn id="2" xr3:uid="{00000000-0010-0000-0300-000002000000}" name="Sector" dataDxfId="13"/>
    <tableColumn id="3" xr3:uid="{00000000-0010-0000-0300-000003000000}" name="Fuel" dataDxfId="12"/>
    <tableColumn id="4" xr3:uid="{00000000-0010-0000-0300-000004000000}" name=" EMF30_DET" dataDxfId="11"/>
    <tableColumn id="5" xr3:uid="{00000000-0010-0000-0300-000005000000}" name="Description"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1:B18" totalsRowShown="0">
  <autoFilter ref="A1:B18" xr:uid="{00000000-0009-0000-0100-000002000000}"/>
  <tableColumns count="2">
    <tableColumn id="1" xr3:uid="{00000000-0010-0000-0400-000001000000}" name="Category code "/>
    <tableColumn id="2" xr3:uid="{00000000-0010-0000-0400-000002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20:B32" totalsRowShown="0">
  <autoFilter ref="A20:B32" xr:uid="{00000000-0009-0000-0100-000003000000}"/>
  <tableColumns count="2">
    <tableColumn id="1" xr3:uid="{00000000-0010-0000-0500-000001000000}" name="Code "/>
    <tableColumn id="2" xr3:uid="{00000000-0010-0000-0500-000002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6" displayName="Table16" ref="A1:M237" totalsRowShown="0">
  <autoFilter ref="A1:M237" xr:uid="{00000000-0009-0000-0100-000005000000}"/>
  <tableColumns count="13">
    <tableColumn id="1" xr3:uid="{00000000-0010-0000-0600-000001000000}" name="Number"/>
    <tableColumn id="2" xr3:uid="{00000000-0010-0000-0600-000002000000}" name="IAMC_high" dataDxfId="9"/>
    <tableColumn id="3" xr3:uid="{00000000-0010-0000-0600-000003000000}" name="IAMC_low"/>
    <tableColumn id="4" xr3:uid="{00000000-0010-0000-0600-000004000000}" name="CEDS_59" dataDxfId="8"/>
    <tableColumn id="5" xr3:uid="{00000000-0010-0000-0600-000005000000}" name="CEDS_16" dataDxfId="7"/>
    <tableColumn id="6" xr3:uid="{00000000-0010-0000-0600-000006000000}" name="CEDS_9" dataDxfId="6"/>
    <tableColumn id="7" xr3:uid="{00000000-0010-0000-0600-000007000000}" name="GAINS_SSP" dataDxfId="5"/>
    <tableColumn id="8" xr3:uid="{00000000-0010-0000-0600-000008000000}" name="GAINS_EMF30" dataDxfId="4"/>
    <tableColumn id="9" xr3:uid="{00000000-0010-0000-0600-000009000000}" name="SSP" dataDxfId="3"/>
    <tableColumn id="10" xr3:uid="{00000000-0010-0000-0600-00000A000000}" name="PRIMAP"/>
    <tableColumn id="11" xr3:uid="{00000000-0010-0000-0600-00000B000000}" name="RCP"/>
    <tableColumn id="12" xr3:uid="{00000000-0010-0000-0600-00000C000000}" name="EDGAR" dataDxfId="2"/>
    <tableColumn id="13" xr3:uid="{00000000-0010-0000-0600-00000D000000}" name="EDGAR (IPCC Reference)" data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C576" totalsRowShown="0" tableBorderDxfId="0">
  <autoFilter ref="A1:C576" xr:uid="{00000000-0009-0000-0100-000007000000}"/>
  <tableColumns count="3">
    <tableColumn id="1" xr3:uid="{00000000-0010-0000-0700-000001000000}" name="Variable"/>
    <tableColumn id="2" xr3:uid="{00000000-0010-0000-0700-000002000000}" name="Unit"/>
    <tableColumn id="3" xr3:uid="{00000000-0010-0000-0700-000003000000}"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2" dT="2022-10-19T10:14:32.77" personId="{00000000-0000-0000-0000-000000000000}" id="{C31890CB-4197-487E-889C-9B74E8A4C76C}">
    <text>Split out from 1B2_Fugitive-petr-and-gas</text>
  </threadedComment>
  <threadedComment ref="G32" dT="2022-10-19T10:14:32.77" personId="{00000000-0000-0000-0000-000000000000}" id="{0EF2DCB9-E8CF-4630-B809-234588F8772C}">
    <text>Split out from 1B2_Fugitive-petr-and-gas</text>
  </threadedComment>
  <threadedComment ref="A38" dT="2022-10-19T10:14:14.55" personId="{00000000-0000-0000-0000-000000000000}" id="{C112064F-E9BF-4148-A440-38EE33BC44B5}">
    <text>Rename from 2A6_Other-minerals</text>
  </threadedComment>
  <threadedComment ref="G38" dT="2022-10-19T10:14:14.55" personId="{00000000-0000-0000-0000-000000000000}" id="{7B3CDC74-A4CB-44EF-B424-49F58A26D216}">
    <text>Rename from 2A6_Other-minerals</text>
  </threadedComment>
</ThreadedComments>
</file>

<file path=xl/threadedComments/threadedComment2.xml><?xml version="1.0" encoding="utf-8"?>
<ThreadedComments xmlns="http://schemas.microsoft.com/office/spreadsheetml/2018/threadedcomments" xmlns:x="http://schemas.openxmlformats.org/spreadsheetml/2006/main">
  <threadedComment ref="A32" dT="2022-10-19T10:14:32.77" personId="{00000000-0000-0000-0000-000000000000}" id="{E0A4B822-F3D5-FC44-8B81-0B671AC67124}">
    <text>Split out from 1B2_Fugitive-petr-and-gas</text>
  </threadedComment>
  <threadedComment ref="A38" dT="2022-10-19T10:14:14.55" personId="{00000000-0000-0000-0000-000000000000}" id="{F1A6403B-30B5-DF45-BCB3-F7033D22A667}">
    <text>Rename from 2A6_Other-minerals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
  <sheetViews>
    <sheetView zoomScale="85" zoomScaleNormal="85" zoomScalePageLayoutView="85" workbookViewId="0">
      <pane xSplit="2" ySplit="1" topLeftCell="C2" activePane="bottomRight" state="frozen"/>
      <selection pane="topRight" activeCell="C1" sqref="C1"/>
      <selection pane="bottomLeft" activeCell="A2" sqref="A2"/>
      <selection pane="bottomRight" activeCell="B1" sqref="B1:C39"/>
    </sheetView>
  </sheetViews>
  <sheetFormatPr defaultColWidth="8.85546875" defaultRowHeight="15" x14ac:dyDescent="0.25"/>
  <cols>
    <col min="1" max="1" width="12.42578125" customWidth="1"/>
    <col min="2" max="2" width="78.28515625" customWidth="1"/>
    <col min="3" max="3" width="39.85546875" customWidth="1"/>
    <col min="4" max="4" width="40" customWidth="1"/>
    <col min="5" max="5" width="26.42578125" customWidth="1"/>
    <col min="6" max="6" width="33" customWidth="1"/>
    <col min="7" max="7" width="40.42578125" customWidth="1"/>
    <col min="8" max="8" width="33.140625" customWidth="1"/>
    <col min="9" max="9" width="37.42578125" customWidth="1"/>
    <col min="10" max="10" width="26.42578125" bestFit="1" customWidth="1"/>
    <col min="11" max="11" width="37.28515625" bestFit="1" customWidth="1"/>
    <col min="12" max="12" width="37.42578125" customWidth="1"/>
    <col min="13" max="13" width="34.140625" bestFit="1" customWidth="1"/>
    <col min="14" max="14" width="59.42578125" bestFit="1" customWidth="1"/>
    <col min="15" max="15" width="15.140625" bestFit="1" customWidth="1"/>
    <col min="16" max="16" width="16" bestFit="1" customWidth="1"/>
    <col min="17" max="17" width="15.42578125" bestFit="1" customWidth="1"/>
    <col min="18" max="18" width="16.28515625" bestFit="1" customWidth="1"/>
    <col min="19" max="19" width="15.42578125" bestFit="1" customWidth="1"/>
    <col min="20" max="20" width="16.28515625" bestFit="1" customWidth="1"/>
    <col min="21" max="21" width="14.140625" bestFit="1" customWidth="1"/>
    <col min="22" max="22" width="15" bestFit="1" customWidth="1"/>
    <col min="23" max="23" width="14.140625" bestFit="1" customWidth="1"/>
    <col min="24" max="24" width="15" bestFit="1" customWidth="1"/>
    <col min="25" max="25" width="15.140625" bestFit="1" customWidth="1"/>
    <col min="26" max="26" width="16" bestFit="1" customWidth="1"/>
    <col min="27" max="27" width="14.140625" bestFit="1" customWidth="1"/>
    <col min="28" max="28" width="15" bestFit="1" customWidth="1"/>
    <col min="29" max="29" width="16.42578125" bestFit="1" customWidth="1"/>
    <col min="30" max="30" width="17.42578125" bestFit="1" customWidth="1"/>
    <col min="31" max="31" width="15.140625" bestFit="1" customWidth="1"/>
    <col min="32" max="32" width="16" bestFit="1" customWidth="1"/>
    <col min="33" max="33" width="15.7109375" bestFit="1" customWidth="1"/>
    <col min="34" max="34" width="16.42578125" bestFit="1" customWidth="1"/>
  </cols>
  <sheetData>
    <row r="1" spans="1:34" x14ac:dyDescent="0.25">
      <c r="A1" t="s">
        <v>7</v>
      </c>
      <c r="B1" t="s">
        <v>1916</v>
      </c>
      <c r="C1" s="79" t="s">
        <v>0</v>
      </c>
      <c r="D1" s="80" t="s">
        <v>1</v>
      </c>
      <c r="E1" s="81" t="s">
        <v>2</v>
      </c>
      <c r="F1" s="79" t="s">
        <v>3</v>
      </c>
      <c r="G1" s="80" t="s">
        <v>4</v>
      </c>
      <c r="H1" s="58" t="s">
        <v>8</v>
      </c>
      <c r="I1" s="58" t="s">
        <v>9</v>
      </c>
      <c r="J1" s="58" t="s">
        <v>224</v>
      </c>
      <c r="K1" s="79" t="s">
        <v>449</v>
      </c>
      <c r="L1" s="81" t="s">
        <v>584</v>
      </c>
      <c r="M1" s="58" t="s">
        <v>772</v>
      </c>
      <c r="N1" s="79" t="s">
        <v>799</v>
      </c>
      <c r="O1" s="47" t="s">
        <v>775</v>
      </c>
      <c r="P1" s="48" t="s">
        <v>776</v>
      </c>
      <c r="Q1" s="47" t="s">
        <v>773</v>
      </c>
      <c r="R1" s="48" t="s">
        <v>774</v>
      </c>
      <c r="S1" s="47" t="s">
        <v>777</v>
      </c>
      <c r="T1" s="48" t="s">
        <v>778</v>
      </c>
      <c r="U1" s="47" t="s">
        <v>779</v>
      </c>
      <c r="V1" s="48" t="s">
        <v>780</v>
      </c>
      <c r="W1" s="47" t="s">
        <v>781</v>
      </c>
      <c r="X1" s="48" t="s">
        <v>782</v>
      </c>
      <c r="Y1" s="47" t="s">
        <v>783</v>
      </c>
      <c r="Z1" s="48" t="s">
        <v>784</v>
      </c>
      <c r="AA1" s="47" t="s">
        <v>785</v>
      </c>
      <c r="AB1" s="48" t="s">
        <v>786</v>
      </c>
      <c r="AC1" s="47" t="s">
        <v>788</v>
      </c>
      <c r="AD1" s="48" t="s">
        <v>787</v>
      </c>
      <c r="AE1" s="47" t="s">
        <v>789</v>
      </c>
      <c r="AF1" s="48" t="s">
        <v>790</v>
      </c>
      <c r="AG1" s="47" t="s">
        <v>791</v>
      </c>
      <c r="AH1" s="48" t="s">
        <v>792</v>
      </c>
    </row>
    <row r="2" spans="1:34" x14ac:dyDescent="0.25">
      <c r="A2" s="63">
        <v>1</v>
      </c>
      <c r="B2" s="64" t="s">
        <v>11</v>
      </c>
      <c r="C2" s="82"/>
      <c r="D2" s="64"/>
      <c r="E2" s="83"/>
      <c r="F2" s="95"/>
      <c r="G2" s="99"/>
      <c r="H2" s="59" t="s">
        <v>11</v>
      </c>
      <c r="I2" s="109" t="s">
        <v>602</v>
      </c>
      <c r="J2" s="109" t="s">
        <v>225</v>
      </c>
      <c r="K2" s="95"/>
      <c r="L2" s="65"/>
      <c r="M2" s="59">
        <f>IF(COUNTA(Table1[[#This Row],[CEDS_59]:[EDGAR (IPCC Reference)]])&gt;=1,1,0)</f>
        <v>1</v>
      </c>
      <c r="N2" s="114">
        <f>IF(COUNTA(E2,H2,Table1[[#This Row],[CEDS_16]])&gt;=1,1,0)</f>
        <v>1</v>
      </c>
      <c r="O2" s="53">
        <v>1</v>
      </c>
      <c r="P2" s="55">
        <v>1</v>
      </c>
      <c r="Q2" s="53">
        <v>1</v>
      </c>
      <c r="R2" s="55">
        <v>1</v>
      </c>
      <c r="S2" s="53">
        <v>1</v>
      </c>
      <c r="T2" s="55">
        <v>1</v>
      </c>
      <c r="U2" s="53">
        <v>1</v>
      </c>
      <c r="V2" s="55">
        <v>1</v>
      </c>
      <c r="W2" s="53">
        <v>1</v>
      </c>
      <c r="X2" s="55">
        <v>1</v>
      </c>
      <c r="Y2" s="53">
        <v>1</v>
      </c>
      <c r="Z2" s="55">
        <v>1</v>
      </c>
      <c r="AA2" s="53">
        <v>1</v>
      </c>
      <c r="AB2" s="55">
        <v>1</v>
      </c>
      <c r="AC2" s="53">
        <v>1</v>
      </c>
      <c r="AD2" s="55">
        <v>1</v>
      </c>
      <c r="AE2" s="53">
        <v>1</v>
      </c>
      <c r="AF2" s="55">
        <v>1</v>
      </c>
      <c r="AG2" s="53">
        <v>1</v>
      </c>
      <c r="AH2" s="55">
        <v>1</v>
      </c>
    </row>
    <row r="3" spans="1:34" x14ac:dyDescent="0.25">
      <c r="A3" s="66">
        <v>2</v>
      </c>
      <c r="B3" s="67" t="s">
        <v>12</v>
      </c>
      <c r="C3" s="84"/>
      <c r="D3" s="67"/>
      <c r="E3" s="55"/>
      <c r="F3" s="49"/>
      <c r="G3" s="77"/>
      <c r="H3" s="60" t="s">
        <v>198</v>
      </c>
      <c r="I3" s="106"/>
      <c r="J3" s="106" t="s">
        <v>228</v>
      </c>
      <c r="K3" s="49"/>
      <c r="L3" s="50"/>
      <c r="M3" s="60">
        <f>IF(COUNTA(Table1[[#This Row],[CEDS_59]:[EDGAR (IPCC Reference)]])&gt;=1,1,0)</f>
        <v>1</v>
      </c>
      <c r="N3" s="114">
        <f>IF(COUNTA(E3,H3,Table1[[#This Row],[CEDS_16]])&gt;=1,1,0)</f>
        <v>1</v>
      </c>
      <c r="O3" s="53">
        <v>1</v>
      </c>
      <c r="P3" s="55">
        <v>1</v>
      </c>
      <c r="Q3" s="53">
        <v>1</v>
      </c>
      <c r="R3" s="55">
        <v>1</v>
      </c>
      <c r="S3" s="53">
        <v>1</v>
      </c>
      <c r="T3" s="55">
        <v>1</v>
      </c>
      <c r="U3" s="53">
        <v>1</v>
      </c>
      <c r="V3" s="55">
        <v>1</v>
      </c>
      <c r="W3" s="53">
        <v>1</v>
      </c>
      <c r="X3" s="55">
        <v>1</v>
      </c>
      <c r="Y3" s="53">
        <v>1</v>
      </c>
      <c r="Z3" s="55">
        <v>1</v>
      </c>
      <c r="AA3" s="53">
        <v>1</v>
      </c>
      <c r="AB3" s="55">
        <v>1</v>
      </c>
      <c r="AC3" s="53">
        <v>1</v>
      </c>
      <c r="AD3" s="55">
        <v>1</v>
      </c>
      <c r="AE3" s="53">
        <v>1</v>
      </c>
      <c r="AF3" s="55">
        <v>1</v>
      </c>
      <c r="AG3" s="53">
        <v>1</v>
      </c>
      <c r="AH3" s="55">
        <v>1</v>
      </c>
    </row>
    <row r="4" spans="1:34" x14ac:dyDescent="0.25">
      <c r="A4" s="66">
        <v>3</v>
      </c>
      <c r="B4" s="67" t="s">
        <v>13</v>
      </c>
      <c r="C4" s="84"/>
      <c r="D4" s="69" t="s">
        <v>175</v>
      </c>
      <c r="E4" s="85" t="s">
        <v>175</v>
      </c>
      <c r="F4" s="49"/>
      <c r="G4" s="77"/>
      <c r="H4" s="60" t="s">
        <v>199</v>
      </c>
      <c r="I4" s="106" t="s">
        <v>618</v>
      </c>
      <c r="J4" s="106" t="s">
        <v>226</v>
      </c>
      <c r="K4" s="53"/>
      <c r="L4" s="55"/>
      <c r="M4" s="60">
        <f>IF(COUNTA(Table1[[#This Row],[CEDS_59]:[EDGAR (IPCC Reference)]])&gt;=1,1,0)</f>
        <v>1</v>
      </c>
      <c r="N4" s="114">
        <f>IF(COUNTA(#REF!,H4,Table1[[#This Row],[CEDS_16]])&gt;=1,1,0)</f>
        <v>1</v>
      </c>
      <c r="O4" s="53">
        <v>1</v>
      </c>
      <c r="P4" s="55">
        <v>1</v>
      </c>
      <c r="Q4" s="53">
        <v>1</v>
      </c>
      <c r="R4" s="55">
        <v>1</v>
      </c>
      <c r="S4" s="53">
        <v>1</v>
      </c>
      <c r="T4" s="55">
        <v>1</v>
      </c>
      <c r="U4" s="53">
        <v>1</v>
      </c>
      <c r="V4" s="55">
        <v>1</v>
      </c>
      <c r="W4" s="53">
        <v>1</v>
      </c>
      <c r="X4" s="55">
        <v>1</v>
      </c>
      <c r="Y4" s="53">
        <v>1</v>
      </c>
      <c r="Z4" s="55">
        <v>1</v>
      </c>
      <c r="AA4" s="53">
        <v>1</v>
      </c>
      <c r="AB4" s="55">
        <v>1</v>
      </c>
      <c r="AC4" s="53">
        <v>1</v>
      </c>
      <c r="AD4" s="55">
        <v>1</v>
      </c>
      <c r="AE4" s="53">
        <v>1</v>
      </c>
      <c r="AF4" s="55">
        <v>1</v>
      </c>
      <c r="AG4" s="53">
        <v>1</v>
      </c>
      <c r="AH4" s="55">
        <v>1</v>
      </c>
    </row>
    <row r="5" spans="1:34" x14ac:dyDescent="0.25">
      <c r="A5" s="66">
        <v>4</v>
      </c>
      <c r="B5" s="67" t="s">
        <v>14</v>
      </c>
      <c r="C5" s="84"/>
      <c r="D5" s="67"/>
      <c r="E5" s="55"/>
      <c r="F5" s="49"/>
      <c r="G5" s="77"/>
      <c r="H5" s="60"/>
      <c r="I5" s="106"/>
      <c r="J5" s="60"/>
      <c r="K5" s="53"/>
      <c r="L5" s="55"/>
      <c r="M5" s="117">
        <v>1</v>
      </c>
      <c r="N5" s="117">
        <v>1</v>
      </c>
      <c r="O5" s="53">
        <v>1</v>
      </c>
      <c r="P5" s="55">
        <v>1</v>
      </c>
      <c r="Q5" s="53">
        <v>1</v>
      </c>
      <c r="R5" s="55">
        <v>1</v>
      </c>
      <c r="S5" s="53">
        <v>1</v>
      </c>
      <c r="T5" s="55">
        <v>1</v>
      </c>
      <c r="U5" s="53">
        <v>1</v>
      </c>
      <c r="V5" s="55">
        <v>1</v>
      </c>
      <c r="W5" s="53">
        <v>1</v>
      </c>
      <c r="X5" s="55">
        <v>1</v>
      </c>
      <c r="Y5" s="53">
        <v>1</v>
      </c>
      <c r="Z5" s="55">
        <v>1</v>
      </c>
      <c r="AA5" s="53">
        <v>1</v>
      </c>
      <c r="AB5" s="55">
        <v>1</v>
      </c>
      <c r="AC5" s="53">
        <v>1</v>
      </c>
      <c r="AD5" s="55">
        <v>1</v>
      </c>
      <c r="AE5" s="53">
        <v>1</v>
      </c>
      <c r="AF5" s="55">
        <v>1</v>
      </c>
      <c r="AG5" s="53">
        <v>1</v>
      </c>
      <c r="AH5" s="55">
        <v>1</v>
      </c>
    </row>
    <row r="6" spans="1:34" x14ac:dyDescent="0.25">
      <c r="A6" s="66">
        <v>5</v>
      </c>
      <c r="B6" s="67" t="s">
        <v>15</v>
      </c>
      <c r="C6" s="84" t="s">
        <v>1968</v>
      </c>
      <c r="D6" s="67"/>
      <c r="E6" s="55"/>
      <c r="F6" s="49"/>
      <c r="G6" s="77"/>
      <c r="H6" s="60" t="s">
        <v>200</v>
      </c>
      <c r="I6" s="106"/>
      <c r="J6" s="60"/>
      <c r="K6" s="49" t="s">
        <v>477</v>
      </c>
      <c r="L6" s="50" t="s">
        <v>534</v>
      </c>
      <c r="M6" s="60">
        <f>IF(COUNTA(Table1[[#This Row],[CEDS_59]:[EDGAR (IPCC Reference)]])&gt;=1,1,0)</f>
        <v>1</v>
      </c>
      <c r="N6" s="114">
        <f>IF(COUNTA(E6,H6,Table1[[#This Row],[CEDS_16]])&gt;=1,1,0)</f>
        <v>1</v>
      </c>
      <c r="O6" s="53">
        <v>1</v>
      </c>
      <c r="P6" s="55">
        <v>1</v>
      </c>
      <c r="Q6" s="53">
        <v>1</v>
      </c>
      <c r="R6" s="55">
        <v>0</v>
      </c>
      <c r="S6" s="53">
        <v>1</v>
      </c>
      <c r="T6" s="55">
        <v>0</v>
      </c>
      <c r="U6" s="53">
        <v>1</v>
      </c>
      <c r="V6" s="55">
        <v>0</v>
      </c>
      <c r="W6" s="53">
        <v>1</v>
      </c>
      <c r="X6" s="55">
        <v>0</v>
      </c>
      <c r="Y6" s="53">
        <v>1</v>
      </c>
      <c r="Z6" s="55">
        <v>0</v>
      </c>
      <c r="AA6" s="53">
        <v>1</v>
      </c>
      <c r="AB6" s="55">
        <v>0</v>
      </c>
      <c r="AC6" s="53">
        <v>1</v>
      </c>
      <c r="AD6" s="55">
        <v>0</v>
      </c>
      <c r="AE6" s="53">
        <v>1</v>
      </c>
      <c r="AF6" s="55">
        <v>0</v>
      </c>
      <c r="AG6" s="53">
        <v>1</v>
      </c>
      <c r="AH6" s="55">
        <v>0</v>
      </c>
    </row>
    <row r="7" spans="1:34" x14ac:dyDescent="0.25">
      <c r="A7" s="66">
        <v>6</v>
      </c>
      <c r="B7" s="67" t="s">
        <v>16</v>
      </c>
      <c r="C7" s="84" t="s">
        <v>119</v>
      </c>
      <c r="D7" s="67"/>
      <c r="E7" s="55"/>
      <c r="F7" s="49"/>
      <c r="G7" s="77"/>
      <c r="H7" s="60" t="s">
        <v>201</v>
      </c>
      <c r="I7" s="106"/>
      <c r="J7" s="60"/>
      <c r="K7" s="49" t="s">
        <v>478</v>
      </c>
      <c r="L7" s="50" t="s">
        <v>535</v>
      </c>
      <c r="M7" s="60">
        <f>IF(COUNTA(Table1[[#This Row],[CEDS_59]:[EDGAR (IPCC Reference)]])&gt;=1,1,0)</f>
        <v>1</v>
      </c>
      <c r="N7" s="114">
        <f>IF(COUNTA(E7,H7,Table1[[#This Row],[CEDS_16]])&gt;=1,1,0)</f>
        <v>1</v>
      </c>
      <c r="O7" s="53">
        <v>1</v>
      </c>
      <c r="P7" s="55">
        <v>1</v>
      </c>
      <c r="Q7" s="53">
        <v>1</v>
      </c>
      <c r="R7" s="55">
        <v>0</v>
      </c>
      <c r="S7" s="53">
        <v>1</v>
      </c>
      <c r="T7" s="55">
        <v>1</v>
      </c>
      <c r="U7" s="53">
        <v>1</v>
      </c>
      <c r="V7" s="55">
        <v>0</v>
      </c>
      <c r="W7" s="53">
        <v>1</v>
      </c>
      <c r="X7" s="55">
        <v>0</v>
      </c>
      <c r="Y7" s="53">
        <v>1</v>
      </c>
      <c r="Z7" s="55">
        <v>0</v>
      </c>
      <c r="AA7" s="53">
        <v>1</v>
      </c>
      <c r="AB7" s="55">
        <v>0</v>
      </c>
      <c r="AC7" s="53">
        <v>1</v>
      </c>
      <c r="AD7" s="55">
        <v>0</v>
      </c>
      <c r="AE7" s="53">
        <v>1</v>
      </c>
      <c r="AF7" s="55">
        <v>0</v>
      </c>
      <c r="AG7" s="53">
        <v>1</v>
      </c>
      <c r="AH7" s="55">
        <v>0</v>
      </c>
    </row>
    <row r="8" spans="1:34" x14ac:dyDescent="0.25">
      <c r="A8" s="66">
        <v>7</v>
      </c>
      <c r="B8" s="67" t="s">
        <v>17</v>
      </c>
      <c r="C8" s="84" t="s">
        <v>120</v>
      </c>
      <c r="D8" s="67"/>
      <c r="E8" s="55"/>
      <c r="F8" s="49"/>
      <c r="G8" s="77"/>
      <c r="H8" s="106" t="s">
        <v>222</v>
      </c>
      <c r="I8" s="106"/>
      <c r="J8" s="60"/>
      <c r="K8" s="49" t="s">
        <v>480</v>
      </c>
      <c r="L8" s="50" t="s">
        <v>537</v>
      </c>
      <c r="M8" s="60">
        <f>IF(COUNTA(Table1[[#This Row],[CEDS_59]:[EDGAR (IPCC Reference)]])&gt;=1,1,0)</f>
        <v>1</v>
      </c>
      <c r="N8" s="114">
        <f>IF(COUNTA(E8,H8,Table1[[#This Row],[CEDS_16]])&gt;=1,1,0)</f>
        <v>1</v>
      </c>
      <c r="O8" s="53">
        <v>1</v>
      </c>
      <c r="P8" s="55">
        <v>0</v>
      </c>
      <c r="Q8" s="53">
        <v>1</v>
      </c>
      <c r="R8" s="55">
        <v>0</v>
      </c>
      <c r="S8" s="53">
        <v>1</v>
      </c>
      <c r="T8" s="55">
        <v>1</v>
      </c>
      <c r="U8" s="53">
        <v>1</v>
      </c>
      <c r="V8" s="55">
        <v>0</v>
      </c>
      <c r="W8" s="53">
        <v>1</v>
      </c>
      <c r="X8" s="55">
        <v>0</v>
      </c>
      <c r="Y8" s="53">
        <v>1</v>
      </c>
      <c r="Z8" s="55">
        <v>0</v>
      </c>
      <c r="AA8" s="53">
        <v>1</v>
      </c>
      <c r="AB8" s="55">
        <v>0</v>
      </c>
      <c r="AC8" s="53">
        <v>1</v>
      </c>
      <c r="AD8" s="55">
        <v>0</v>
      </c>
      <c r="AE8" s="53">
        <v>1</v>
      </c>
      <c r="AF8" s="55">
        <v>0</v>
      </c>
      <c r="AG8" s="53">
        <v>1</v>
      </c>
      <c r="AH8" s="55">
        <v>0</v>
      </c>
    </row>
    <row r="9" spans="1:34" x14ac:dyDescent="0.25">
      <c r="A9" s="66">
        <v>8</v>
      </c>
      <c r="B9" s="67" t="s">
        <v>18</v>
      </c>
      <c r="C9" s="84" t="s">
        <v>121</v>
      </c>
      <c r="D9" s="67"/>
      <c r="E9" s="55"/>
      <c r="F9" s="49"/>
      <c r="G9" s="77"/>
      <c r="H9" s="60"/>
      <c r="I9" s="106"/>
      <c r="J9" s="60"/>
      <c r="K9" s="113"/>
      <c r="L9" s="55"/>
      <c r="M9" s="60">
        <f>IF(COUNTA(Table1[[#This Row],[CEDS_59]:[EDGAR (IPCC Reference)]])&gt;=1,1,0)</f>
        <v>1</v>
      </c>
      <c r="N9" s="114">
        <f>IF(COUNTA(E9,H9,Table1[[#This Row],[CEDS_16]])&gt;=1,1,0)</f>
        <v>0</v>
      </c>
      <c r="O9" s="53">
        <v>1</v>
      </c>
      <c r="P9" s="55">
        <v>0</v>
      </c>
      <c r="Q9" s="53">
        <v>1</v>
      </c>
      <c r="R9" s="55">
        <v>0</v>
      </c>
      <c r="S9" s="53">
        <v>1</v>
      </c>
      <c r="T9" s="55">
        <v>0</v>
      </c>
      <c r="U9" s="53">
        <v>1</v>
      </c>
      <c r="V9" s="55">
        <v>0</v>
      </c>
      <c r="W9" s="53">
        <v>1</v>
      </c>
      <c r="X9" s="55">
        <v>0</v>
      </c>
      <c r="Y9" s="53">
        <v>1</v>
      </c>
      <c r="Z9" s="55">
        <v>0</v>
      </c>
      <c r="AA9" s="53">
        <v>1</v>
      </c>
      <c r="AB9" s="55">
        <v>0</v>
      </c>
      <c r="AC9" s="53">
        <v>1</v>
      </c>
      <c r="AD9" s="55">
        <v>0</v>
      </c>
      <c r="AE9" s="53">
        <v>1</v>
      </c>
      <c r="AF9" s="55">
        <v>0</v>
      </c>
      <c r="AG9" s="53">
        <v>1</v>
      </c>
      <c r="AH9" s="55">
        <v>0</v>
      </c>
    </row>
    <row r="10" spans="1:34" x14ac:dyDescent="0.25">
      <c r="A10" s="70" t="s">
        <v>569</v>
      </c>
      <c r="B10" s="71" t="s">
        <v>1931</v>
      </c>
      <c r="C10" s="86"/>
      <c r="D10" s="71"/>
      <c r="E10" s="52"/>
      <c r="F10" s="86"/>
      <c r="G10" s="78"/>
      <c r="H10" s="61"/>
      <c r="I10" s="110"/>
      <c r="J10" s="61"/>
      <c r="K10" s="51" t="s">
        <v>538</v>
      </c>
      <c r="L10" s="52" t="s">
        <v>539</v>
      </c>
      <c r="M10" s="61">
        <v>0</v>
      </c>
      <c r="N10" s="115">
        <f t="shared" ref="N10:N50" si="0">IF(COUNTA(E10,H10)&gt;=1,1,0)</f>
        <v>0</v>
      </c>
      <c r="O10" s="51">
        <v>0</v>
      </c>
      <c r="P10" s="52">
        <v>0</v>
      </c>
      <c r="Q10" s="51">
        <v>0</v>
      </c>
      <c r="R10" s="52">
        <v>0</v>
      </c>
      <c r="S10" s="51">
        <v>0</v>
      </c>
      <c r="T10" s="52">
        <v>0</v>
      </c>
      <c r="U10" s="51">
        <v>0</v>
      </c>
      <c r="V10" s="52">
        <v>0</v>
      </c>
      <c r="W10" s="51">
        <v>0</v>
      </c>
      <c r="X10" s="52">
        <v>0</v>
      </c>
      <c r="Y10" s="51">
        <v>0</v>
      </c>
      <c r="Z10" s="52">
        <v>0</v>
      </c>
      <c r="AA10" s="51">
        <v>0</v>
      </c>
      <c r="AB10" s="52">
        <v>0</v>
      </c>
      <c r="AC10" s="51">
        <v>0</v>
      </c>
      <c r="AD10" s="52">
        <v>0</v>
      </c>
      <c r="AE10" s="51">
        <v>0</v>
      </c>
      <c r="AF10" s="52">
        <v>0</v>
      </c>
      <c r="AG10" s="51">
        <v>0</v>
      </c>
      <c r="AH10" s="52">
        <v>0</v>
      </c>
    </row>
    <row r="11" spans="1:34" x14ac:dyDescent="0.25">
      <c r="A11" s="70" t="s">
        <v>570</v>
      </c>
      <c r="B11" s="71" t="s">
        <v>1932</v>
      </c>
      <c r="C11" s="86"/>
      <c r="D11" s="71"/>
      <c r="E11" s="52"/>
      <c r="F11" s="86"/>
      <c r="G11" s="78"/>
      <c r="H11" s="61"/>
      <c r="I11" s="110"/>
      <c r="J11" s="61"/>
      <c r="K11" s="51" t="s">
        <v>540</v>
      </c>
      <c r="L11" s="52" t="s">
        <v>541</v>
      </c>
      <c r="M11" s="61">
        <v>0</v>
      </c>
      <c r="N11" s="115">
        <f t="shared" si="0"/>
        <v>0</v>
      </c>
      <c r="O11" s="51">
        <v>0</v>
      </c>
      <c r="P11" s="52">
        <v>0</v>
      </c>
      <c r="Q11" s="51">
        <v>0</v>
      </c>
      <c r="R11" s="52">
        <v>0</v>
      </c>
      <c r="S11" s="51">
        <v>0</v>
      </c>
      <c r="T11" s="52">
        <v>0</v>
      </c>
      <c r="U11" s="51">
        <v>0</v>
      </c>
      <c r="V11" s="52">
        <v>0</v>
      </c>
      <c r="W11" s="51">
        <v>0</v>
      </c>
      <c r="X11" s="52">
        <v>0</v>
      </c>
      <c r="Y11" s="51">
        <v>0</v>
      </c>
      <c r="Z11" s="52">
        <v>0</v>
      </c>
      <c r="AA11" s="51">
        <v>0</v>
      </c>
      <c r="AB11" s="52">
        <v>0</v>
      </c>
      <c r="AC11" s="51">
        <v>0</v>
      </c>
      <c r="AD11" s="52">
        <v>0</v>
      </c>
      <c r="AE11" s="51">
        <v>0</v>
      </c>
      <c r="AF11" s="52">
        <v>0</v>
      </c>
      <c r="AG11" s="51">
        <v>0</v>
      </c>
      <c r="AH11" s="52">
        <v>0</v>
      </c>
    </row>
    <row r="12" spans="1:34" x14ac:dyDescent="0.25">
      <c r="A12" s="70" t="s">
        <v>571</v>
      </c>
      <c r="B12" s="71" t="s">
        <v>1933</v>
      </c>
      <c r="C12" s="86"/>
      <c r="D12" s="71"/>
      <c r="E12" s="52"/>
      <c r="F12" s="86"/>
      <c r="G12" s="78"/>
      <c r="H12" s="61"/>
      <c r="I12" s="110"/>
      <c r="J12" s="61"/>
      <c r="K12" s="51" t="s">
        <v>542</v>
      </c>
      <c r="L12" s="52" t="s">
        <v>543</v>
      </c>
      <c r="M12" s="61">
        <v>0</v>
      </c>
      <c r="N12" s="115">
        <f t="shared" si="0"/>
        <v>0</v>
      </c>
      <c r="O12" s="51">
        <v>0</v>
      </c>
      <c r="P12" s="52">
        <v>0</v>
      </c>
      <c r="Q12" s="51">
        <v>0</v>
      </c>
      <c r="R12" s="52">
        <v>0</v>
      </c>
      <c r="S12" s="51">
        <v>0</v>
      </c>
      <c r="T12" s="52">
        <v>0</v>
      </c>
      <c r="U12" s="51">
        <v>0</v>
      </c>
      <c r="V12" s="52">
        <v>0</v>
      </c>
      <c r="W12" s="51">
        <v>0</v>
      </c>
      <c r="X12" s="52">
        <v>0</v>
      </c>
      <c r="Y12" s="51">
        <v>0</v>
      </c>
      <c r="Z12" s="52">
        <v>0</v>
      </c>
      <c r="AA12" s="51">
        <v>0</v>
      </c>
      <c r="AB12" s="52">
        <v>0</v>
      </c>
      <c r="AC12" s="51">
        <v>0</v>
      </c>
      <c r="AD12" s="52">
        <v>0</v>
      </c>
      <c r="AE12" s="51">
        <v>0</v>
      </c>
      <c r="AF12" s="52">
        <v>0</v>
      </c>
      <c r="AG12" s="51">
        <v>0</v>
      </c>
      <c r="AH12" s="52">
        <v>0</v>
      </c>
    </row>
    <row r="13" spans="1:34" x14ac:dyDescent="0.25">
      <c r="A13" s="66">
        <v>9</v>
      </c>
      <c r="B13" s="67" t="s">
        <v>19</v>
      </c>
      <c r="C13" s="84" t="s">
        <v>122</v>
      </c>
      <c r="D13" s="67"/>
      <c r="E13" s="55"/>
      <c r="F13" s="49"/>
      <c r="G13" s="77"/>
      <c r="H13" s="60" t="s">
        <v>202</v>
      </c>
      <c r="I13" s="106"/>
      <c r="J13" s="60"/>
      <c r="K13" s="49" t="s">
        <v>479</v>
      </c>
      <c r="L13" s="50" t="s">
        <v>536</v>
      </c>
      <c r="M13" s="60">
        <f>IF(COUNTA(Table1[[#This Row],[CEDS_59]:[EDGAR (IPCC Reference)]])&gt;=1,1,0)</f>
        <v>1</v>
      </c>
      <c r="N13" s="114">
        <f>IF(COUNTA(E13,H13,Table1[[#This Row],[CEDS_16]])&gt;=1,1,0)</f>
        <v>1</v>
      </c>
      <c r="O13" s="53">
        <v>1</v>
      </c>
      <c r="P13" s="55">
        <v>1</v>
      </c>
      <c r="Q13" s="53">
        <v>1</v>
      </c>
      <c r="R13" s="55">
        <v>0</v>
      </c>
      <c r="S13" s="53">
        <v>1</v>
      </c>
      <c r="T13" s="55">
        <v>0</v>
      </c>
      <c r="U13" s="53">
        <v>1</v>
      </c>
      <c r="V13" s="55">
        <v>0</v>
      </c>
      <c r="W13" s="53">
        <v>1</v>
      </c>
      <c r="X13" s="55">
        <v>0</v>
      </c>
      <c r="Y13" s="53">
        <v>1</v>
      </c>
      <c r="Z13" s="55">
        <v>0</v>
      </c>
      <c r="AA13" s="53">
        <v>1</v>
      </c>
      <c r="AB13" s="55">
        <v>0</v>
      </c>
      <c r="AC13" s="53">
        <v>1</v>
      </c>
      <c r="AD13" s="55">
        <v>0</v>
      </c>
      <c r="AE13" s="53">
        <v>1</v>
      </c>
      <c r="AF13" s="55">
        <v>0</v>
      </c>
      <c r="AG13" s="53">
        <v>1</v>
      </c>
      <c r="AH13" s="55">
        <v>0</v>
      </c>
    </row>
    <row r="14" spans="1:34" ht="15.75" x14ac:dyDescent="0.25">
      <c r="A14" s="66">
        <v>10</v>
      </c>
      <c r="B14" s="67" t="s">
        <v>20</v>
      </c>
      <c r="C14" s="49" t="s">
        <v>123</v>
      </c>
      <c r="D14" s="69" t="s">
        <v>1967</v>
      </c>
      <c r="E14" s="69" t="s">
        <v>1967</v>
      </c>
      <c r="F14" s="96" t="s">
        <v>408</v>
      </c>
      <c r="G14" s="100" t="s">
        <v>408</v>
      </c>
      <c r="H14" s="60" t="s">
        <v>203</v>
      </c>
      <c r="I14" s="106"/>
      <c r="J14" s="106" t="s">
        <v>227</v>
      </c>
      <c r="K14" s="49" t="s">
        <v>482</v>
      </c>
      <c r="L14" s="50" t="s">
        <v>545</v>
      </c>
      <c r="M14" s="60">
        <f>IF(COUNTA(Table1[[#This Row],[CEDS_59]:[EDGAR (IPCC Reference)]])&gt;=1,1,0)</f>
        <v>1</v>
      </c>
      <c r="N14" s="114">
        <f>IF(COUNTA(E14,H14,Table1[[#This Row],[CEDS_16]])&gt;=1,1,0)</f>
        <v>1</v>
      </c>
      <c r="O14" s="53">
        <v>1</v>
      </c>
      <c r="P14" s="55">
        <v>1</v>
      </c>
      <c r="Q14" s="53">
        <v>1</v>
      </c>
      <c r="R14" s="55">
        <v>0</v>
      </c>
      <c r="S14" s="53">
        <v>1</v>
      </c>
      <c r="T14" s="55">
        <v>1</v>
      </c>
      <c r="U14" s="53">
        <v>1</v>
      </c>
      <c r="V14" s="55">
        <v>1</v>
      </c>
      <c r="W14" s="53">
        <v>1</v>
      </c>
      <c r="X14" s="55">
        <v>1</v>
      </c>
      <c r="Y14" s="53">
        <v>1</v>
      </c>
      <c r="Z14" s="55">
        <v>1</v>
      </c>
      <c r="AA14" s="53">
        <v>1</v>
      </c>
      <c r="AB14" s="55">
        <v>1</v>
      </c>
      <c r="AC14" s="53">
        <v>1</v>
      </c>
      <c r="AD14" s="55">
        <v>1</v>
      </c>
      <c r="AE14" s="53">
        <v>1</v>
      </c>
      <c r="AF14" s="55">
        <v>1</v>
      </c>
      <c r="AG14" s="53">
        <v>1</v>
      </c>
      <c r="AH14" s="55">
        <v>1</v>
      </c>
    </row>
    <row r="15" spans="1:34" x14ac:dyDescent="0.25">
      <c r="A15" s="66">
        <v>11</v>
      </c>
      <c r="B15" s="67" t="s">
        <v>21</v>
      </c>
      <c r="C15" s="84"/>
      <c r="D15" s="67"/>
      <c r="E15" s="55"/>
      <c r="F15" s="49"/>
      <c r="G15" s="77"/>
      <c r="H15" s="60"/>
      <c r="I15" s="106" t="s">
        <v>619</v>
      </c>
      <c r="J15" s="60"/>
      <c r="K15" s="53"/>
      <c r="L15" s="55"/>
      <c r="M15" s="60">
        <f>IF(COUNTA(Table1[[#This Row],[CEDS_59]:[EDGAR (IPCC Reference)]])&gt;=1,1,0)</f>
        <v>1</v>
      </c>
      <c r="N15" s="117">
        <v>1</v>
      </c>
      <c r="O15" s="53">
        <v>1</v>
      </c>
      <c r="P15" s="55">
        <v>1</v>
      </c>
      <c r="Q15" s="53">
        <v>1</v>
      </c>
      <c r="R15" s="55">
        <v>0</v>
      </c>
      <c r="S15" s="53">
        <v>1</v>
      </c>
      <c r="T15" s="55">
        <v>1</v>
      </c>
      <c r="U15" s="53">
        <v>1</v>
      </c>
      <c r="V15" s="55">
        <v>1</v>
      </c>
      <c r="W15" s="53">
        <v>1</v>
      </c>
      <c r="X15" s="55">
        <v>1</v>
      </c>
      <c r="Y15" s="53">
        <v>1</v>
      </c>
      <c r="Z15" s="55">
        <v>1</v>
      </c>
      <c r="AA15" s="53">
        <v>1</v>
      </c>
      <c r="AB15" s="55">
        <v>1</v>
      </c>
      <c r="AC15" s="53">
        <v>1</v>
      </c>
      <c r="AD15" s="55">
        <v>1</v>
      </c>
      <c r="AE15" s="53">
        <v>1</v>
      </c>
      <c r="AF15" s="55">
        <v>1</v>
      </c>
      <c r="AG15" s="53">
        <v>1</v>
      </c>
      <c r="AH15" s="55">
        <v>1</v>
      </c>
    </row>
    <row r="16" spans="1:34" x14ac:dyDescent="0.25">
      <c r="A16" s="66">
        <v>12</v>
      </c>
      <c r="B16" s="67" t="s">
        <v>22</v>
      </c>
      <c r="C16" s="84"/>
      <c r="D16" s="67"/>
      <c r="E16" s="55"/>
      <c r="F16" s="49"/>
      <c r="G16" s="77"/>
      <c r="H16" s="60"/>
      <c r="I16" s="106"/>
      <c r="J16" s="60"/>
      <c r="K16" s="53"/>
      <c r="L16" s="55"/>
      <c r="M16" s="60">
        <f>IF(COUNTA(Table1[[#This Row],[CEDS_59]:[EDGAR (IPCC Reference)]])&gt;=1,1,0)</f>
        <v>0</v>
      </c>
      <c r="N16" s="114">
        <f>IF(COUNTA(E16,H16,Table1[[#This Row],[CEDS_16]])&gt;=1,1,0)</f>
        <v>0</v>
      </c>
      <c r="O16" s="53">
        <v>0</v>
      </c>
      <c r="P16" s="55">
        <v>0</v>
      </c>
      <c r="Q16" s="53">
        <v>0</v>
      </c>
      <c r="R16" s="55">
        <v>0</v>
      </c>
      <c r="S16" s="53">
        <v>0</v>
      </c>
      <c r="T16" s="55">
        <v>0</v>
      </c>
      <c r="U16" s="53">
        <v>0</v>
      </c>
      <c r="V16" s="55">
        <v>0</v>
      </c>
      <c r="W16" s="53">
        <v>0</v>
      </c>
      <c r="X16" s="55">
        <v>0</v>
      </c>
      <c r="Y16" s="53">
        <v>0</v>
      </c>
      <c r="Z16" s="55">
        <v>0</v>
      </c>
      <c r="AA16" s="53">
        <v>0</v>
      </c>
      <c r="AB16" s="55">
        <v>0</v>
      </c>
      <c r="AC16" s="53">
        <v>0</v>
      </c>
      <c r="AD16" s="55">
        <v>0</v>
      </c>
      <c r="AE16" s="53">
        <v>0</v>
      </c>
      <c r="AF16" s="55">
        <v>0</v>
      </c>
      <c r="AG16" s="53">
        <v>0</v>
      </c>
      <c r="AH16" s="55">
        <v>0</v>
      </c>
    </row>
    <row r="17" spans="1:34" x14ac:dyDescent="0.25">
      <c r="A17" s="66">
        <v>13</v>
      </c>
      <c r="B17" s="67" t="s">
        <v>23</v>
      </c>
      <c r="C17" s="84"/>
      <c r="D17" s="67"/>
      <c r="E17" s="55"/>
      <c r="F17" s="49"/>
      <c r="G17" s="77"/>
      <c r="H17" s="60"/>
      <c r="I17" s="106"/>
      <c r="J17" s="60"/>
      <c r="K17" s="53"/>
      <c r="L17" s="55"/>
      <c r="M17" s="60">
        <f>IF(COUNTA(Table1[[#This Row],[CEDS_59]:[EDGAR (IPCC Reference)]])&gt;=1,1,0)</f>
        <v>0</v>
      </c>
      <c r="N17" s="114">
        <f>IF(COUNTA(E17,H17,Table1[[#This Row],[CEDS_16]])&gt;=1,1,0)</f>
        <v>0</v>
      </c>
      <c r="O17" s="53">
        <v>0</v>
      </c>
      <c r="P17" s="55">
        <v>0</v>
      </c>
      <c r="Q17" s="53">
        <v>0</v>
      </c>
      <c r="R17" s="55">
        <v>0</v>
      </c>
      <c r="S17" s="53">
        <v>0</v>
      </c>
      <c r="T17" s="55">
        <v>0</v>
      </c>
      <c r="U17" s="53">
        <v>0</v>
      </c>
      <c r="V17" s="55">
        <v>0</v>
      </c>
      <c r="W17" s="53">
        <v>0</v>
      </c>
      <c r="X17" s="55">
        <v>0</v>
      </c>
      <c r="Y17" s="53">
        <v>0</v>
      </c>
      <c r="Z17" s="55">
        <v>0</v>
      </c>
      <c r="AA17" s="53">
        <v>0</v>
      </c>
      <c r="AB17" s="55">
        <v>0</v>
      </c>
      <c r="AC17" s="53">
        <v>0</v>
      </c>
      <c r="AD17" s="55">
        <v>0</v>
      </c>
      <c r="AE17" s="53">
        <v>0</v>
      </c>
      <c r="AF17" s="55">
        <v>0</v>
      </c>
      <c r="AG17" s="53">
        <v>0</v>
      </c>
      <c r="AH17" s="55">
        <v>0</v>
      </c>
    </row>
    <row r="18" spans="1:34" x14ac:dyDescent="0.25">
      <c r="A18" s="66">
        <v>14</v>
      </c>
      <c r="B18" s="67" t="s">
        <v>24</v>
      </c>
      <c r="C18" s="84" t="s">
        <v>124</v>
      </c>
      <c r="D18" s="69" t="s">
        <v>176</v>
      </c>
      <c r="E18" s="85" t="s">
        <v>176</v>
      </c>
      <c r="F18" s="49"/>
      <c r="G18" s="77"/>
      <c r="H18" s="60" t="s">
        <v>204</v>
      </c>
      <c r="I18" s="106"/>
      <c r="J18" s="106" t="s">
        <v>228</v>
      </c>
      <c r="K18" s="49" t="s">
        <v>483</v>
      </c>
      <c r="L18" s="50" t="s">
        <v>546</v>
      </c>
      <c r="M18" s="60">
        <f>IF(COUNTA(Table1[[#This Row],[CEDS_59]:[EDGAR (IPCC Reference)]])&gt;=1,1,0)</f>
        <v>1</v>
      </c>
      <c r="N18" s="114">
        <f>IF(COUNTA(E18,H18,Table1[[#This Row],[CEDS_16]])&gt;=1,1,0)</f>
        <v>1</v>
      </c>
      <c r="O18" s="53">
        <v>1</v>
      </c>
      <c r="P18" s="55">
        <v>1</v>
      </c>
      <c r="Q18" s="53">
        <v>1</v>
      </c>
      <c r="R18" s="55">
        <v>0</v>
      </c>
      <c r="S18" s="53">
        <v>1</v>
      </c>
      <c r="T18" s="55">
        <v>1</v>
      </c>
      <c r="U18" s="53">
        <v>1</v>
      </c>
      <c r="V18" s="55">
        <v>1</v>
      </c>
      <c r="W18" s="53">
        <v>1</v>
      </c>
      <c r="X18" s="55">
        <v>1</v>
      </c>
      <c r="Y18" s="53">
        <v>1</v>
      </c>
      <c r="Z18" s="55">
        <v>1</v>
      </c>
      <c r="AA18" s="53">
        <v>1</v>
      </c>
      <c r="AB18" s="55">
        <v>1</v>
      </c>
      <c r="AC18" s="53">
        <v>1</v>
      </c>
      <c r="AD18" s="55">
        <v>1</v>
      </c>
      <c r="AE18" s="53">
        <v>1</v>
      </c>
      <c r="AF18" s="55">
        <v>1</v>
      </c>
      <c r="AG18" s="53">
        <v>1</v>
      </c>
      <c r="AH18" s="55">
        <v>1</v>
      </c>
    </row>
    <row r="19" spans="1:34" x14ac:dyDescent="0.25">
      <c r="A19" s="66">
        <v>15</v>
      </c>
      <c r="B19" s="67" t="s">
        <v>1949</v>
      </c>
      <c r="C19" t="s">
        <v>1960</v>
      </c>
      <c r="D19" s="69" t="s">
        <v>1925</v>
      </c>
      <c r="E19" s="85" t="s">
        <v>1925</v>
      </c>
      <c r="F19" s="49"/>
      <c r="G19" s="77"/>
      <c r="H19" s="106" t="s">
        <v>223</v>
      </c>
      <c r="I19" s="106"/>
      <c r="J19" s="60"/>
      <c r="K19" s="49" t="s">
        <v>484</v>
      </c>
      <c r="L19" s="50" t="s">
        <v>547</v>
      </c>
      <c r="M19" s="60">
        <f>IF(COUNTA(Table1[[#This Row],[CEDS_59]:[EDGAR (IPCC Reference)]])&gt;=1,1,0)</f>
        <v>1</v>
      </c>
      <c r="N19" s="114">
        <f>IF(COUNTA(E19,H19,Table1[[#This Row],[CEDS_16]])&gt;=1,1,0)</f>
        <v>1</v>
      </c>
      <c r="O19" s="53">
        <v>0</v>
      </c>
      <c r="P19" s="55">
        <v>0</v>
      </c>
      <c r="Q19" s="53">
        <v>0</v>
      </c>
      <c r="R19" s="55">
        <v>0</v>
      </c>
      <c r="S19" s="53">
        <v>1</v>
      </c>
      <c r="T19" s="55">
        <v>1</v>
      </c>
      <c r="U19" s="53">
        <v>0</v>
      </c>
      <c r="V19" s="55">
        <v>0</v>
      </c>
      <c r="W19" s="53">
        <v>0</v>
      </c>
      <c r="X19" s="55">
        <v>0</v>
      </c>
      <c r="Y19" s="53">
        <v>0</v>
      </c>
      <c r="Z19" s="55">
        <v>0</v>
      </c>
      <c r="AA19" s="53">
        <v>0</v>
      </c>
      <c r="AB19" s="55">
        <v>0</v>
      </c>
      <c r="AC19" s="53">
        <v>0</v>
      </c>
      <c r="AD19" s="55">
        <v>0</v>
      </c>
      <c r="AE19" s="53">
        <v>0</v>
      </c>
      <c r="AF19" s="55">
        <v>0</v>
      </c>
      <c r="AG19" s="53">
        <v>0</v>
      </c>
      <c r="AH19" s="55">
        <v>0</v>
      </c>
    </row>
    <row r="20" spans="1:34" x14ac:dyDescent="0.25">
      <c r="A20" s="66">
        <v>16</v>
      </c>
      <c r="B20" s="67" t="s">
        <v>26</v>
      </c>
      <c r="C20" t="s">
        <v>1960</v>
      </c>
      <c r="D20" s="69" t="s">
        <v>1925</v>
      </c>
      <c r="E20" s="85" t="s">
        <v>1925</v>
      </c>
      <c r="F20" s="49"/>
      <c r="G20" s="77"/>
      <c r="H20" s="60" t="s">
        <v>205</v>
      </c>
      <c r="I20" s="106"/>
      <c r="J20" s="106" t="s">
        <v>229</v>
      </c>
      <c r="K20" s="49" t="s">
        <v>481</v>
      </c>
      <c r="L20" s="50" t="s">
        <v>544</v>
      </c>
      <c r="M20" s="60">
        <f>IF(COUNTA(Table1[[#This Row],[CEDS_59]:[EDGAR (IPCC Reference)]])&gt;=1,1,0)</f>
        <v>1</v>
      </c>
      <c r="N20" s="114">
        <f>IF(COUNTA(E20,H20,Table1[[#This Row],[CEDS_16]])&gt;=1,1,0)</f>
        <v>1</v>
      </c>
      <c r="O20" s="53">
        <v>1</v>
      </c>
      <c r="P20" s="55">
        <v>1</v>
      </c>
      <c r="Q20" s="53">
        <v>0</v>
      </c>
      <c r="R20" s="55">
        <v>0</v>
      </c>
      <c r="S20" s="53">
        <v>1</v>
      </c>
      <c r="T20" s="55">
        <v>1</v>
      </c>
      <c r="U20" s="53">
        <v>1</v>
      </c>
      <c r="V20" s="55">
        <v>1</v>
      </c>
      <c r="W20" s="53">
        <v>1</v>
      </c>
      <c r="X20" s="55">
        <v>1</v>
      </c>
      <c r="Y20" s="53">
        <v>1</v>
      </c>
      <c r="Z20" s="55">
        <v>1</v>
      </c>
      <c r="AA20" s="53">
        <v>1</v>
      </c>
      <c r="AB20" s="55">
        <v>1</v>
      </c>
      <c r="AC20" s="53">
        <v>1</v>
      </c>
      <c r="AD20" s="55">
        <v>1</v>
      </c>
      <c r="AE20" s="53">
        <v>1</v>
      </c>
      <c r="AF20" s="55">
        <v>1</v>
      </c>
      <c r="AG20" s="53">
        <v>1</v>
      </c>
      <c r="AH20" s="55">
        <v>1</v>
      </c>
    </row>
    <row r="21" spans="1:34" x14ac:dyDescent="0.25">
      <c r="A21" s="66">
        <v>17</v>
      </c>
      <c r="B21" s="67" t="s">
        <v>27</v>
      </c>
      <c r="C21" s="84"/>
      <c r="D21" s="67"/>
      <c r="E21" s="55"/>
      <c r="F21" s="49"/>
      <c r="G21" s="77"/>
      <c r="H21" s="60"/>
      <c r="I21" s="106"/>
      <c r="J21" s="60"/>
      <c r="K21" s="53"/>
      <c r="L21" s="55"/>
      <c r="M21" s="60">
        <f>IF(COUNTA(Table1[[#This Row],[CEDS_59]:[EDGAR (IPCC Reference)]])&gt;=1,1,0)</f>
        <v>0</v>
      </c>
      <c r="N21" s="114">
        <f>IF(COUNTA(E21,H21,Table1[[#This Row],[CEDS_16]])&gt;=1,1,0)</f>
        <v>0</v>
      </c>
      <c r="O21" s="53">
        <v>0</v>
      </c>
      <c r="P21" s="55">
        <v>0</v>
      </c>
      <c r="Q21" s="53">
        <v>0</v>
      </c>
      <c r="R21" s="55">
        <v>0</v>
      </c>
      <c r="S21" s="53">
        <v>0</v>
      </c>
      <c r="T21" s="55">
        <v>0</v>
      </c>
      <c r="U21" s="53">
        <v>0</v>
      </c>
      <c r="V21" s="55">
        <v>0</v>
      </c>
      <c r="W21" s="53">
        <v>0</v>
      </c>
      <c r="X21" s="55">
        <v>0</v>
      </c>
      <c r="Y21" s="53">
        <v>0</v>
      </c>
      <c r="Z21" s="55">
        <v>0</v>
      </c>
      <c r="AA21" s="53">
        <v>0</v>
      </c>
      <c r="AB21" s="55">
        <v>0</v>
      </c>
      <c r="AC21" s="53">
        <v>0</v>
      </c>
      <c r="AD21" s="55">
        <v>0</v>
      </c>
      <c r="AE21" s="53">
        <v>0</v>
      </c>
      <c r="AF21" s="55">
        <v>0</v>
      </c>
      <c r="AG21" s="53">
        <v>0</v>
      </c>
      <c r="AH21" s="55">
        <v>0</v>
      </c>
    </row>
    <row r="22" spans="1:34" x14ac:dyDescent="0.25">
      <c r="A22" s="66">
        <v>18</v>
      </c>
      <c r="B22" s="67" t="s">
        <v>28</v>
      </c>
      <c r="C22" s="84"/>
      <c r="D22" s="67"/>
      <c r="E22" s="55"/>
      <c r="F22" s="49"/>
      <c r="G22" s="77"/>
      <c r="H22" s="60"/>
      <c r="I22" s="106"/>
      <c r="J22" s="60"/>
      <c r="K22" s="53"/>
      <c r="L22" s="55"/>
      <c r="M22" s="60">
        <f>IF(COUNTA(Table1[[#This Row],[CEDS_59]:[EDGAR (IPCC Reference)]])&gt;=1,1,0)</f>
        <v>0</v>
      </c>
      <c r="N22" s="114">
        <f>IF(COUNTA(E22,H22,Table1[[#This Row],[CEDS_16]])&gt;=1,1,0)</f>
        <v>0</v>
      </c>
      <c r="O22" s="53">
        <v>0</v>
      </c>
      <c r="P22" s="55">
        <v>0</v>
      </c>
      <c r="Q22" s="53">
        <v>0</v>
      </c>
      <c r="R22" s="55">
        <v>0</v>
      </c>
      <c r="S22" s="53">
        <v>0</v>
      </c>
      <c r="T22" s="55">
        <v>0</v>
      </c>
      <c r="U22" s="53">
        <v>0</v>
      </c>
      <c r="V22" s="55">
        <v>0</v>
      </c>
      <c r="W22" s="53">
        <v>0</v>
      </c>
      <c r="X22" s="55">
        <v>0</v>
      </c>
      <c r="Y22" s="53">
        <v>0</v>
      </c>
      <c r="Z22" s="55">
        <v>0</v>
      </c>
      <c r="AA22" s="53">
        <v>0</v>
      </c>
      <c r="AB22" s="55">
        <v>0</v>
      </c>
      <c r="AC22" s="53">
        <v>0</v>
      </c>
      <c r="AD22" s="55">
        <v>0</v>
      </c>
      <c r="AE22" s="53">
        <v>0</v>
      </c>
      <c r="AF22" s="55">
        <v>0</v>
      </c>
      <c r="AG22" s="53">
        <v>0</v>
      </c>
      <c r="AH22" s="55">
        <v>0</v>
      </c>
    </row>
    <row r="23" spans="1:34" x14ac:dyDescent="0.25">
      <c r="A23" s="66">
        <v>19</v>
      </c>
      <c r="B23" s="67" t="s">
        <v>29</v>
      </c>
      <c r="C23" t="s">
        <v>1962</v>
      </c>
      <c r="D23" s="69" t="s">
        <v>1963</v>
      </c>
      <c r="E23" s="85" t="s">
        <v>1963</v>
      </c>
      <c r="F23" s="49"/>
      <c r="G23" s="77"/>
      <c r="H23" s="60"/>
      <c r="I23" s="106"/>
      <c r="J23" s="60"/>
      <c r="K23" s="53" t="s">
        <v>559</v>
      </c>
      <c r="L23" s="55" t="s">
        <v>564</v>
      </c>
      <c r="M23" s="60">
        <f>IF(COUNTA(Table1[[#This Row],[CEDS_59]:[EDGAR (IPCC Reference)]])&gt;=1,1,0)</f>
        <v>1</v>
      </c>
      <c r="N23" s="114">
        <f>IF(COUNTA(E23,H23,Table1[[#This Row],[CEDS_16]])&gt;=1,1,0)</f>
        <v>1</v>
      </c>
      <c r="O23" s="53">
        <v>0</v>
      </c>
      <c r="P23" s="55">
        <v>0</v>
      </c>
      <c r="Q23" s="53">
        <v>0</v>
      </c>
      <c r="R23" s="55">
        <v>0</v>
      </c>
      <c r="S23" s="53">
        <v>0</v>
      </c>
      <c r="T23" s="55">
        <v>0</v>
      </c>
      <c r="U23" s="53">
        <v>0</v>
      </c>
      <c r="V23" s="55">
        <v>0</v>
      </c>
      <c r="W23" s="53">
        <v>0</v>
      </c>
      <c r="X23" s="55">
        <v>0</v>
      </c>
      <c r="Y23" s="53">
        <v>0</v>
      </c>
      <c r="Z23" s="55">
        <v>0</v>
      </c>
      <c r="AA23" s="53">
        <v>0</v>
      </c>
      <c r="AB23" s="55">
        <v>0</v>
      </c>
      <c r="AC23" s="53">
        <v>0</v>
      </c>
      <c r="AD23" s="55">
        <v>0</v>
      </c>
      <c r="AE23" s="53">
        <v>0</v>
      </c>
      <c r="AF23" s="55">
        <v>0</v>
      </c>
      <c r="AG23" s="53">
        <v>0</v>
      </c>
      <c r="AH23" s="55">
        <v>0</v>
      </c>
    </row>
    <row r="24" spans="1:34" x14ac:dyDescent="0.25">
      <c r="A24" s="66" t="s">
        <v>548</v>
      </c>
      <c r="B24" s="67" t="s">
        <v>793</v>
      </c>
      <c r="C24" s="49"/>
      <c r="D24" s="67"/>
      <c r="E24" s="55"/>
      <c r="F24" s="49"/>
      <c r="G24" s="77"/>
      <c r="H24" s="60"/>
      <c r="I24" s="106"/>
      <c r="J24" s="60"/>
      <c r="K24" s="113"/>
      <c r="L24" s="55"/>
      <c r="M24" s="60">
        <f>IF(COUNTA(Table1[[#This Row],[CEDS_59]:[EDGAR (IPCC Reference)]])&gt;=1,1,0)</f>
        <v>0</v>
      </c>
      <c r="N24" s="114">
        <f>IF(COUNTA(E24,H24,Table1[[#This Row],[CEDS_16]])&gt;=1,1,0)</f>
        <v>0</v>
      </c>
      <c r="O24" s="53">
        <v>1</v>
      </c>
      <c r="P24" s="55">
        <v>0</v>
      </c>
      <c r="Q24" s="53">
        <v>1</v>
      </c>
      <c r="R24" s="55">
        <v>0</v>
      </c>
      <c r="S24" s="53">
        <v>1</v>
      </c>
      <c r="T24" s="55">
        <v>0</v>
      </c>
      <c r="U24" s="53">
        <v>1</v>
      </c>
      <c r="V24" s="55">
        <v>0</v>
      </c>
      <c r="W24" s="53">
        <v>1</v>
      </c>
      <c r="X24" s="55">
        <v>0</v>
      </c>
      <c r="Y24" s="53">
        <v>1</v>
      </c>
      <c r="Z24" s="55">
        <v>0</v>
      </c>
      <c r="AA24" s="53">
        <v>1</v>
      </c>
      <c r="AB24" s="55">
        <v>0</v>
      </c>
      <c r="AC24" s="53">
        <v>1</v>
      </c>
      <c r="AD24" s="55">
        <v>0</v>
      </c>
      <c r="AE24" s="53">
        <v>1</v>
      </c>
      <c r="AF24" s="55">
        <v>0</v>
      </c>
      <c r="AG24" s="53">
        <v>1</v>
      </c>
      <c r="AH24" s="55">
        <v>0</v>
      </c>
    </row>
    <row r="25" spans="1:34" x14ac:dyDescent="0.25">
      <c r="A25" s="70" t="s">
        <v>554</v>
      </c>
      <c r="B25" s="71" t="s">
        <v>794</v>
      </c>
      <c r="C25" s="86"/>
      <c r="D25" s="71"/>
      <c r="E25" s="52"/>
      <c r="F25" s="86"/>
      <c r="G25" s="78"/>
      <c r="H25" s="61"/>
      <c r="I25" s="110"/>
      <c r="J25" s="61"/>
      <c r="K25" s="51" t="s">
        <v>560</v>
      </c>
      <c r="L25" s="52" t="s">
        <v>565</v>
      </c>
      <c r="M25" s="61">
        <v>0</v>
      </c>
      <c r="N25" s="115">
        <f t="shared" si="0"/>
        <v>0</v>
      </c>
      <c r="O25" s="51">
        <v>0</v>
      </c>
      <c r="P25" s="52">
        <v>0</v>
      </c>
      <c r="Q25" s="51">
        <v>0</v>
      </c>
      <c r="R25" s="52">
        <v>0</v>
      </c>
      <c r="S25" s="51">
        <v>0</v>
      </c>
      <c r="T25" s="52">
        <v>0</v>
      </c>
      <c r="U25" s="51">
        <v>0</v>
      </c>
      <c r="V25" s="52">
        <v>0</v>
      </c>
      <c r="W25" s="51">
        <v>0</v>
      </c>
      <c r="X25" s="52">
        <v>0</v>
      </c>
      <c r="Y25" s="51">
        <v>0</v>
      </c>
      <c r="Z25" s="52">
        <v>0</v>
      </c>
      <c r="AA25" s="51">
        <v>0</v>
      </c>
      <c r="AB25" s="52">
        <v>0</v>
      </c>
      <c r="AC25" s="51">
        <v>0</v>
      </c>
      <c r="AD25" s="52">
        <v>0</v>
      </c>
      <c r="AE25" s="51">
        <v>0</v>
      </c>
      <c r="AF25" s="52">
        <v>0</v>
      </c>
      <c r="AG25" s="51">
        <v>0</v>
      </c>
      <c r="AH25" s="52">
        <v>0</v>
      </c>
    </row>
    <row r="26" spans="1:34" x14ac:dyDescent="0.25">
      <c r="A26" s="70" t="s">
        <v>555</v>
      </c>
      <c r="B26" s="71" t="s">
        <v>795</v>
      </c>
      <c r="C26" s="86"/>
      <c r="D26" s="71"/>
      <c r="E26" s="52"/>
      <c r="F26" s="86"/>
      <c r="G26" s="78"/>
      <c r="H26" s="61"/>
      <c r="I26" s="110"/>
      <c r="J26" s="61"/>
      <c r="K26" s="51" t="s">
        <v>561</v>
      </c>
      <c r="L26" s="52" t="s">
        <v>566</v>
      </c>
      <c r="M26" s="61">
        <v>0</v>
      </c>
      <c r="N26" s="115">
        <f t="shared" si="0"/>
        <v>0</v>
      </c>
      <c r="O26" s="51">
        <v>0</v>
      </c>
      <c r="P26" s="52">
        <v>0</v>
      </c>
      <c r="Q26" s="51">
        <v>0</v>
      </c>
      <c r="R26" s="52">
        <v>0</v>
      </c>
      <c r="S26" s="51">
        <v>0</v>
      </c>
      <c r="T26" s="52">
        <v>0</v>
      </c>
      <c r="U26" s="51">
        <v>0</v>
      </c>
      <c r="V26" s="52">
        <v>0</v>
      </c>
      <c r="W26" s="51">
        <v>0</v>
      </c>
      <c r="X26" s="52">
        <v>0</v>
      </c>
      <c r="Y26" s="51">
        <v>0</v>
      </c>
      <c r="Z26" s="52">
        <v>0</v>
      </c>
      <c r="AA26" s="51">
        <v>0</v>
      </c>
      <c r="AB26" s="52">
        <v>0</v>
      </c>
      <c r="AC26" s="51">
        <v>0</v>
      </c>
      <c r="AD26" s="52">
        <v>0</v>
      </c>
      <c r="AE26" s="51">
        <v>0</v>
      </c>
      <c r="AF26" s="52">
        <v>0</v>
      </c>
      <c r="AG26" s="51">
        <v>0</v>
      </c>
      <c r="AH26" s="52">
        <v>0</v>
      </c>
    </row>
    <row r="27" spans="1:34" x14ac:dyDescent="0.25">
      <c r="A27" s="70" t="s">
        <v>556</v>
      </c>
      <c r="B27" s="71" t="s">
        <v>796</v>
      </c>
      <c r="C27" s="86"/>
      <c r="D27" s="71"/>
      <c r="E27" s="52"/>
      <c r="F27" s="86"/>
      <c r="G27" s="78"/>
      <c r="H27" s="61"/>
      <c r="I27" s="110"/>
      <c r="J27" s="61"/>
      <c r="K27" s="51" t="s">
        <v>562</v>
      </c>
      <c r="L27" s="52" t="s">
        <v>567</v>
      </c>
      <c r="M27" s="61">
        <v>0</v>
      </c>
      <c r="N27" s="115">
        <f t="shared" si="0"/>
        <v>0</v>
      </c>
      <c r="O27" s="51">
        <v>0</v>
      </c>
      <c r="P27" s="52">
        <v>0</v>
      </c>
      <c r="Q27" s="51">
        <v>0</v>
      </c>
      <c r="R27" s="52">
        <v>0</v>
      </c>
      <c r="S27" s="51">
        <v>0</v>
      </c>
      <c r="T27" s="52">
        <v>0</v>
      </c>
      <c r="U27" s="51">
        <v>0</v>
      </c>
      <c r="V27" s="52">
        <v>0</v>
      </c>
      <c r="W27" s="51">
        <v>0</v>
      </c>
      <c r="X27" s="52">
        <v>0</v>
      </c>
      <c r="Y27" s="51">
        <v>0</v>
      </c>
      <c r="Z27" s="52">
        <v>0</v>
      </c>
      <c r="AA27" s="51">
        <v>0</v>
      </c>
      <c r="AB27" s="52">
        <v>0</v>
      </c>
      <c r="AC27" s="51">
        <v>0</v>
      </c>
      <c r="AD27" s="52">
        <v>0</v>
      </c>
      <c r="AE27" s="51">
        <v>0</v>
      </c>
      <c r="AF27" s="52">
        <v>0</v>
      </c>
      <c r="AG27" s="51">
        <v>0</v>
      </c>
      <c r="AH27" s="52">
        <v>0</v>
      </c>
    </row>
    <row r="28" spans="1:34" x14ac:dyDescent="0.25">
      <c r="A28" s="70" t="s">
        <v>557</v>
      </c>
      <c r="B28" s="71" t="s">
        <v>797</v>
      </c>
      <c r="C28" s="86"/>
      <c r="D28" s="71"/>
      <c r="E28" s="52"/>
      <c r="F28" s="86"/>
      <c r="G28" s="78"/>
      <c r="H28" s="61"/>
      <c r="I28" s="110"/>
      <c r="J28" s="61"/>
      <c r="K28" s="51" t="s">
        <v>563</v>
      </c>
      <c r="L28" s="52" t="s">
        <v>568</v>
      </c>
      <c r="M28" s="61">
        <v>0</v>
      </c>
      <c r="N28" s="115">
        <f t="shared" si="0"/>
        <v>0</v>
      </c>
      <c r="O28" s="51">
        <v>0</v>
      </c>
      <c r="P28" s="52">
        <v>0</v>
      </c>
      <c r="Q28" s="51">
        <v>0</v>
      </c>
      <c r="R28" s="52">
        <v>0</v>
      </c>
      <c r="S28" s="51">
        <v>0</v>
      </c>
      <c r="T28" s="52">
        <v>0</v>
      </c>
      <c r="U28" s="51">
        <v>0</v>
      </c>
      <c r="V28" s="52">
        <v>0</v>
      </c>
      <c r="W28" s="51">
        <v>0</v>
      </c>
      <c r="X28" s="52">
        <v>0</v>
      </c>
      <c r="Y28" s="51">
        <v>0</v>
      </c>
      <c r="Z28" s="52">
        <v>0</v>
      </c>
      <c r="AA28" s="51">
        <v>0</v>
      </c>
      <c r="AB28" s="52">
        <v>0</v>
      </c>
      <c r="AC28" s="51">
        <v>0</v>
      </c>
      <c r="AD28" s="52">
        <v>0</v>
      </c>
      <c r="AE28" s="51">
        <v>0</v>
      </c>
      <c r="AF28" s="52">
        <v>0</v>
      </c>
      <c r="AG28" s="51">
        <v>0</v>
      </c>
      <c r="AH28" s="52">
        <v>0</v>
      </c>
    </row>
    <row r="29" spans="1:34" x14ac:dyDescent="0.25">
      <c r="A29" s="66">
        <v>20</v>
      </c>
      <c r="B29" s="67" t="s">
        <v>30</v>
      </c>
      <c r="C29" s="84"/>
      <c r="D29" s="67"/>
      <c r="E29" s="55"/>
      <c r="F29" s="49"/>
      <c r="G29" s="77"/>
      <c r="H29" s="60" t="s">
        <v>206</v>
      </c>
      <c r="I29" s="106" t="s">
        <v>603</v>
      </c>
      <c r="J29" s="60"/>
      <c r="K29" s="53"/>
      <c r="L29" s="55"/>
      <c r="M29" s="60">
        <f>IF(COUNTA(Table1[[#This Row],[CEDS_59]:[EDGAR (IPCC Reference)]])&gt;=1,1,0)</f>
        <v>1</v>
      </c>
      <c r="N29" s="114">
        <f>IF(COUNTA(E29,H29,Table1[[#This Row],[CEDS_16]])&gt;=1,1,0)</f>
        <v>1</v>
      </c>
      <c r="O29" s="53">
        <v>1</v>
      </c>
      <c r="P29" s="55">
        <v>1</v>
      </c>
      <c r="Q29" s="53">
        <v>1</v>
      </c>
      <c r="R29" s="55">
        <v>1</v>
      </c>
      <c r="S29" s="53">
        <v>1</v>
      </c>
      <c r="T29" s="55">
        <v>1</v>
      </c>
      <c r="U29" s="53">
        <v>1</v>
      </c>
      <c r="V29" s="55">
        <v>1</v>
      </c>
      <c r="W29" s="53">
        <v>1</v>
      </c>
      <c r="X29" s="55">
        <v>1</v>
      </c>
      <c r="Y29" s="53">
        <v>1</v>
      </c>
      <c r="Z29" s="55">
        <v>1</v>
      </c>
      <c r="AA29" s="53">
        <v>1</v>
      </c>
      <c r="AB29" s="55">
        <v>1</v>
      </c>
      <c r="AC29" s="53">
        <v>1</v>
      </c>
      <c r="AD29" s="55">
        <v>1</v>
      </c>
      <c r="AE29" s="53">
        <v>1</v>
      </c>
      <c r="AF29" s="55">
        <v>1</v>
      </c>
      <c r="AG29" s="53">
        <v>1</v>
      </c>
      <c r="AH29" s="55">
        <v>1</v>
      </c>
    </row>
    <row r="30" spans="1:34" x14ac:dyDescent="0.25">
      <c r="A30" s="66">
        <v>22</v>
      </c>
      <c r="B30" s="67" t="s">
        <v>32</v>
      </c>
      <c r="C30" s="84"/>
      <c r="D30" s="67"/>
      <c r="E30" s="55"/>
      <c r="F30" s="49"/>
      <c r="G30" s="77"/>
      <c r="H30" s="106" t="s">
        <v>215</v>
      </c>
      <c r="I30" s="106"/>
      <c r="J30" s="60"/>
      <c r="K30" s="53"/>
      <c r="L30" s="50"/>
      <c r="M30" s="60">
        <f>IF(COUNTA(Table1[[#This Row],[CEDS_59]:[EDGAR (IPCC Reference)]])&gt;=1,1,0)</f>
        <v>1</v>
      </c>
      <c r="N30" s="114">
        <f>IF(COUNTA(E30,H30,Table1[[#This Row],[CEDS_16]])&gt;=1,1,0)</f>
        <v>1</v>
      </c>
      <c r="O30" s="53">
        <v>1</v>
      </c>
      <c r="P30" s="55">
        <v>1</v>
      </c>
      <c r="Q30" s="53">
        <v>1</v>
      </c>
      <c r="R30" s="55">
        <v>1</v>
      </c>
      <c r="S30" s="53">
        <v>1</v>
      </c>
      <c r="T30" s="55">
        <v>1</v>
      </c>
      <c r="U30" s="53">
        <v>1</v>
      </c>
      <c r="V30" s="55">
        <v>1</v>
      </c>
      <c r="W30" s="53">
        <v>1</v>
      </c>
      <c r="X30" s="55">
        <v>1</v>
      </c>
      <c r="Y30" s="53">
        <v>1</v>
      </c>
      <c r="Z30" s="55">
        <v>1</v>
      </c>
      <c r="AA30" s="53">
        <v>1</v>
      </c>
      <c r="AB30" s="55">
        <v>1</v>
      </c>
      <c r="AC30" s="53">
        <v>1</v>
      </c>
      <c r="AD30" s="55">
        <v>1</v>
      </c>
      <c r="AE30" s="53">
        <v>1</v>
      </c>
      <c r="AF30" s="55">
        <v>1</v>
      </c>
      <c r="AG30" s="53">
        <v>1</v>
      </c>
      <c r="AH30" s="55">
        <v>1</v>
      </c>
    </row>
    <row r="31" spans="1:34" x14ac:dyDescent="0.25">
      <c r="A31" s="66">
        <v>23</v>
      </c>
      <c r="B31" s="67" t="s">
        <v>33</v>
      </c>
      <c r="C31" s="84" t="s">
        <v>125</v>
      </c>
      <c r="D31" s="68" t="s">
        <v>1922</v>
      </c>
      <c r="E31" s="55"/>
      <c r="F31" s="97"/>
      <c r="G31" s="101"/>
      <c r="H31" s="60"/>
      <c r="I31" s="106"/>
      <c r="J31" s="60"/>
      <c r="K31" s="53"/>
      <c r="L31" s="55"/>
      <c r="M31" s="60">
        <f>IF(COUNTA(Table1[[#This Row],[CEDS_59]:[EDGAR (IPCC Reference)]])&gt;=1,1,0)</f>
        <v>1</v>
      </c>
      <c r="N31" s="114">
        <f>IF(COUNTA(E31,H31,Table1[[#This Row],[CEDS_16]])&gt;=1,1,0)</f>
        <v>1</v>
      </c>
      <c r="O31" s="53">
        <v>1</v>
      </c>
      <c r="P31" s="55">
        <v>1</v>
      </c>
      <c r="Q31" s="53">
        <v>1</v>
      </c>
      <c r="R31" s="55">
        <v>1</v>
      </c>
      <c r="S31" s="53">
        <v>1</v>
      </c>
      <c r="T31" s="55">
        <v>1</v>
      </c>
      <c r="U31" s="53">
        <v>1</v>
      </c>
      <c r="V31" s="55">
        <v>1</v>
      </c>
      <c r="W31" s="53">
        <v>1</v>
      </c>
      <c r="X31" s="55">
        <v>1</v>
      </c>
      <c r="Y31" s="53">
        <v>1</v>
      </c>
      <c r="Z31" s="55">
        <v>1</v>
      </c>
      <c r="AA31" s="53">
        <v>1</v>
      </c>
      <c r="AB31" s="55">
        <v>1</v>
      </c>
      <c r="AC31" s="53">
        <v>1</v>
      </c>
      <c r="AD31" s="55">
        <v>1</v>
      </c>
      <c r="AE31" s="53">
        <v>1</v>
      </c>
      <c r="AF31" s="55">
        <v>1</v>
      </c>
      <c r="AG31" s="53">
        <v>1</v>
      </c>
      <c r="AH31" s="55">
        <v>1</v>
      </c>
    </row>
    <row r="32" spans="1:34" x14ac:dyDescent="0.25">
      <c r="A32" s="70" t="s">
        <v>358</v>
      </c>
      <c r="B32" s="71" t="s">
        <v>364</v>
      </c>
      <c r="C32" s="86"/>
      <c r="D32" s="71"/>
      <c r="E32" s="52"/>
      <c r="F32" s="86" t="s">
        <v>370</v>
      </c>
      <c r="G32" s="78" t="s">
        <v>370</v>
      </c>
      <c r="H32" s="61"/>
      <c r="I32" s="110"/>
      <c r="J32" s="61"/>
      <c r="K32" s="51"/>
      <c r="L32" s="52"/>
      <c r="M32" s="61">
        <v>0</v>
      </c>
      <c r="N32" s="115">
        <f t="shared" si="0"/>
        <v>0</v>
      </c>
      <c r="O32" s="51">
        <v>0</v>
      </c>
      <c r="P32" s="52">
        <v>0</v>
      </c>
      <c r="Q32" s="51">
        <v>0</v>
      </c>
      <c r="R32" s="52">
        <v>0</v>
      </c>
      <c r="S32" s="51">
        <v>0</v>
      </c>
      <c r="T32" s="52">
        <v>0</v>
      </c>
      <c r="U32" s="51">
        <v>0</v>
      </c>
      <c r="V32" s="52">
        <v>0</v>
      </c>
      <c r="W32" s="51">
        <v>0</v>
      </c>
      <c r="X32" s="52">
        <v>0</v>
      </c>
      <c r="Y32" s="51">
        <v>0</v>
      </c>
      <c r="Z32" s="52">
        <v>0</v>
      </c>
      <c r="AA32" s="51">
        <v>0</v>
      </c>
      <c r="AB32" s="52">
        <v>0</v>
      </c>
      <c r="AC32" s="51">
        <v>0</v>
      </c>
      <c r="AD32" s="52">
        <v>0</v>
      </c>
      <c r="AE32" s="51">
        <v>0</v>
      </c>
      <c r="AF32" s="52">
        <v>0</v>
      </c>
      <c r="AG32" s="51">
        <v>0</v>
      </c>
      <c r="AH32" s="52">
        <v>0</v>
      </c>
    </row>
    <row r="33" spans="1:34" x14ac:dyDescent="0.25">
      <c r="A33" s="70" t="s">
        <v>359</v>
      </c>
      <c r="B33" s="71" t="s">
        <v>365</v>
      </c>
      <c r="C33" s="86"/>
      <c r="D33" s="71"/>
      <c r="E33" s="52"/>
      <c r="F33" s="86" t="s">
        <v>371</v>
      </c>
      <c r="G33" s="78" t="s">
        <v>371</v>
      </c>
      <c r="H33" s="61"/>
      <c r="I33" s="110"/>
      <c r="J33" s="61"/>
      <c r="K33" s="51"/>
      <c r="L33" s="52"/>
      <c r="M33" s="61">
        <v>0</v>
      </c>
      <c r="N33" s="115">
        <f t="shared" si="0"/>
        <v>0</v>
      </c>
      <c r="O33" s="51">
        <v>0</v>
      </c>
      <c r="P33" s="52">
        <v>0</v>
      </c>
      <c r="Q33" s="51">
        <v>0</v>
      </c>
      <c r="R33" s="52">
        <v>0</v>
      </c>
      <c r="S33" s="51">
        <v>0</v>
      </c>
      <c r="T33" s="52">
        <v>0</v>
      </c>
      <c r="U33" s="51">
        <v>0</v>
      </c>
      <c r="V33" s="52">
        <v>0</v>
      </c>
      <c r="W33" s="51">
        <v>0</v>
      </c>
      <c r="X33" s="52">
        <v>0</v>
      </c>
      <c r="Y33" s="51">
        <v>0</v>
      </c>
      <c r="Z33" s="52">
        <v>0</v>
      </c>
      <c r="AA33" s="51">
        <v>0</v>
      </c>
      <c r="AB33" s="52">
        <v>0</v>
      </c>
      <c r="AC33" s="51">
        <v>0</v>
      </c>
      <c r="AD33" s="52">
        <v>0</v>
      </c>
      <c r="AE33" s="51">
        <v>0</v>
      </c>
      <c r="AF33" s="52">
        <v>0</v>
      </c>
      <c r="AG33" s="51">
        <v>0</v>
      </c>
      <c r="AH33" s="52">
        <v>0</v>
      </c>
    </row>
    <row r="34" spans="1:34" x14ac:dyDescent="0.25">
      <c r="A34" s="70" t="s">
        <v>360</v>
      </c>
      <c r="B34" s="71" t="s">
        <v>366</v>
      </c>
      <c r="C34" s="86"/>
      <c r="D34" s="71"/>
      <c r="E34" s="52"/>
      <c r="F34" s="86" t="s">
        <v>372</v>
      </c>
      <c r="G34" s="78" t="s">
        <v>372</v>
      </c>
      <c r="H34" s="61"/>
      <c r="I34" s="110"/>
      <c r="J34" s="61"/>
      <c r="K34" s="51"/>
      <c r="L34" s="52"/>
      <c r="M34" s="61">
        <v>0</v>
      </c>
      <c r="N34" s="115">
        <f t="shared" si="0"/>
        <v>0</v>
      </c>
      <c r="O34" s="51">
        <v>0</v>
      </c>
      <c r="P34" s="52">
        <v>0</v>
      </c>
      <c r="Q34" s="51">
        <v>0</v>
      </c>
      <c r="R34" s="52">
        <v>0</v>
      </c>
      <c r="S34" s="51">
        <v>0</v>
      </c>
      <c r="T34" s="52">
        <v>0</v>
      </c>
      <c r="U34" s="51">
        <v>0</v>
      </c>
      <c r="V34" s="52">
        <v>0</v>
      </c>
      <c r="W34" s="51">
        <v>0</v>
      </c>
      <c r="X34" s="52">
        <v>0</v>
      </c>
      <c r="Y34" s="51">
        <v>0</v>
      </c>
      <c r="Z34" s="52">
        <v>0</v>
      </c>
      <c r="AA34" s="51">
        <v>0</v>
      </c>
      <c r="AB34" s="52">
        <v>0</v>
      </c>
      <c r="AC34" s="51">
        <v>0</v>
      </c>
      <c r="AD34" s="52">
        <v>0</v>
      </c>
      <c r="AE34" s="51">
        <v>0</v>
      </c>
      <c r="AF34" s="52">
        <v>0</v>
      </c>
      <c r="AG34" s="51">
        <v>0</v>
      </c>
      <c r="AH34" s="52">
        <v>0</v>
      </c>
    </row>
    <row r="35" spans="1:34" x14ac:dyDescent="0.25">
      <c r="A35" s="70" t="s">
        <v>361</v>
      </c>
      <c r="B35" s="71" t="s">
        <v>367</v>
      </c>
      <c r="C35" s="86"/>
      <c r="D35" s="71"/>
      <c r="E35" s="52"/>
      <c r="F35" s="86" t="s">
        <v>373</v>
      </c>
      <c r="G35" s="78" t="s">
        <v>373</v>
      </c>
      <c r="H35" s="61"/>
      <c r="I35" s="110"/>
      <c r="J35" s="61"/>
      <c r="K35" s="51"/>
      <c r="L35" s="52"/>
      <c r="M35" s="61">
        <v>0</v>
      </c>
      <c r="N35" s="115">
        <f t="shared" si="0"/>
        <v>0</v>
      </c>
      <c r="O35" s="51">
        <v>0</v>
      </c>
      <c r="P35" s="52">
        <v>0</v>
      </c>
      <c r="Q35" s="51">
        <v>0</v>
      </c>
      <c r="R35" s="52">
        <v>0</v>
      </c>
      <c r="S35" s="51">
        <v>0</v>
      </c>
      <c r="T35" s="52">
        <v>0</v>
      </c>
      <c r="U35" s="51">
        <v>0</v>
      </c>
      <c r="V35" s="52">
        <v>0</v>
      </c>
      <c r="W35" s="51">
        <v>0</v>
      </c>
      <c r="X35" s="52">
        <v>0</v>
      </c>
      <c r="Y35" s="51">
        <v>0</v>
      </c>
      <c r="Z35" s="52">
        <v>0</v>
      </c>
      <c r="AA35" s="51">
        <v>0</v>
      </c>
      <c r="AB35" s="52">
        <v>0</v>
      </c>
      <c r="AC35" s="51">
        <v>0</v>
      </c>
      <c r="AD35" s="52">
        <v>0</v>
      </c>
      <c r="AE35" s="51">
        <v>0</v>
      </c>
      <c r="AF35" s="52">
        <v>0</v>
      </c>
      <c r="AG35" s="51">
        <v>0</v>
      </c>
      <c r="AH35" s="52">
        <v>0</v>
      </c>
    </row>
    <row r="36" spans="1:34" x14ac:dyDescent="0.25">
      <c r="A36" s="70" t="s">
        <v>362</v>
      </c>
      <c r="B36" s="71" t="s">
        <v>368</v>
      </c>
      <c r="C36" s="86"/>
      <c r="D36" s="71"/>
      <c r="E36" s="52"/>
      <c r="F36" s="86" t="s">
        <v>374</v>
      </c>
      <c r="G36" s="78" t="s">
        <v>374</v>
      </c>
      <c r="H36" s="61"/>
      <c r="I36" s="110"/>
      <c r="J36" s="61"/>
      <c r="K36" s="51"/>
      <c r="L36" s="52"/>
      <c r="M36" s="61">
        <v>0</v>
      </c>
      <c r="N36" s="115">
        <f t="shared" si="0"/>
        <v>0</v>
      </c>
      <c r="O36" s="51">
        <v>0</v>
      </c>
      <c r="P36" s="52">
        <v>0</v>
      </c>
      <c r="Q36" s="51">
        <v>0</v>
      </c>
      <c r="R36" s="52">
        <v>0</v>
      </c>
      <c r="S36" s="51">
        <v>0</v>
      </c>
      <c r="T36" s="52">
        <v>0</v>
      </c>
      <c r="U36" s="51">
        <v>0</v>
      </c>
      <c r="V36" s="52">
        <v>0</v>
      </c>
      <c r="W36" s="51">
        <v>0</v>
      </c>
      <c r="X36" s="52">
        <v>0</v>
      </c>
      <c r="Y36" s="51">
        <v>0</v>
      </c>
      <c r="Z36" s="52">
        <v>0</v>
      </c>
      <c r="AA36" s="51">
        <v>0</v>
      </c>
      <c r="AB36" s="52">
        <v>0</v>
      </c>
      <c r="AC36" s="51">
        <v>0</v>
      </c>
      <c r="AD36" s="52">
        <v>0</v>
      </c>
      <c r="AE36" s="51">
        <v>0</v>
      </c>
      <c r="AF36" s="52">
        <v>0</v>
      </c>
      <c r="AG36" s="51">
        <v>0</v>
      </c>
      <c r="AH36" s="52">
        <v>0</v>
      </c>
    </row>
    <row r="37" spans="1:34" x14ac:dyDescent="0.25">
      <c r="A37" s="70" t="s">
        <v>363</v>
      </c>
      <c r="B37" s="71" t="s">
        <v>369</v>
      </c>
      <c r="C37" s="86"/>
      <c r="D37" s="71"/>
      <c r="E37" s="52"/>
      <c r="F37" s="86" t="s">
        <v>375</v>
      </c>
      <c r="G37" s="78" t="s">
        <v>375</v>
      </c>
      <c r="H37" s="61"/>
      <c r="I37" s="110"/>
      <c r="J37" s="61"/>
      <c r="K37" s="51"/>
      <c r="L37" s="52"/>
      <c r="M37" s="61">
        <v>0</v>
      </c>
      <c r="N37" s="115">
        <f t="shared" si="0"/>
        <v>0</v>
      </c>
      <c r="O37" s="51">
        <v>0</v>
      </c>
      <c r="P37" s="52">
        <v>0</v>
      </c>
      <c r="Q37" s="51">
        <v>0</v>
      </c>
      <c r="R37" s="52">
        <v>0</v>
      </c>
      <c r="S37" s="51">
        <v>0</v>
      </c>
      <c r="T37" s="52">
        <v>0</v>
      </c>
      <c r="U37" s="51">
        <v>0</v>
      </c>
      <c r="V37" s="52">
        <v>0</v>
      </c>
      <c r="W37" s="51">
        <v>0</v>
      </c>
      <c r="X37" s="52">
        <v>0</v>
      </c>
      <c r="Y37" s="51">
        <v>0</v>
      </c>
      <c r="Z37" s="52">
        <v>0</v>
      </c>
      <c r="AA37" s="51">
        <v>0</v>
      </c>
      <c r="AB37" s="52">
        <v>0</v>
      </c>
      <c r="AC37" s="51">
        <v>0</v>
      </c>
      <c r="AD37" s="52">
        <v>0</v>
      </c>
      <c r="AE37" s="51">
        <v>0</v>
      </c>
      <c r="AF37" s="52">
        <v>0</v>
      </c>
      <c r="AG37" s="51">
        <v>0</v>
      </c>
      <c r="AH37" s="52">
        <v>0</v>
      </c>
    </row>
    <row r="38" spans="1:34" x14ac:dyDescent="0.25">
      <c r="A38" s="66">
        <v>24</v>
      </c>
      <c r="B38" s="67" t="s">
        <v>34</v>
      </c>
      <c r="C38" s="84" t="s">
        <v>126</v>
      </c>
      <c r="D38" s="67"/>
      <c r="E38" s="55"/>
      <c r="F38" s="49"/>
      <c r="G38" s="101"/>
      <c r="H38" s="60"/>
      <c r="I38" s="106"/>
      <c r="J38" s="60"/>
      <c r="K38" s="53"/>
      <c r="L38" s="55"/>
      <c r="M38" s="60">
        <f>IF(COUNTA(Table1[[#This Row],[CEDS_59]:[EDGAR (IPCC Reference)]])&gt;=1,1,0)</f>
        <v>1</v>
      </c>
      <c r="N38" s="114">
        <f>IF(COUNTA(E38,H38,Table1[[#This Row],[CEDS_16]])&gt;=1,1,0)</f>
        <v>0</v>
      </c>
      <c r="O38" s="53">
        <v>1</v>
      </c>
      <c r="P38" s="55">
        <v>0</v>
      </c>
      <c r="Q38" s="53">
        <v>1</v>
      </c>
      <c r="R38" s="55">
        <v>0</v>
      </c>
      <c r="S38" s="53">
        <v>1</v>
      </c>
      <c r="T38" s="55">
        <v>0</v>
      </c>
      <c r="U38" s="53">
        <v>1</v>
      </c>
      <c r="V38" s="55">
        <v>0</v>
      </c>
      <c r="W38" s="53">
        <v>1</v>
      </c>
      <c r="X38" s="55">
        <v>0</v>
      </c>
      <c r="Y38" s="53">
        <v>1</v>
      </c>
      <c r="Z38" s="55">
        <v>0</v>
      </c>
      <c r="AA38" s="53">
        <v>1</v>
      </c>
      <c r="AB38" s="55">
        <v>0</v>
      </c>
      <c r="AC38" s="53">
        <v>1</v>
      </c>
      <c r="AD38" s="55">
        <v>0</v>
      </c>
      <c r="AE38" s="53">
        <v>1</v>
      </c>
      <c r="AF38" s="55">
        <v>0</v>
      </c>
      <c r="AG38" s="53">
        <v>1</v>
      </c>
      <c r="AH38" s="55">
        <v>0</v>
      </c>
    </row>
    <row r="39" spans="1:34" x14ac:dyDescent="0.25">
      <c r="A39" s="70" t="s">
        <v>306</v>
      </c>
      <c r="B39" s="71" t="s">
        <v>307</v>
      </c>
      <c r="C39" s="86"/>
      <c r="D39" s="71"/>
      <c r="E39" s="52"/>
      <c r="F39" s="86" t="s">
        <v>322</v>
      </c>
      <c r="G39" s="78" t="s">
        <v>322</v>
      </c>
      <c r="H39" s="61"/>
      <c r="I39" s="110"/>
      <c r="J39" s="61"/>
      <c r="K39" s="51"/>
      <c r="L39" s="52"/>
      <c r="M39" s="61">
        <v>0</v>
      </c>
      <c r="N39" s="115">
        <f t="shared" si="0"/>
        <v>0</v>
      </c>
      <c r="O39" s="51">
        <v>0</v>
      </c>
      <c r="P39" s="52">
        <v>0</v>
      </c>
      <c r="Q39" s="51">
        <v>0</v>
      </c>
      <c r="R39" s="52">
        <v>0</v>
      </c>
      <c r="S39" s="51">
        <v>0</v>
      </c>
      <c r="T39" s="52">
        <v>0</v>
      </c>
      <c r="U39" s="51">
        <v>0</v>
      </c>
      <c r="V39" s="52">
        <v>0</v>
      </c>
      <c r="W39" s="51">
        <v>0</v>
      </c>
      <c r="X39" s="52">
        <v>0</v>
      </c>
      <c r="Y39" s="51">
        <v>0</v>
      </c>
      <c r="Z39" s="52">
        <v>0</v>
      </c>
      <c r="AA39" s="51">
        <v>0</v>
      </c>
      <c r="AB39" s="52">
        <v>0</v>
      </c>
      <c r="AC39" s="51">
        <v>0</v>
      </c>
      <c r="AD39" s="52">
        <v>0</v>
      </c>
      <c r="AE39" s="51">
        <v>0</v>
      </c>
      <c r="AF39" s="52">
        <v>0</v>
      </c>
      <c r="AG39" s="51">
        <v>0</v>
      </c>
      <c r="AH39" s="52">
        <v>0</v>
      </c>
    </row>
    <row r="40" spans="1:34" x14ac:dyDescent="0.25">
      <c r="A40" s="70" t="s">
        <v>313</v>
      </c>
      <c r="B40" s="71" t="s">
        <v>308</v>
      </c>
      <c r="C40" s="86"/>
      <c r="D40" s="71"/>
      <c r="E40" s="52"/>
      <c r="F40" s="86" t="s">
        <v>323</v>
      </c>
      <c r="G40" s="78" t="s">
        <v>323</v>
      </c>
      <c r="H40" s="61"/>
      <c r="I40" s="110"/>
      <c r="J40" s="61"/>
      <c r="K40" s="51"/>
      <c r="L40" s="52"/>
      <c r="M40" s="61">
        <v>0</v>
      </c>
      <c r="N40" s="115">
        <f t="shared" si="0"/>
        <v>0</v>
      </c>
      <c r="O40" s="51">
        <v>0</v>
      </c>
      <c r="P40" s="52">
        <v>0</v>
      </c>
      <c r="Q40" s="51">
        <v>0</v>
      </c>
      <c r="R40" s="52">
        <v>0</v>
      </c>
      <c r="S40" s="51">
        <v>0</v>
      </c>
      <c r="T40" s="52">
        <v>0</v>
      </c>
      <c r="U40" s="51">
        <v>0</v>
      </c>
      <c r="V40" s="52">
        <v>0</v>
      </c>
      <c r="W40" s="51">
        <v>0</v>
      </c>
      <c r="X40" s="52">
        <v>0</v>
      </c>
      <c r="Y40" s="51">
        <v>0</v>
      </c>
      <c r="Z40" s="52">
        <v>0</v>
      </c>
      <c r="AA40" s="51">
        <v>0</v>
      </c>
      <c r="AB40" s="52">
        <v>0</v>
      </c>
      <c r="AC40" s="51">
        <v>0</v>
      </c>
      <c r="AD40" s="52">
        <v>0</v>
      </c>
      <c r="AE40" s="51">
        <v>0</v>
      </c>
      <c r="AF40" s="52">
        <v>0</v>
      </c>
      <c r="AG40" s="51">
        <v>0</v>
      </c>
      <c r="AH40" s="52">
        <v>0</v>
      </c>
    </row>
    <row r="41" spans="1:34" x14ac:dyDescent="0.25">
      <c r="A41" s="70" t="s">
        <v>314</v>
      </c>
      <c r="B41" s="71" t="s">
        <v>309</v>
      </c>
      <c r="C41" s="86"/>
      <c r="D41" s="71"/>
      <c r="E41" s="52"/>
      <c r="F41" s="86" t="s">
        <v>324</v>
      </c>
      <c r="G41" s="78" t="s">
        <v>324</v>
      </c>
      <c r="H41" s="61"/>
      <c r="I41" s="110"/>
      <c r="J41" s="61"/>
      <c r="K41" s="51"/>
      <c r="L41" s="52"/>
      <c r="M41" s="61">
        <v>0</v>
      </c>
      <c r="N41" s="115">
        <f t="shared" si="0"/>
        <v>0</v>
      </c>
      <c r="O41" s="51">
        <v>0</v>
      </c>
      <c r="P41" s="52">
        <v>0</v>
      </c>
      <c r="Q41" s="51">
        <v>0</v>
      </c>
      <c r="R41" s="52">
        <v>0</v>
      </c>
      <c r="S41" s="51">
        <v>0</v>
      </c>
      <c r="T41" s="52">
        <v>0</v>
      </c>
      <c r="U41" s="51">
        <v>0</v>
      </c>
      <c r="V41" s="52">
        <v>0</v>
      </c>
      <c r="W41" s="51">
        <v>0</v>
      </c>
      <c r="X41" s="52">
        <v>0</v>
      </c>
      <c r="Y41" s="51">
        <v>0</v>
      </c>
      <c r="Z41" s="52">
        <v>0</v>
      </c>
      <c r="AA41" s="51">
        <v>0</v>
      </c>
      <c r="AB41" s="52">
        <v>0</v>
      </c>
      <c r="AC41" s="51">
        <v>0</v>
      </c>
      <c r="AD41" s="52">
        <v>0</v>
      </c>
      <c r="AE41" s="51">
        <v>0</v>
      </c>
      <c r="AF41" s="52">
        <v>0</v>
      </c>
      <c r="AG41" s="51">
        <v>0</v>
      </c>
      <c r="AH41" s="52">
        <v>0</v>
      </c>
    </row>
    <row r="42" spans="1:34" x14ac:dyDescent="0.25">
      <c r="A42" s="70" t="s">
        <v>315</v>
      </c>
      <c r="B42" s="71" t="s">
        <v>310</v>
      </c>
      <c r="C42" s="86"/>
      <c r="D42" s="71"/>
      <c r="E42" s="52"/>
      <c r="F42" s="86" t="s">
        <v>325</v>
      </c>
      <c r="G42" s="78" t="s">
        <v>325</v>
      </c>
      <c r="H42" s="61"/>
      <c r="I42" s="110"/>
      <c r="J42" s="61"/>
      <c r="K42" s="51"/>
      <c r="L42" s="52"/>
      <c r="M42" s="61">
        <v>0</v>
      </c>
      <c r="N42" s="115">
        <f t="shared" si="0"/>
        <v>0</v>
      </c>
      <c r="O42" s="51">
        <v>0</v>
      </c>
      <c r="P42" s="52">
        <v>0</v>
      </c>
      <c r="Q42" s="51">
        <v>0</v>
      </c>
      <c r="R42" s="52">
        <v>0</v>
      </c>
      <c r="S42" s="51">
        <v>0</v>
      </c>
      <c r="T42" s="52">
        <v>0</v>
      </c>
      <c r="U42" s="51">
        <v>0</v>
      </c>
      <c r="V42" s="52">
        <v>0</v>
      </c>
      <c r="W42" s="51">
        <v>0</v>
      </c>
      <c r="X42" s="52">
        <v>0</v>
      </c>
      <c r="Y42" s="51">
        <v>0</v>
      </c>
      <c r="Z42" s="52">
        <v>0</v>
      </c>
      <c r="AA42" s="51">
        <v>0</v>
      </c>
      <c r="AB42" s="52">
        <v>0</v>
      </c>
      <c r="AC42" s="51">
        <v>0</v>
      </c>
      <c r="AD42" s="52">
        <v>0</v>
      </c>
      <c r="AE42" s="51">
        <v>0</v>
      </c>
      <c r="AF42" s="52">
        <v>0</v>
      </c>
      <c r="AG42" s="51">
        <v>0</v>
      </c>
      <c r="AH42" s="52">
        <v>0</v>
      </c>
    </row>
    <row r="43" spans="1:34" x14ac:dyDescent="0.25">
      <c r="A43" s="70" t="s">
        <v>316</v>
      </c>
      <c r="B43" s="71" t="s">
        <v>311</v>
      </c>
      <c r="C43" s="86"/>
      <c r="D43" s="71"/>
      <c r="E43" s="52"/>
      <c r="F43" s="86" t="s">
        <v>326</v>
      </c>
      <c r="G43" s="78" t="s">
        <v>326</v>
      </c>
      <c r="H43" s="61"/>
      <c r="I43" s="110"/>
      <c r="J43" s="61"/>
      <c r="K43" s="51"/>
      <c r="L43" s="52"/>
      <c r="M43" s="61">
        <v>0</v>
      </c>
      <c r="N43" s="115">
        <f t="shared" si="0"/>
        <v>0</v>
      </c>
      <c r="O43" s="51">
        <v>0</v>
      </c>
      <c r="P43" s="52">
        <v>0</v>
      </c>
      <c r="Q43" s="51">
        <v>0</v>
      </c>
      <c r="R43" s="52">
        <v>0</v>
      </c>
      <c r="S43" s="51">
        <v>0</v>
      </c>
      <c r="T43" s="52">
        <v>0</v>
      </c>
      <c r="U43" s="51">
        <v>0</v>
      </c>
      <c r="V43" s="52">
        <v>0</v>
      </c>
      <c r="W43" s="51">
        <v>0</v>
      </c>
      <c r="X43" s="52">
        <v>0</v>
      </c>
      <c r="Y43" s="51">
        <v>0</v>
      </c>
      <c r="Z43" s="52">
        <v>0</v>
      </c>
      <c r="AA43" s="51">
        <v>0</v>
      </c>
      <c r="AB43" s="52">
        <v>0</v>
      </c>
      <c r="AC43" s="51">
        <v>0</v>
      </c>
      <c r="AD43" s="52">
        <v>0</v>
      </c>
      <c r="AE43" s="51">
        <v>0</v>
      </c>
      <c r="AF43" s="52">
        <v>0</v>
      </c>
      <c r="AG43" s="51">
        <v>0</v>
      </c>
      <c r="AH43" s="52">
        <v>0</v>
      </c>
    </row>
    <row r="44" spans="1:34" x14ac:dyDescent="0.25">
      <c r="A44" s="70" t="s">
        <v>317</v>
      </c>
      <c r="B44" s="71" t="s">
        <v>312</v>
      </c>
      <c r="C44" s="86"/>
      <c r="D44" s="71"/>
      <c r="E44" s="52"/>
      <c r="F44" s="86" t="s">
        <v>327</v>
      </c>
      <c r="G44" s="78" t="s">
        <v>327</v>
      </c>
      <c r="H44" s="61"/>
      <c r="I44" s="110"/>
      <c r="J44" s="61"/>
      <c r="K44" s="51"/>
      <c r="L44" s="52"/>
      <c r="M44" s="61">
        <v>0</v>
      </c>
      <c r="N44" s="115">
        <f t="shared" si="0"/>
        <v>0</v>
      </c>
      <c r="O44" s="51">
        <v>0</v>
      </c>
      <c r="P44" s="52">
        <v>0</v>
      </c>
      <c r="Q44" s="51">
        <v>0</v>
      </c>
      <c r="R44" s="52">
        <v>0</v>
      </c>
      <c r="S44" s="51">
        <v>0</v>
      </c>
      <c r="T44" s="52">
        <v>0</v>
      </c>
      <c r="U44" s="51">
        <v>0</v>
      </c>
      <c r="V44" s="52">
        <v>0</v>
      </c>
      <c r="W44" s="51">
        <v>0</v>
      </c>
      <c r="X44" s="52">
        <v>0</v>
      </c>
      <c r="Y44" s="51">
        <v>0</v>
      </c>
      <c r="Z44" s="52">
        <v>0</v>
      </c>
      <c r="AA44" s="51">
        <v>0</v>
      </c>
      <c r="AB44" s="52">
        <v>0</v>
      </c>
      <c r="AC44" s="51">
        <v>0</v>
      </c>
      <c r="AD44" s="52">
        <v>0</v>
      </c>
      <c r="AE44" s="51">
        <v>0</v>
      </c>
      <c r="AF44" s="52">
        <v>0</v>
      </c>
      <c r="AG44" s="51">
        <v>0</v>
      </c>
      <c r="AH44" s="52">
        <v>0</v>
      </c>
    </row>
    <row r="45" spans="1:34" x14ac:dyDescent="0.25">
      <c r="A45" s="66">
        <v>25</v>
      </c>
      <c r="B45" s="67" t="s">
        <v>35</v>
      </c>
      <c r="C45" s="84"/>
      <c r="D45" s="68" t="s">
        <v>1918</v>
      </c>
      <c r="E45" s="50" t="s">
        <v>193</v>
      </c>
      <c r="F45" s="97"/>
      <c r="G45" s="101"/>
      <c r="H45" s="107"/>
      <c r="I45" s="106"/>
      <c r="J45" s="106" t="s">
        <v>230</v>
      </c>
      <c r="K45" s="49" t="s">
        <v>458</v>
      </c>
      <c r="L45" s="50" t="s">
        <v>587</v>
      </c>
      <c r="M45" s="60">
        <f>IF(COUNTA(Table1[[#This Row],[CEDS_59]:[EDGAR (IPCC Reference)]])&gt;=1,1,0)</f>
        <v>1</v>
      </c>
      <c r="N45" s="114">
        <f>IF(COUNTA(E45,H45,Table1[[#This Row],[CEDS_16]])&gt;=1,1,0)</f>
        <v>1</v>
      </c>
      <c r="O45" s="53">
        <v>1</v>
      </c>
      <c r="P45" s="55">
        <v>1</v>
      </c>
      <c r="Q45" s="53">
        <v>1</v>
      </c>
      <c r="R45" s="55">
        <v>1</v>
      </c>
      <c r="S45" s="53">
        <v>1</v>
      </c>
      <c r="T45" s="55">
        <v>1</v>
      </c>
      <c r="U45" s="53">
        <v>1</v>
      </c>
      <c r="V45" s="55">
        <v>1</v>
      </c>
      <c r="W45" s="53">
        <v>1</v>
      </c>
      <c r="X45" s="55">
        <v>1</v>
      </c>
      <c r="Y45" s="53">
        <v>1</v>
      </c>
      <c r="Z45" s="55">
        <v>1</v>
      </c>
      <c r="AA45" s="53">
        <v>1</v>
      </c>
      <c r="AB45" s="55">
        <v>1</v>
      </c>
      <c r="AC45" s="53">
        <v>1</v>
      </c>
      <c r="AD45" s="55">
        <v>1</v>
      </c>
      <c r="AE45" s="53">
        <v>1</v>
      </c>
      <c r="AF45" s="55">
        <v>1</v>
      </c>
      <c r="AG45" s="53">
        <v>1</v>
      </c>
      <c r="AH45" s="55">
        <v>1</v>
      </c>
    </row>
    <row r="46" spans="1:34" x14ac:dyDescent="0.25">
      <c r="A46" s="70" t="s">
        <v>240</v>
      </c>
      <c r="B46" s="71" t="s">
        <v>242</v>
      </c>
      <c r="C46" s="86"/>
      <c r="D46" s="71"/>
      <c r="E46" s="52"/>
      <c r="F46" s="86" t="s">
        <v>415</v>
      </c>
      <c r="G46" s="78" t="s">
        <v>415</v>
      </c>
      <c r="H46" s="61" t="s">
        <v>207</v>
      </c>
      <c r="I46" s="110"/>
      <c r="J46" s="61"/>
      <c r="K46" s="51"/>
      <c r="L46" s="52"/>
      <c r="M46" s="61">
        <v>0</v>
      </c>
      <c r="N46" s="115">
        <f t="shared" si="0"/>
        <v>1</v>
      </c>
      <c r="O46" s="51">
        <v>0</v>
      </c>
      <c r="P46" s="52">
        <v>0</v>
      </c>
      <c r="Q46" s="51">
        <v>0</v>
      </c>
      <c r="R46" s="52">
        <v>0</v>
      </c>
      <c r="S46" s="51">
        <v>0</v>
      </c>
      <c r="T46" s="52">
        <v>0</v>
      </c>
      <c r="U46" s="51">
        <v>0</v>
      </c>
      <c r="V46" s="52">
        <v>0</v>
      </c>
      <c r="W46" s="51">
        <v>0</v>
      </c>
      <c r="X46" s="52">
        <v>0</v>
      </c>
      <c r="Y46" s="51">
        <v>0</v>
      </c>
      <c r="Z46" s="52">
        <v>0</v>
      </c>
      <c r="AA46" s="51">
        <v>0</v>
      </c>
      <c r="AB46" s="52">
        <v>0</v>
      </c>
      <c r="AC46" s="51">
        <v>0</v>
      </c>
      <c r="AD46" s="52">
        <v>0</v>
      </c>
      <c r="AE46" s="51">
        <v>0</v>
      </c>
      <c r="AF46" s="52">
        <v>0</v>
      </c>
      <c r="AG46" s="51">
        <v>0</v>
      </c>
      <c r="AH46" s="52">
        <v>0</v>
      </c>
    </row>
    <row r="47" spans="1:34" x14ac:dyDescent="0.25">
      <c r="A47" s="70" t="s">
        <v>241</v>
      </c>
      <c r="B47" s="71" t="s">
        <v>239</v>
      </c>
      <c r="C47" s="86"/>
      <c r="D47" s="71"/>
      <c r="E47" s="52"/>
      <c r="F47" s="86" t="s">
        <v>416</v>
      </c>
      <c r="G47" s="78" t="s">
        <v>416</v>
      </c>
      <c r="H47" s="61" t="s">
        <v>216</v>
      </c>
      <c r="I47" s="110"/>
      <c r="J47" s="61"/>
      <c r="K47" s="51"/>
      <c r="L47" s="52"/>
      <c r="M47" s="61">
        <v>0</v>
      </c>
      <c r="N47" s="115">
        <f t="shared" si="0"/>
        <v>1</v>
      </c>
      <c r="O47" s="51">
        <v>0</v>
      </c>
      <c r="P47" s="52">
        <v>0</v>
      </c>
      <c r="Q47" s="51">
        <v>0</v>
      </c>
      <c r="R47" s="52">
        <v>0</v>
      </c>
      <c r="S47" s="51">
        <v>0</v>
      </c>
      <c r="T47" s="52">
        <v>0</v>
      </c>
      <c r="U47" s="51">
        <v>0</v>
      </c>
      <c r="V47" s="52">
        <v>0</v>
      </c>
      <c r="W47" s="51">
        <v>0</v>
      </c>
      <c r="X47" s="52">
        <v>0</v>
      </c>
      <c r="Y47" s="51">
        <v>0</v>
      </c>
      <c r="Z47" s="52">
        <v>0</v>
      </c>
      <c r="AA47" s="51">
        <v>0</v>
      </c>
      <c r="AB47" s="52">
        <v>0</v>
      </c>
      <c r="AC47" s="51">
        <v>0</v>
      </c>
      <c r="AD47" s="52">
        <v>0</v>
      </c>
      <c r="AE47" s="51">
        <v>0</v>
      </c>
      <c r="AF47" s="52">
        <v>0</v>
      </c>
      <c r="AG47" s="51">
        <v>0</v>
      </c>
      <c r="AH47" s="52">
        <v>0</v>
      </c>
    </row>
    <row r="48" spans="1:34" x14ac:dyDescent="0.25">
      <c r="A48" s="70" t="s">
        <v>412</v>
      </c>
      <c r="B48" s="71" t="s">
        <v>409</v>
      </c>
      <c r="C48" s="86"/>
      <c r="D48" s="71"/>
      <c r="E48" s="52"/>
      <c r="F48" s="86" t="s">
        <v>417</v>
      </c>
      <c r="G48" s="78" t="s">
        <v>417</v>
      </c>
      <c r="H48" s="61"/>
      <c r="I48" s="110"/>
      <c r="J48" s="61"/>
      <c r="K48" s="51"/>
      <c r="L48" s="52"/>
      <c r="M48" s="61">
        <v>0</v>
      </c>
      <c r="N48" s="115">
        <f t="shared" si="0"/>
        <v>0</v>
      </c>
      <c r="O48" s="51">
        <v>0</v>
      </c>
      <c r="P48" s="52">
        <v>0</v>
      </c>
      <c r="Q48" s="51">
        <v>0</v>
      </c>
      <c r="R48" s="52">
        <v>0</v>
      </c>
      <c r="S48" s="51">
        <v>0</v>
      </c>
      <c r="T48" s="52">
        <v>0</v>
      </c>
      <c r="U48" s="51">
        <v>0</v>
      </c>
      <c r="V48" s="52">
        <v>0</v>
      </c>
      <c r="W48" s="51">
        <v>0</v>
      </c>
      <c r="X48" s="52">
        <v>0</v>
      </c>
      <c r="Y48" s="51">
        <v>0</v>
      </c>
      <c r="Z48" s="52">
        <v>0</v>
      </c>
      <c r="AA48" s="51">
        <v>0</v>
      </c>
      <c r="AB48" s="52">
        <v>0</v>
      </c>
      <c r="AC48" s="51">
        <v>0</v>
      </c>
      <c r="AD48" s="52">
        <v>0</v>
      </c>
      <c r="AE48" s="51">
        <v>0</v>
      </c>
      <c r="AF48" s="52">
        <v>0</v>
      </c>
      <c r="AG48" s="51">
        <v>0</v>
      </c>
      <c r="AH48" s="52">
        <v>0</v>
      </c>
    </row>
    <row r="49" spans="1:34" x14ac:dyDescent="0.25">
      <c r="A49" s="70" t="s">
        <v>413</v>
      </c>
      <c r="B49" s="71" t="s">
        <v>410</v>
      </c>
      <c r="C49" s="86"/>
      <c r="D49" s="71"/>
      <c r="E49" s="52"/>
      <c r="F49" s="86" t="s">
        <v>418</v>
      </c>
      <c r="G49" s="78" t="s">
        <v>418</v>
      </c>
      <c r="H49" s="61"/>
      <c r="I49" s="110"/>
      <c r="J49" s="61"/>
      <c r="K49" s="51"/>
      <c r="L49" s="52"/>
      <c r="M49" s="61">
        <v>0</v>
      </c>
      <c r="N49" s="115">
        <f t="shared" si="0"/>
        <v>0</v>
      </c>
      <c r="O49" s="51">
        <v>0</v>
      </c>
      <c r="P49" s="52">
        <v>0</v>
      </c>
      <c r="Q49" s="51">
        <v>0</v>
      </c>
      <c r="R49" s="52">
        <v>0</v>
      </c>
      <c r="S49" s="51">
        <v>0</v>
      </c>
      <c r="T49" s="52">
        <v>0</v>
      </c>
      <c r="U49" s="51">
        <v>0</v>
      </c>
      <c r="V49" s="52">
        <v>0</v>
      </c>
      <c r="W49" s="51">
        <v>0</v>
      </c>
      <c r="X49" s="52">
        <v>0</v>
      </c>
      <c r="Y49" s="51">
        <v>0</v>
      </c>
      <c r="Z49" s="52">
        <v>0</v>
      </c>
      <c r="AA49" s="51">
        <v>0</v>
      </c>
      <c r="AB49" s="52">
        <v>0</v>
      </c>
      <c r="AC49" s="51">
        <v>0</v>
      </c>
      <c r="AD49" s="52">
        <v>0</v>
      </c>
      <c r="AE49" s="51">
        <v>0</v>
      </c>
      <c r="AF49" s="52">
        <v>0</v>
      </c>
      <c r="AG49" s="51">
        <v>0</v>
      </c>
      <c r="AH49" s="52">
        <v>0</v>
      </c>
    </row>
    <row r="50" spans="1:34" x14ac:dyDescent="0.25">
      <c r="A50" s="70" t="s">
        <v>414</v>
      </c>
      <c r="B50" s="71" t="s">
        <v>411</v>
      </c>
      <c r="C50" s="86"/>
      <c r="D50" s="71"/>
      <c r="E50" s="52"/>
      <c r="F50" s="86" t="s">
        <v>419</v>
      </c>
      <c r="G50" s="78" t="s">
        <v>419</v>
      </c>
      <c r="H50" s="61"/>
      <c r="I50" s="110"/>
      <c r="J50" s="61"/>
      <c r="K50" s="51"/>
      <c r="L50" s="52"/>
      <c r="M50" s="61">
        <v>0</v>
      </c>
      <c r="N50" s="115">
        <f t="shared" si="0"/>
        <v>0</v>
      </c>
      <c r="O50" s="51">
        <v>0</v>
      </c>
      <c r="P50" s="52">
        <v>0</v>
      </c>
      <c r="Q50" s="51">
        <v>0</v>
      </c>
      <c r="R50" s="52">
        <v>0</v>
      </c>
      <c r="S50" s="51">
        <v>0</v>
      </c>
      <c r="T50" s="52">
        <v>0</v>
      </c>
      <c r="U50" s="51">
        <v>0</v>
      </c>
      <c r="V50" s="52">
        <v>0</v>
      </c>
      <c r="W50" s="51">
        <v>0</v>
      </c>
      <c r="X50" s="52">
        <v>0</v>
      </c>
      <c r="Y50" s="51">
        <v>0</v>
      </c>
      <c r="Z50" s="52">
        <v>0</v>
      </c>
      <c r="AA50" s="51">
        <v>0</v>
      </c>
      <c r="AB50" s="52">
        <v>0</v>
      </c>
      <c r="AC50" s="51">
        <v>0</v>
      </c>
      <c r="AD50" s="52">
        <v>0</v>
      </c>
      <c r="AE50" s="51">
        <v>0</v>
      </c>
      <c r="AF50" s="52">
        <v>0</v>
      </c>
      <c r="AG50" s="51">
        <v>0</v>
      </c>
      <c r="AH50" s="52">
        <v>0</v>
      </c>
    </row>
    <row r="51" spans="1:34" x14ac:dyDescent="0.25">
      <c r="A51" s="66">
        <v>26</v>
      </c>
      <c r="B51" s="68" t="s">
        <v>36</v>
      </c>
      <c r="C51" s="84" t="s">
        <v>127</v>
      </c>
      <c r="D51" s="67"/>
      <c r="E51" s="55"/>
      <c r="F51" s="49"/>
      <c r="G51" s="77"/>
      <c r="H51" s="60"/>
      <c r="I51" s="106"/>
      <c r="J51" s="106"/>
      <c r="K51" s="53"/>
      <c r="L51" s="50"/>
      <c r="M51" s="60">
        <f>IF(COUNTA(Table1[[#This Row],[CEDS_59]:[EDGAR (IPCC Reference)]])&gt;=1,1,0)</f>
        <v>1</v>
      </c>
      <c r="N51" s="114">
        <f>IF(COUNTA(E51,H51,Table1[[#This Row],[CEDS_16]])&gt;=1,1,0)</f>
        <v>0</v>
      </c>
      <c r="O51" s="53">
        <v>1</v>
      </c>
      <c r="P51" s="55">
        <v>0</v>
      </c>
      <c r="Q51" s="53">
        <v>1</v>
      </c>
      <c r="R51" s="55">
        <v>0</v>
      </c>
      <c r="S51" s="53">
        <v>1</v>
      </c>
      <c r="T51" s="55">
        <v>0</v>
      </c>
      <c r="U51" s="53">
        <v>1</v>
      </c>
      <c r="V51" s="55">
        <v>0</v>
      </c>
      <c r="W51" s="53">
        <v>1</v>
      </c>
      <c r="X51" s="55">
        <v>0</v>
      </c>
      <c r="Y51" s="53">
        <v>1</v>
      </c>
      <c r="Z51" s="55">
        <v>0</v>
      </c>
      <c r="AA51" s="53">
        <v>1</v>
      </c>
      <c r="AB51" s="55">
        <v>0</v>
      </c>
      <c r="AC51" s="53">
        <v>1</v>
      </c>
      <c r="AD51" s="55">
        <v>0</v>
      </c>
      <c r="AE51" s="53">
        <v>1</v>
      </c>
      <c r="AF51" s="55">
        <v>0</v>
      </c>
      <c r="AG51" s="53">
        <v>1</v>
      </c>
      <c r="AH51" s="55">
        <v>0</v>
      </c>
    </row>
    <row r="52" spans="1:34" x14ac:dyDescent="0.25">
      <c r="A52" s="66">
        <v>27</v>
      </c>
      <c r="B52" s="68" t="s">
        <v>37</v>
      </c>
      <c r="C52" s="84" t="s">
        <v>128</v>
      </c>
      <c r="D52" s="67"/>
      <c r="E52" s="55"/>
      <c r="F52" s="49"/>
      <c r="G52" s="77"/>
      <c r="H52" s="60"/>
      <c r="I52" s="106"/>
      <c r="J52" s="106"/>
      <c r="K52" s="53"/>
      <c r="L52" s="50"/>
      <c r="M52" s="60">
        <f>IF(COUNTA(Table1[[#This Row],[CEDS_59]:[EDGAR (IPCC Reference)]])&gt;=1,1,0)</f>
        <v>1</v>
      </c>
      <c r="N52" s="114">
        <f>IF(COUNTA(E52,H52,Table1[[#This Row],[CEDS_16]])&gt;=1,1,0)</f>
        <v>0</v>
      </c>
      <c r="O52" s="53">
        <v>1</v>
      </c>
      <c r="P52" s="55">
        <v>0</v>
      </c>
      <c r="Q52" s="53">
        <v>1</v>
      </c>
      <c r="R52" s="55">
        <v>0</v>
      </c>
      <c r="S52" s="53">
        <v>1</v>
      </c>
      <c r="T52" s="55">
        <v>0</v>
      </c>
      <c r="U52" s="53">
        <v>1</v>
      </c>
      <c r="V52" s="55">
        <v>0</v>
      </c>
      <c r="W52" s="53">
        <v>1</v>
      </c>
      <c r="X52" s="55">
        <v>0</v>
      </c>
      <c r="Y52" s="53">
        <v>1</v>
      </c>
      <c r="Z52" s="55">
        <v>0</v>
      </c>
      <c r="AA52" s="53">
        <v>1</v>
      </c>
      <c r="AB52" s="55">
        <v>0</v>
      </c>
      <c r="AC52" s="53">
        <v>1</v>
      </c>
      <c r="AD52" s="55">
        <v>0</v>
      </c>
      <c r="AE52" s="53">
        <v>1</v>
      </c>
      <c r="AF52" s="55">
        <v>0</v>
      </c>
      <c r="AG52" s="53">
        <v>1</v>
      </c>
      <c r="AH52" s="55">
        <v>0</v>
      </c>
    </row>
    <row r="53" spans="1:34" x14ac:dyDescent="0.25">
      <c r="A53" s="66">
        <v>28</v>
      </c>
      <c r="B53" s="68" t="s">
        <v>38</v>
      </c>
      <c r="C53" s="84" t="s">
        <v>129</v>
      </c>
      <c r="D53" s="67"/>
      <c r="E53" s="55"/>
      <c r="F53" s="49"/>
      <c r="G53" s="77"/>
      <c r="H53" s="60"/>
      <c r="I53" s="106"/>
      <c r="J53" s="106"/>
      <c r="K53" s="53"/>
      <c r="L53" s="50"/>
      <c r="M53" s="60">
        <f>IF(COUNTA(Table1[[#This Row],[CEDS_59]:[EDGAR (IPCC Reference)]])&gt;=1,1,0)</f>
        <v>1</v>
      </c>
      <c r="N53" s="114">
        <f>IF(COUNTA(E53,H53,Table1[[#This Row],[CEDS_16]])&gt;=1,1,0)</f>
        <v>0</v>
      </c>
      <c r="O53" s="53">
        <v>1</v>
      </c>
      <c r="P53" s="55">
        <v>0</v>
      </c>
      <c r="Q53" s="53">
        <v>1</v>
      </c>
      <c r="R53" s="55">
        <v>0</v>
      </c>
      <c r="S53" s="53">
        <v>1</v>
      </c>
      <c r="T53" s="55">
        <v>0</v>
      </c>
      <c r="U53" s="53">
        <v>1</v>
      </c>
      <c r="V53" s="55">
        <v>0</v>
      </c>
      <c r="W53" s="53">
        <v>1</v>
      </c>
      <c r="X53" s="55">
        <v>0</v>
      </c>
      <c r="Y53" s="53">
        <v>1</v>
      </c>
      <c r="Z53" s="55">
        <v>0</v>
      </c>
      <c r="AA53" s="53">
        <v>1</v>
      </c>
      <c r="AB53" s="55">
        <v>0</v>
      </c>
      <c r="AC53" s="53">
        <v>1</v>
      </c>
      <c r="AD53" s="55">
        <v>0</v>
      </c>
      <c r="AE53" s="53">
        <v>1</v>
      </c>
      <c r="AF53" s="55">
        <v>0</v>
      </c>
      <c r="AG53" s="53">
        <v>1</v>
      </c>
      <c r="AH53" s="55">
        <v>0</v>
      </c>
    </row>
    <row r="54" spans="1:34" x14ac:dyDescent="0.25">
      <c r="A54" s="66">
        <v>29</v>
      </c>
      <c r="B54" s="68" t="s">
        <v>39</v>
      </c>
      <c r="C54" s="84" t="s">
        <v>130</v>
      </c>
      <c r="D54" s="67"/>
      <c r="E54" s="55"/>
      <c r="F54" s="49"/>
      <c r="G54" s="77"/>
      <c r="H54" s="60"/>
      <c r="I54" s="106"/>
      <c r="J54" s="106"/>
      <c r="K54" s="53"/>
      <c r="L54" s="50"/>
      <c r="M54" s="60">
        <f>IF(COUNTA(Table1[[#This Row],[CEDS_59]:[EDGAR (IPCC Reference)]])&gt;=1,1,0)</f>
        <v>1</v>
      </c>
      <c r="N54" s="114">
        <f>IF(COUNTA(E54,H54,Table1[[#This Row],[CEDS_16]])&gt;=1,1,0)</f>
        <v>0</v>
      </c>
      <c r="O54" s="53">
        <v>1</v>
      </c>
      <c r="P54" s="55">
        <v>0</v>
      </c>
      <c r="Q54" s="53">
        <v>1</v>
      </c>
      <c r="R54" s="55">
        <v>0</v>
      </c>
      <c r="S54" s="53">
        <v>1</v>
      </c>
      <c r="T54" s="55">
        <v>0</v>
      </c>
      <c r="U54" s="53">
        <v>1</v>
      </c>
      <c r="V54" s="55">
        <v>0</v>
      </c>
      <c r="W54" s="53">
        <v>1</v>
      </c>
      <c r="X54" s="55">
        <v>0</v>
      </c>
      <c r="Y54" s="53">
        <v>1</v>
      </c>
      <c r="Z54" s="55">
        <v>0</v>
      </c>
      <c r="AA54" s="53">
        <v>1</v>
      </c>
      <c r="AB54" s="55">
        <v>0</v>
      </c>
      <c r="AC54" s="53">
        <v>1</v>
      </c>
      <c r="AD54" s="55">
        <v>0</v>
      </c>
      <c r="AE54" s="53">
        <v>1</v>
      </c>
      <c r="AF54" s="55">
        <v>0</v>
      </c>
      <c r="AG54" s="53">
        <v>1</v>
      </c>
      <c r="AH54" s="55">
        <v>0</v>
      </c>
    </row>
    <row r="55" spans="1:34" x14ac:dyDescent="0.25">
      <c r="A55" s="66">
        <v>30</v>
      </c>
      <c r="B55" s="68" t="s">
        <v>40</v>
      </c>
      <c r="C55" s="84" t="s">
        <v>131</v>
      </c>
      <c r="D55" s="67"/>
      <c r="E55" s="55"/>
      <c r="F55" s="49"/>
      <c r="G55" s="77"/>
      <c r="H55" s="60"/>
      <c r="I55" s="106"/>
      <c r="J55" s="106"/>
      <c r="K55" s="53"/>
      <c r="L55" s="50"/>
      <c r="M55" s="60">
        <f>IF(COUNTA(Table1[[#This Row],[CEDS_59]:[EDGAR (IPCC Reference)]])&gt;=1,1,0)</f>
        <v>1</v>
      </c>
      <c r="N55" s="114">
        <f>IF(COUNTA(E55,H55,Table1[[#This Row],[CEDS_16]])&gt;=1,1,0)</f>
        <v>0</v>
      </c>
      <c r="O55" s="53">
        <v>1</v>
      </c>
      <c r="P55" s="55">
        <v>0</v>
      </c>
      <c r="Q55" s="53">
        <v>1</v>
      </c>
      <c r="R55" s="55">
        <v>0</v>
      </c>
      <c r="S55" s="53">
        <v>1</v>
      </c>
      <c r="T55" s="55">
        <v>0</v>
      </c>
      <c r="U55" s="53">
        <v>1</v>
      </c>
      <c r="V55" s="55">
        <v>0</v>
      </c>
      <c r="W55" s="53">
        <v>1</v>
      </c>
      <c r="X55" s="55">
        <v>0</v>
      </c>
      <c r="Y55" s="53">
        <v>1</v>
      </c>
      <c r="Z55" s="55">
        <v>0</v>
      </c>
      <c r="AA55" s="53">
        <v>1</v>
      </c>
      <c r="AB55" s="55">
        <v>0</v>
      </c>
      <c r="AC55" s="53">
        <v>1</v>
      </c>
      <c r="AD55" s="55">
        <v>0</v>
      </c>
      <c r="AE55" s="53">
        <v>1</v>
      </c>
      <c r="AF55" s="55">
        <v>0</v>
      </c>
      <c r="AG55" s="53">
        <v>1</v>
      </c>
      <c r="AH55" s="55">
        <v>0</v>
      </c>
    </row>
    <row r="56" spans="1:34" x14ac:dyDescent="0.25">
      <c r="A56" s="66">
        <v>31</v>
      </c>
      <c r="B56" s="68" t="s">
        <v>41</v>
      </c>
      <c r="C56" s="84" t="s">
        <v>132</v>
      </c>
      <c r="D56" s="67"/>
      <c r="E56" s="55"/>
      <c r="F56" s="49"/>
      <c r="G56" s="77"/>
      <c r="H56" s="60"/>
      <c r="I56" s="106"/>
      <c r="J56" s="106"/>
      <c r="K56" s="53"/>
      <c r="L56" s="50"/>
      <c r="M56" s="60">
        <f>IF(COUNTA(Table1[[#This Row],[CEDS_59]:[EDGAR (IPCC Reference)]])&gt;=1,1,0)</f>
        <v>1</v>
      </c>
      <c r="N56" s="114">
        <f>IF(COUNTA(E56,H56,Table1[[#This Row],[CEDS_16]])&gt;=1,1,0)</f>
        <v>0</v>
      </c>
      <c r="O56" s="53">
        <v>1</v>
      </c>
      <c r="P56" s="55">
        <v>0</v>
      </c>
      <c r="Q56" s="53">
        <v>1</v>
      </c>
      <c r="R56" s="55">
        <v>0</v>
      </c>
      <c r="S56" s="53">
        <v>1</v>
      </c>
      <c r="T56" s="55">
        <v>0</v>
      </c>
      <c r="U56" s="53">
        <v>1</v>
      </c>
      <c r="V56" s="55">
        <v>0</v>
      </c>
      <c r="W56" s="53">
        <v>1</v>
      </c>
      <c r="X56" s="55">
        <v>0</v>
      </c>
      <c r="Y56" s="53">
        <v>1</v>
      </c>
      <c r="Z56" s="55">
        <v>0</v>
      </c>
      <c r="AA56" s="53">
        <v>1</v>
      </c>
      <c r="AB56" s="55">
        <v>0</v>
      </c>
      <c r="AC56" s="53">
        <v>1</v>
      </c>
      <c r="AD56" s="55">
        <v>0</v>
      </c>
      <c r="AE56" s="53">
        <v>1</v>
      </c>
      <c r="AF56" s="55">
        <v>0</v>
      </c>
      <c r="AG56" s="53">
        <v>1</v>
      </c>
      <c r="AH56" s="55">
        <v>0</v>
      </c>
    </row>
    <row r="57" spans="1:34" x14ac:dyDescent="0.25">
      <c r="A57" s="66">
        <v>32</v>
      </c>
      <c r="B57" s="68" t="s">
        <v>42</v>
      </c>
      <c r="C57" s="84" t="s">
        <v>133</v>
      </c>
      <c r="D57" s="67"/>
      <c r="E57" s="55"/>
      <c r="F57" s="49"/>
      <c r="G57" s="77"/>
      <c r="H57" s="60"/>
      <c r="I57" s="106"/>
      <c r="J57" s="106"/>
      <c r="K57" s="53"/>
      <c r="L57" s="50"/>
      <c r="M57" s="60">
        <f>IF(COUNTA(Table1[[#This Row],[CEDS_59]:[EDGAR (IPCC Reference)]])&gt;=1,1,0)</f>
        <v>1</v>
      </c>
      <c r="N57" s="114">
        <f>IF(COUNTA(E57,H57,Table1[[#This Row],[CEDS_16]])&gt;=1,1,0)</f>
        <v>0</v>
      </c>
      <c r="O57" s="53">
        <v>1</v>
      </c>
      <c r="P57" s="55">
        <v>0</v>
      </c>
      <c r="Q57" s="53">
        <v>1</v>
      </c>
      <c r="R57" s="55">
        <v>0</v>
      </c>
      <c r="S57" s="53">
        <v>1</v>
      </c>
      <c r="T57" s="55">
        <v>0</v>
      </c>
      <c r="U57" s="53">
        <v>1</v>
      </c>
      <c r="V57" s="55">
        <v>0</v>
      </c>
      <c r="W57" s="53">
        <v>1</v>
      </c>
      <c r="X57" s="55">
        <v>0</v>
      </c>
      <c r="Y57" s="53">
        <v>1</v>
      </c>
      <c r="Z57" s="55">
        <v>0</v>
      </c>
      <c r="AA57" s="53">
        <v>1</v>
      </c>
      <c r="AB57" s="55">
        <v>0</v>
      </c>
      <c r="AC57" s="53">
        <v>1</v>
      </c>
      <c r="AD57" s="55">
        <v>0</v>
      </c>
      <c r="AE57" s="53">
        <v>1</v>
      </c>
      <c r="AF57" s="55">
        <v>0</v>
      </c>
      <c r="AG57" s="53">
        <v>1</v>
      </c>
      <c r="AH57" s="55">
        <v>0</v>
      </c>
    </row>
    <row r="58" spans="1:34" x14ac:dyDescent="0.25">
      <c r="A58" s="66">
        <v>33</v>
      </c>
      <c r="B58" s="68" t="s">
        <v>43</v>
      </c>
      <c r="C58" s="84" t="s">
        <v>134</v>
      </c>
      <c r="D58" s="67"/>
      <c r="E58" s="55"/>
      <c r="F58" s="49"/>
      <c r="G58" s="77"/>
      <c r="H58" s="60"/>
      <c r="I58" s="106"/>
      <c r="J58" s="106"/>
      <c r="K58" s="53"/>
      <c r="L58" s="50"/>
      <c r="M58" s="60">
        <f>IF(COUNTA(Table1[[#This Row],[CEDS_59]:[EDGAR (IPCC Reference)]])&gt;=1,1,0)</f>
        <v>1</v>
      </c>
      <c r="N58" s="114">
        <f>IF(COUNTA(E58,H58,Table1[[#This Row],[CEDS_16]])&gt;=1,1,0)</f>
        <v>0</v>
      </c>
      <c r="O58" s="53">
        <v>1</v>
      </c>
      <c r="P58" s="55">
        <v>0</v>
      </c>
      <c r="Q58" s="53">
        <v>1</v>
      </c>
      <c r="R58" s="55">
        <v>0</v>
      </c>
      <c r="S58" s="53">
        <v>1</v>
      </c>
      <c r="T58" s="55">
        <v>0</v>
      </c>
      <c r="U58" s="53">
        <v>1</v>
      </c>
      <c r="V58" s="55">
        <v>0</v>
      </c>
      <c r="W58" s="53">
        <v>1</v>
      </c>
      <c r="X58" s="55">
        <v>0</v>
      </c>
      <c r="Y58" s="53">
        <v>1</v>
      </c>
      <c r="Z58" s="55">
        <v>0</v>
      </c>
      <c r="AA58" s="53">
        <v>1</v>
      </c>
      <c r="AB58" s="55">
        <v>0</v>
      </c>
      <c r="AC58" s="53">
        <v>1</v>
      </c>
      <c r="AD58" s="55">
        <v>0</v>
      </c>
      <c r="AE58" s="53">
        <v>1</v>
      </c>
      <c r="AF58" s="55">
        <v>0</v>
      </c>
      <c r="AG58" s="53">
        <v>1</v>
      </c>
      <c r="AH58" s="55">
        <v>0</v>
      </c>
    </row>
    <row r="59" spans="1:34" x14ac:dyDescent="0.25">
      <c r="A59" s="66">
        <v>34</v>
      </c>
      <c r="B59" s="68" t="s">
        <v>44</v>
      </c>
      <c r="C59" s="84" t="s">
        <v>135</v>
      </c>
      <c r="D59" s="67"/>
      <c r="E59" s="55"/>
      <c r="F59" s="49"/>
      <c r="G59" s="77"/>
      <c r="H59" s="60"/>
      <c r="I59" s="106"/>
      <c r="J59" s="106"/>
      <c r="K59" s="53"/>
      <c r="L59" s="50"/>
      <c r="M59" s="60">
        <f>IF(COUNTA(Table1[[#This Row],[CEDS_59]:[EDGAR (IPCC Reference)]])&gt;=1,1,0)</f>
        <v>1</v>
      </c>
      <c r="N59" s="114">
        <f>IF(COUNTA(E59,H59,Table1[[#This Row],[CEDS_16]])&gt;=1,1,0)</f>
        <v>0</v>
      </c>
      <c r="O59" s="53">
        <v>1</v>
      </c>
      <c r="P59" s="55">
        <v>0</v>
      </c>
      <c r="Q59" s="53">
        <v>1</v>
      </c>
      <c r="R59" s="55">
        <v>0</v>
      </c>
      <c r="S59" s="53">
        <v>1</v>
      </c>
      <c r="T59" s="55">
        <v>0</v>
      </c>
      <c r="U59" s="53">
        <v>1</v>
      </c>
      <c r="V59" s="55">
        <v>0</v>
      </c>
      <c r="W59" s="53">
        <v>1</v>
      </c>
      <c r="X59" s="55">
        <v>0</v>
      </c>
      <c r="Y59" s="53">
        <v>1</v>
      </c>
      <c r="Z59" s="55">
        <v>0</v>
      </c>
      <c r="AA59" s="53">
        <v>1</v>
      </c>
      <c r="AB59" s="55">
        <v>0</v>
      </c>
      <c r="AC59" s="53">
        <v>1</v>
      </c>
      <c r="AD59" s="55">
        <v>0</v>
      </c>
      <c r="AE59" s="53">
        <v>1</v>
      </c>
      <c r="AF59" s="55">
        <v>0</v>
      </c>
      <c r="AG59" s="53">
        <v>1</v>
      </c>
      <c r="AH59" s="55">
        <v>0</v>
      </c>
    </row>
    <row r="60" spans="1:34" x14ac:dyDescent="0.25">
      <c r="A60" s="66">
        <v>35</v>
      </c>
      <c r="B60" s="68" t="s">
        <v>45</v>
      </c>
      <c r="C60" s="84" t="s">
        <v>136</v>
      </c>
      <c r="D60" s="67"/>
      <c r="E60" s="55"/>
      <c r="F60" s="49"/>
      <c r="G60" s="77"/>
      <c r="H60" s="60"/>
      <c r="I60" s="106"/>
      <c r="J60" s="106"/>
      <c r="K60" s="53"/>
      <c r="L60" s="50"/>
      <c r="M60" s="60">
        <f>IF(COUNTA(Table1[[#This Row],[CEDS_59]:[EDGAR (IPCC Reference)]])&gt;=1,1,0)</f>
        <v>1</v>
      </c>
      <c r="N60" s="114">
        <f>IF(COUNTA(E60,H60,Table1[[#This Row],[CEDS_16]])&gt;=1,1,0)</f>
        <v>0</v>
      </c>
      <c r="O60" s="53">
        <v>1</v>
      </c>
      <c r="P60" s="55">
        <v>0</v>
      </c>
      <c r="Q60" s="53">
        <v>1</v>
      </c>
      <c r="R60" s="55">
        <v>0</v>
      </c>
      <c r="S60" s="53">
        <v>1</v>
      </c>
      <c r="T60" s="55">
        <v>0</v>
      </c>
      <c r="U60" s="53">
        <v>1</v>
      </c>
      <c r="V60" s="55">
        <v>0</v>
      </c>
      <c r="W60" s="53">
        <v>1</v>
      </c>
      <c r="X60" s="55">
        <v>0</v>
      </c>
      <c r="Y60" s="53">
        <v>1</v>
      </c>
      <c r="Z60" s="55">
        <v>0</v>
      </c>
      <c r="AA60" s="53">
        <v>1</v>
      </c>
      <c r="AB60" s="55">
        <v>0</v>
      </c>
      <c r="AC60" s="53">
        <v>1</v>
      </c>
      <c r="AD60" s="55">
        <v>0</v>
      </c>
      <c r="AE60" s="53">
        <v>1</v>
      </c>
      <c r="AF60" s="55">
        <v>0</v>
      </c>
      <c r="AG60" s="53">
        <v>1</v>
      </c>
      <c r="AH60" s="55">
        <v>0</v>
      </c>
    </row>
    <row r="61" spans="1:34" x14ac:dyDescent="0.25">
      <c r="A61" s="66">
        <v>36</v>
      </c>
      <c r="B61" s="68" t="s">
        <v>46</v>
      </c>
      <c r="C61" s="84" t="s">
        <v>137</v>
      </c>
      <c r="D61" s="67"/>
      <c r="E61" s="55"/>
      <c r="F61" s="49"/>
      <c r="G61" s="77"/>
      <c r="H61" s="60"/>
      <c r="I61" s="106"/>
      <c r="J61" s="106"/>
      <c r="K61" s="53"/>
      <c r="L61" s="50"/>
      <c r="M61" s="60">
        <f>IF(COUNTA(Table1[[#This Row],[CEDS_59]:[EDGAR (IPCC Reference)]])&gt;=1,1,0)</f>
        <v>1</v>
      </c>
      <c r="N61" s="114">
        <f>IF(COUNTA(E61,H61,Table1[[#This Row],[CEDS_16]])&gt;=1,1,0)</f>
        <v>0</v>
      </c>
      <c r="O61" s="53">
        <v>1</v>
      </c>
      <c r="P61" s="55">
        <v>0</v>
      </c>
      <c r="Q61" s="53">
        <v>1</v>
      </c>
      <c r="R61" s="55">
        <v>0</v>
      </c>
      <c r="S61" s="53">
        <v>1</v>
      </c>
      <c r="T61" s="55">
        <v>0</v>
      </c>
      <c r="U61" s="53">
        <v>1</v>
      </c>
      <c r="V61" s="55">
        <v>0</v>
      </c>
      <c r="W61" s="53">
        <v>1</v>
      </c>
      <c r="X61" s="55">
        <v>0</v>
      </c>
      <c r="Y61" s="53">
        <v>1</v>
      </c>
      <c r="Z61" s="55">
        <v>0</v>
      </c>
      <c r="AA61" s="53">
        <v>1</v>
      </c>
      <c r="AB61" s="55">
        <v>0</v>
      </c>
      <c r="AC61" s="53">
        <v>1</v>
      </c>
      <c r="AD61" s="55">
        <v>0</v>
      </c>
      <c r="AE61" s="53">
        <v>1</v>
      </c>
      <c r="AF61" s="55">
        <v>0</v>
      </c>
      <c r="AG61" s="53">
        <v>1</v>
      </c>
      <c r="AH61" s="55">
        <v>0</v>
      </c>
    </row>
    <row r="62" spans="1:34" x14ac:dyDescent="0.25">
      <c r="A62" s="66">
        <v>37</v>
      </c>
      <c r="B62" s="68" t="s">
        <v>47</v>
      </c>
      <c r="C62" s="84" t="s">
        <v>138</v>
      </c>
      <c r="D62" s="67"/>
      <c r="E62" s="55"/>
      <c r="F62" s="49"/>
      <c r="G62" s="77"/>
      <c r="H62" s="60"/>
      <c r="I62" s="106"/>
      <c r="J62" s="106"/>
      <c r="K62" s="53"/>
      <c r="L62" s="50"/>
      <c r="M62" s="60">
        <f>IF(COUNTA(Table1[[#This Row],[CEDS_59]:[EDGAR (IPCC Reference)]])&gt;=1,1,0)</f>
        <v>1</v>
      </c>
      <c r="N62" s="114">
        <f>IF(COUNTA(E62,H62,Table1[[#This Row],[CEDS_16]])&gt;=1,1,0)</f>
        <v>0</v>
      </c>
      <c r="O62" s="53">
        <v>1</v>
      </c>
      <c r="P62" s="55">
        <v>0</v>
      </c>
      <c r="Q62" s="53">
        <v>1</v>
      </c>
      <c r="R62" s="55">
        <v>0</v>
      </c>
      <c r="S62" s="53">
        <v>1</v>
      </c>
      <c r="T62" s="55">
        <v>0</v>
      </c>
      <c r="U62" s="53">
        <v>1</v>
      </c>
      <c r="V62" s="55">
        <v>0</v>
      </c>
      <c r="W62" s="53">
        <v>1</v>
      </c>
      <c r="X62" s="55">
        <v>0</v>
      </c>
      <c r="Y62" s="53">
        <v>1</v>
      </c>
      <c r="Z62" s="55">
        <v>0</v>
      </c>
      <c r="AA62" s="53">
        <v>1</v>
      </c>
      <c r="AB62" s="55">
        <v>0</v>
      </c>
      <c r="AC62" s="53">
        <v>1</v>
      </c>
      <c r="AD62" s="55">
        <v>0</v>
      </c>
      <c r="AE62" s="53">
        <v>1</v>
      </c>
      <c r="AF62" s="55">
        <v>0</v>
      </c>
      <c r="AG62" s="53">
        <v>1</v>
      </c>
      <c r="AH62" s="55">
        <v>0</v>
      </c>
    </row>
    <row r="63" spans="1:34" x14ac:dyDescent="0.25">
      <c r="A63" s="66">
        <v>38</v>
      </c>
      <c r="B63" s="68" t="s">
        <v>48</v>
      </c>
      <c r="C63" s="84" t="s">
        <v>139</v>
      </c>
      <c r="D63" s="67"/>
      <c r="E63" s="55"/>
      <c r="F63" s="49"/>
      <c r="G63" s="77"/>
      <c r="H63" s="60"/>
      <c r="I63" s="106"/>
      <c r="J63" s="106"/>
      <c r="K63" s="53"/>
      <c r="L63" s="50"/>
      <c r="M63" s="60">
        <f>IF(COUNTA(Table1[[#This Row],[CEDS_59]:[EDGAR (IPCC Reference)]])&gt;=1,1,0)</f>
        <v>1</v>
      </c>
      <c r="N63" s="114">
        <f>IF(COUNTA(E63,H63,Table1[[#This Row],[CEDS_16]])&gt;=1,1,0)</f>
        <v>0</v>
      </c>
      <c r="O63" s="53">
        <v>1</v>
      </c>
      <c r="P63" s="55">
        <v>0</v>
      </c>
      <c r="Q63" s="53">
        <v>1</v>
      </c>
      <c r="R63" s="55">
        <v>0</v>
      </c>
      <c r="S63" s="53">
        <v>1</v>
      </c>
      <c r="T63" s="55">
        <v>0</v>
      </c>
      <c r="U63" s="53">
        <v>1</v>
      </c>
      <c r="V63" s="55">
        <v>0</v>
      </c>
      <c r="W63" s="53">
        <v>1</v>
      </c>
      <c r="X63" s="55">
        <v>0</v>
      </c>
      <c r="Y63" s="53">
        <v>1</v>
      </c>
      <c r="Z63" s="55">
        <v>0</v>
      </c>
      <c r="AA63" s="53">
        <v>1</v>
      </c>
      <c r="AB63" s="55">
        <v>0</v>
      </c>
      <c r="AC63" s="53">
        <v>1</v>
      </c>
      <c r="AD63" s="55">
        <v>0</v>
      </c>
      <c r="AE63" s="53">
        <v>1</v>
      </c>
      <c r="AF63" s="55">
        <v>0</v>
      </c>
      <c r="AG63" s="53">
        <v>1</v>
      </c>
      <c r="AH63" s="55">
        <v>0</v>
      </c>
    </row>
    <row r="64" spans="1:34" x14ac:dyDescent="0.25">
      <c r="A64" s="66">
        <v>39</v>
      </c>
      <c r="B64" s="67" t="s">
        <v>49</v>
      </c>
      <c r="C64" s="84" t="s">
        <v>140</v>
      </c>
      <c r="D64" s="24" t="s">
        <v>1918</v>
      </c>
      <c r="E64" s="24" t="s">
        <v>193</v>
      </c>
      <c r="F64" s="49"/>
      <c r="G64" s="77"/>
      <c r="H64" s="106" t="s">
        <v>217</v>
      </c>
      <c r="I64" s="106"/>
      <c r="J64" s="60"/>
      <c r="K64" s="53"/>
      <c r="L64" s="55"/>
      <c r="M64" s="60">
        <f>IF(COUNTA(Table1[[#This Row],[CEDS_59]:[EDGAR (IPCC Reference)]])&gt;=1,1,0)</f>
        <v>1</v>
      </c>
      <c r="N64" s="114">
        <f>IF(COUNTA(E64,H64,Table1[[#This Row],[CEDS_16]])&gt;=1,1,0)</f>
        <v>1</v>
      </c>
      <c r="O64" s="53">
        <v>1</v>
      </c>
      <c r="P64" s="55">
        <v>0</v>
      </c>
      <c r="Q64" s="53">
        <v>1</v>
      </c>
      <c r="R64" s="55">
        <v>1</v>
      </c>
      <c r="S64" s="53">
        <v>1</v>
      </c>
      <c r="T64" s="55">
        <v>0</v>
      </c>
      <c r="U64" s="53">
        <v>1</v>
      </c>
      <c r="V64" s="55">
        <v>0</v>
      </c>
      <c r="W64" s="53">
        <v>1</v>
      </c>
      <c r="X64" s="55">
        <v>0</v>
      </c>
      <c r="Y64" s="53">
        <v>1</v>
      </c>
      <c r="Z64" s="55">
        <v>0</v>
      </c>
      <c r="AA64" s="53">
        <v>1</v>
      </c>
      <c r="AB64" s="55">
        <v>0</v>
      </c>
      <c r="AC64" s="53">
        <v>1</v>
      </c>
      <c r="AD64" s="55">
        <v>0</v>
      </c>
      <c r="AE64" s="53">
        <v>1</v>
      </c>
      <c r="AF64" s="55">
        <v>0</v>
      </c>
      <c r="AG64" s="53">
        <v>1</v>
      </c>
      <c r="AH64" s="55">
        <v>0</v>
      </c>
    </row>
    <row r="65" spans="1:34" x14ac:dyDescent="0.25">
      <c r="A65" s="66">
        <v>40</v>
      </c>
      <c r="B65" s="67" t="s">
        <v>50</v>
      </c>
      <c r="C65" s="84" t="s">
        <v>141</v>
      </c>
      <c r="D65" s="67"/>
      <c r="E65" s="55"/>
      <c r="F65" s="97"/>
      <c r="G65" s="101"/>
      <c r="H65" s="60"/>
      <c r="I65" s="106"/>
      <c r="J65" s="60"/>
      <c r="K65" s="53"/>
      <c r="L65" s="55"/>
      <c r="M65" s="60">
        <f>IF(COUNTA(Table1[[#This Row],[CEDS_59]:[EDGAR (IPCC Reference)]])&gt;=1,1,0)</f>
        <v>1</v>
      </c>
      <c r="N65" s="117">
        <v>1</v>
      </c>
      <c r="O65" s="53">
        <v>1</v>
      </c>
      <c r="P65" s="55">
        <v>0</v>
      </c>
      <c r="Q65" s="53">
        <v>1</v>
      </c>
      <c r="R65" s="55">
        <v>0</v>
      </c>
      <c r="S65" s="53">
        <v>1</v>
      </c>
      <c r="T65" s="55">
        <v>0</v>
      </c>
      <c r="U65" s="53">
        <v>1</v>
      </c>
      <c r="V65" s="55">
        <v>0</v>
      </c>
      <c r="W65" s="53">
        <v>1</v>
      </c>
      <c r="X65" s="55">
        <v>0</v>
      </c>
      <c r="Y65" s="53">
        <v>1</v>
      </c>
      <c r="Z65" s="55">
        <v>0</v>
      </c>
      <c r="AA65" s="53">
        <v>1</v>
      </c>
      <c r="AB65" s="55">
        <v>0</v>
      </c>
      <c r="AC65" s="53">
        <v>1</v>
      </c>
      <c r="AD65" s="55">
        <v>0</v>
      </c>
      <c r="AE65" s="53">
        <v>1</v>
      </c>
      <c r="AF65" s="55">
        <v>0</v>
      </c>
      <c r="AG65" s="53">
        <v>1</v>
      </c>
      <c r="AH65" s="55">
        <v>0</v>
      </c>
    </row>
    <row r="66" spans="1:34" x14ac:dyDescent="0.25">
      <c r="A66" s="70" t="s">
        <v>328</v>
      </c>
      <c r="B66" s="71" t="s">
        <v>336</v>
      </c>
      <c r="C66" s="86"/>
      <c r="D66" s="71"/>
      <c r="E66" s="52"/>
      <c r="F66" s="86" t="s">
        <v>344</v>
      </c>
      <c r="G66" s="78" t="s">
        <v>344</v>
      </c>
      <c r="H66" s="61"/>
      <c r="I66" s="110"/>
      <c r="J66" s="61"/>
      <c r="K66" s="51"/>
      <c r="L66" s="52"/>
      <c r="M66" s="61">
        <v>0</v>
      </c>
      <c r="N66" s="115">
        <f t="shared" ref="N66:N116" si="1">IF(COUNTA(E66,H66)&gt;=1,1,0)</f>
        <v>0</v>
      </c>
      <c r="O66" s="51">
        <v>0</v>
      </c>
      <c r="P66" s="52">
        <v>0</v>
      </c>
      <c r="Q66" s="51">
        <v>0</v>
      </c>
      <c r="R66" s="52">
        <v>0</v>
      </c>
      <c r="S66" s="51">
        <v>0</v>
      </c>
      <c r="T66" s="52">
        <v>0</v>
      </c>
      <c r="U66" s="51">
        <v>0</v>
      </c>
      <c r="V66" s="52">
        <v>0</v>
      </c>
      <c r="W66" s="51">
        <v>0</v>
      </c>
      <c r="X66" s="52">
        <v>0</v>
      </c>
      <c r="Y66" s="51">
        <v>0</v>
      </c>
      <c r="Z66" s="52">
        <v>0</v>
      </c>
      <c r="AA66" s="51">
        <v>0</v>
      </c>
      <c r="AB66" s="52">
        <v>0</v>
      </c>
      <c r="AC66" s="51">
        <v>0</v>
      </c>
      <c r="AD66" s="52">
        <v>0</v>
      </c>
      <c r="AE66" s="51">
        <v>0</v>
      </c>
      <c r="AF66" s="52">
        <v>0</v>
      </c>
      <c r="AG66" s="51">
        <v>0</v>
      </c>
      <c r="AH66" s="52">
        <v>0</v>
      </c>
    </row>
    <row r="67" spans="1:34" x14ac:dyDescent="0.25">
      <c r="A67" s="70" t="s">
        <v>329</v>
      </c>
      <c r="B67" s="71" t="s">
        <v>337</v>
      </c>
      <c r="C67" s="86"/>
      <c r="D67" s="71"/>
      <c r="E67" s="52"/>
      <c r="F67" s="86" t="s">
        <v>345</v>
      </c>
      <c r="G67" s="78" t="s">
        <v>350</v>
      </c>
      <c r="H67" s="61"/>
      <c r="I67" s="110"/>
      <c r="J67" s="61"/>
      <c r="K67" s="51"/>
      <c r="L67" s="52"/>
      <c r="M67" s="61">
        <v>0</v>
      </c>
      <c r="N67" s="115">
        <f t="shared" si="1"/>
        <v>0</v>
      </c>
      <c r="O67" s="51">
        <v>0</v>
      </c>
      <c r="P67" s="52">
        <v>0</v>
      </c>
      <c r="Q67" s="51">
        <v>0</v>
      </c>
      <c r="R67" s="52">
        <v>0</v>
      </c>
      <c r="S67" s="51">
        <v>0</v>
      </c>
      <c r="T67" s="52">
        <v>0</v>
      </c>
      <c r="U67" s="51">
        <v>0</v>
      </c>
      <c r="V67" s="52">
        <v>0</v>
      </c>
      <c r="W67" s="51">
        <v>0</v>
      </c>
      <c r="X67" s="52">
        <v>0</v>
      </c>
      <c r="Y67" s="51">
        <v>0</v>
      </c>
      <c r="Z67" s="52">
        <v>0</v>
      </c>
      <c r="AA67" s="51">
        <v>0</v>
      </c>
      <c r="AB67" s="52">
        <v>0</v>
      </c>
      <c r="AC67" s="51">
        <v>0</v>
      </c>
      <c r="AD67" s="52">
        <v>0</v>
      </c>
      <c r="AE67" s="51">
        <v>0</v>
      </c>
      <c r="AF67" s="52">
        <v>0</v>
      </c>
      <c r="AG67" s="51">
        <v>0</v>
      </c>
      <c r="AH67" s="52">
        <v>0</v>
      </c>
    </row>
    <row r="68" spans="1:34" x14ac:dyDescent="0.25">
      <c r="A68" s="70" t="s">
        <v>330</v>
      </c>
      <c r="B68" s="71" t="s">
        <v>338</v>
      </c>
      <c r="C68" s="86"/>
      <c r="D68" s="71"/>
      <c r="E68" s="52"/>
      <c r="F68" s="86" t="s">
        <v>346</v>
      </c>
      <c r="G68" s="78" t="s">
        <v>351</v>
      </c>
      <c r="H68" s="61"/>
      <c r="I68" s="110"/>
      <c r="J68" s="61"/>
      <c r="K68" s="51"/>
      <c r="L68" s="52"/>
      <c r="M68" s="61">
        <v>0</v>
      </c>
      <c r="N68" s="115">
        <f t="shared" si="1"/>
        <v>0</v>
      </c>
      <c r="O68" s="51">
        <v>0</v>
      </c>
      <c r="P68" s="52">
        <v>0</v>
      </c>
      <c r="Q68" s="51">
        <v>0</v>
      </c>
      <c r="R68" s="52">
        <v>0</v>
      </c>
      <c r="S68" s="51">
        <v>0</v>
      </c>
      <c r="T68" s="52">
        <v>0</v>
      </c>
      <c r="U68" s="51">
        <v>0</v>
      </c>
      <c r="V68" s="52">
        <v>0</v>
      </c>
      <c r="W68" s="51">
        <v>0</v>
      </c>
      <c r="X68" s="52">
        <v>0</v>
      </c>
      <c r="Y68" s="51">
        <v>0</v>
      </c>
      <c r="Z68" s="52">
        <v>0</v>
      </c>
      <c r="AA68" s="51">
        <v>0</v>
      </c>
      <c r="AB68" s="52">
        <v>0</v>
      </c>
      <c r="AC68" s="51">
        <v>0</v>
      </c>
      <c r="AD68" s="52">
        <v>0</v>
      </c>
      <c r="AE68" s="51">
        <v>0</v>
      </c>
      <c r="AF68" s="52">
        <v>0</v>
      </c>
      <c r="AG68" s="51">
        <v>0</v>
      </c>
      <c r="AH68" s="52">
        <v>0</v>
      </c>
    </row>
    <row r="69" spans="1:34" x14ac:dyDescent="0.25">
      <c r="A69" s="70" t="s">
        <v>331</v>
      </c>
      <c r="B69" s="71" t="s">
        <v>339</v>
      </c>
      <c r="C69" s="86"/>
      <c r="D69" s="71"/>
      <c r="E69" s="52"/>
      <c r="F69" s="86" t="s">
        <v>347</v>
      </c>
      <c r="G69" s="78" t="s">
        <v>352</v>
      </c>
      <c r="H69" s="61"/>
      <c r="I69" s="110"/>
      <c r="J69" s="61"/>
      <c r="K69" s="51"/>
      <c r="L69" s="52"/>
      <c r="M69" s="61">
        <v>0</v>
      </c>
      <c r="N69" s="115">
        <f t="shared" si="1"/>
        <v>0</v>
      </c>
      <c r="O69" s="51">
        <v>0</v>
      </c>
      <c r="P69" s="52">
        <v>0</v>
      </c>
      <c r="Q69" s="51">
        <v>0</v>
      </c>
      <c r="R69" s="52">
        <v>0</v>
      </c>
      <c r="S69" s="51">
        <v>0</v>
      </c>
      <c r="T69" s="52">
        <v>0</v>
      </c>
      <c r="U69" s="51">
        <v>0</v>
      </c>
      <c r="V69" s="52">
        <v>0</v>
      </c>
      <c r="W69" s="51">
        <v>0</v>
      </c>
      <c r="X69" s="52">
        <v>0</v>
      </c>
      <c r="Y69" s="51">
        <v>0</v>
      </c>
      <c r="Z69" s="52">
        <v>0</v>
      </c>
      <c r="AA69" s="51">
        <v>0</v>
      </c>
      <c r="AB69" s="52">
        <v>0</v>
      </c>
      <c r="AC69" s="51">
        <v>0</v>
      </c>
      <c r="AD69" s="52">
        <v>0</v>
      </c>
      <c r="AE69" s="51">
        <v>0</v>
      </c>
      <c r="AF69" s="52">
        <v>0</v>
      </c>
      <c r="AG69" s="51">
        <v>0</v>
      </c>
      <c r="AH69" s="52">
        <v>0</v>
      </c>
    </row>
    <row r="70" spans="1:34" x14ac:dyDescent="0.25">
      <c r="A70" s="70" t="s">
        <v>332</v>
      </c>
      <c r="B70" s="71" t="s">
        <v>340</v>
      </c>
      <c r="C70" s="86"/>
      <c r="D70" s="71"/>
      <c r="E70" s="52"/>
      <c r="F70" s="86" t="s">
        <v>348</v>
      </c>
      <c r="G70" s="78" t="s">
        <v>353</v>
      </c>
      <c r="H70" s="61"/>
      <c r="I70" s="110"/>
      <c r="J70" s="61"/>
      <c r="K70" s="51"/>
      <c r="L70" s="52"/>
      <c r="M70" s="61">
        <v>0</v>
      </c>
      <c r="N70" s="115">
        <f t="shared" si="1"/>
        <v>0</v>
      </c>
      <c r="O70" s="51">
        <v>0</v>
      </c>
      <c r="P70" s="52">
        <v>0</v>
      </c>
      <c r="Q70" s="51">
        <v>0</v>
      </c>
      <c r="R70" s="52">
        <v>0</v>
      </c>
      <c r="S70" s="51">
        <v>0</v>
      </c>
      <c r="T70" s="52">
        <v>0</v>
      </c>
      <c r="U70" s="51">
        <v>0</v>
      </c>
      <c r="V70" s="52">
        <v>0</v>
      </c>
      <c r="W70" s="51">
        <v>0</v>
      </c>
      <c r="X70" s="52">
        <v>0</v>
      </c>
      <c r="Y70" s="51">
        <v>0</v>
      </c>
      <c r="Z70" s="52">
        <v>0</v>
      </c>
      <c r="AA70" s="51">
        <v>0</v>
      </c>
      <c r="AB70" s="52">
        <v>0</v>
      </c>
      <c r="AC70" s="51">
        <v>0</v>
      </c>
      <c r="AD70" s="52">
        <v>0</v>
      </c>
      <c r="AE70" s="51">
        <v>0</v>
      </c>
      <c r="AF70" s="52">
        <v>0</v>
      </c>
      <c r="AG70" s="51">
        <v>0</v>
      </c>
      <c r="AH70" s="52">
        <v>0</v>
      </c>
    </row>
    <row r="71" spans="1:34" x14ac:dyDescent="0.25">
      <c r="A71" s="70" t="s">
        <v>333</v>
      </c>
      <c r="B71" s="71" t="s">
        <v>341</v>
      </c>
      <c r="C71" s="86"/>
      <c r="D71" s="71"/>
      <c r="E71" s="52"/>
      <c r="F71" s="86" t="s">
        <v>349</v>
      </c>
      <c r="G71" s="78" t="s">
        <v>347</v>
      </c>
      <c r="H71" s="61"/>
      <c r="I71" s="110"/>
      <c r="J71" s="61"/>
      <c r="K71" s="51"/>
      <c r="L71" s="52"/>
      <c r="M71" s="61">
        <v>0</v>
      </c>
      <c r="N71" s="115">
        <f t="shared" si="1"/>
        <v>0</v>
      </c>
      <c r="O71" s="51">
        <v>0</v>
      </c>
      <c r="P71" s="52">
        <v>0</v>
      </c>
      <c r="Q71" s="51">
        <v>0</v>
      </c>
      <c r="R71" s="52">
        <v>0</v>
      </c>
      <c r="S71" s="51">
        <v>0</v>
      </c>
      <c r="T71" s="52">
        <v>0</v>
      </c>
      <c r="U71" s="51">
        <v>0</v>
      </c>
      <c r="V71" s="52">
        <v>0</v>
      </c>
      <c r="W71" s="51">
        <v>0</v>
      </c>
      <c r="X71" s="52">
        <v>0</v>
      </c>
      <c r="Y71" s="51">
        <v>0</v>
      </c>
      <c r="Z71" s="52">
        <v>0</v>
      </c>
      <c r="AA71" s="51">
        <v>0</v>
      </c>
      <c r="AB71" s="52">
        <v>0</v>
      </c>
      <c r="AC71" s="51">
        <v>0</v>
      </c>
      <c r="AD71" s="52">
        <v>0</v>
      </c>
      <c r="AE71" s="51">
        <v>0</v>
      </c>
      <c r="AF71" s="52">
        <v>0</v>
      </c>
      <c r="AG71" s="51">
        <v>0</v>
      </c>
      <c r="AH71" s="52">
        <v>0</v>
      </c>
    </row>
    <row r="72" spans="1:34" x14ac:dyDescent="0.25">
      <c r="A72" s="70" t="s">
        <v>334</v>
      </c>
      <c r="B72" s="71" t="s">
        <v>342</v>
      </c>
      <c r="C72" s="86"/>
      <c r="D72" s="71"/>
      <c r="E72" s="52"/>
      <c r="F72" s="86"/>
      <c r="G72" s="78" t="s">
        <v>348</v>
      </c>
      <c r="H72" s="61"/>
      <c r="I72" s="110"/>
      <c r="J72" s="61"/>
      <c r="K72" s="51"/>
      <c r="L72" s="52"/>
      <c r="M72" s="61">
        <v>0</v>
      </c>
      <c r="N72" s="115">
        <f t="shared" si="1"/>
        <v>0</v>
      </c>
      <c r="O72" s="51">
        <v>0</v>
      </c>
      <c r="P72" s="52">
        <v>0</v>
      </c>
      <c r="Q72" s="51">
        <v>0</v>
      </c>
      <c r="R72" s="52">
        <v>0</v>
      </c>
      <c r="S72" s="51">
        <v>0</v>
      </c>
      <c r="T72" s="52">
        <v>0</v>
      </c>
      <c r="U72" s="51">
        <v>0</v>
      </c>
      <c r="V72" s="52">
        <v>0</v>
      </c>
      <c r="W72" s="51">
        <v>0</v>
      </c>
      <c r="X72" s="52">
        <v>0</v>
      </c>
      <c r="Y72" s="51">
        <v>0</v>
      </c>
      <c r="Z72" s="52">
        <v>0</v>
      </c>
      <c r="AA72" s="51">
        <v>0</v>
      </c>
      <c r="AB72" s="52">
        <v>0</v>
      </c>
      <c r="AC72" s="51">
        <v>0</v>
      </c>
      <c r="AD72" s="52">
        <v>0</v>
      </c>
      <c r="AE72" s="51">
        <v>0</v>
      </c>
      <c r="AF72" s="52">
        <v>0</v>
      </c>
      <c r="AG72" s="51">
        <v>0</v>
      </c>
      <c r="AH72" s="52">
        <v>0</v>
      </c>
    </row>
    <row r="73" spans="1:34" x14ac:dyDescent="0.25">
      <c r="A73" s="70" t="s">
        <v>335</v>
      </c>
      <c r="B73" s="71" t="s">
        <v>343</v>
      </c>
      <c r="C73" s="86"/>
      <c r="D73" s="71"/>
      <c r="E73" s="52"/>
      <c r="F73" s="86"/>
      <c r="G73" s="78" t="s">
        <v>349</v>
      </c>
      <c r="H73" s="61"/>
      <c r="I73" s="110"/>
      <c r="J73" s="61"/>
      <c r="K73" s="51"/>
      <c r="L73" s="52"/>
      <c r="M73" s="61">
        <v>0</v>
      </c>
      <c r="N73" s="115">
        <f t="shared" si="1"/>
        <v>0</v>
      </c>
      <c r="O73" s="51">
        <v>0</v>
      </c>
      <c r="P73" s="52">
        <v>0</v>
      </c>
      <c r="Q73" s="51">
        <v>0</v>
      </c>
      <c r="R73" s="52">
        <v>0</v>
      </c>
      <c r="S73" s="51">
        <v>0</v>
      </c>
      <c r="T73" s="52">
        <v>0</v>
      </c>
      <c r="U73" s="51">
        <v>0</v>
      </c>
      <c r="V73" s="52">
        <v>0</v>
      </c>
      <c r="W73" s="51">
        <v>0</v>
      </c>
      <c r="X73" s="52">
        <v>0</v>
      </c>
      <c r="Y73" s="51">
        <v>0</v>
      </c>
      <c r="Z73" s="52">
        <v>0</v>
      </c>
      <c r="AA73" s="51">
        <v>0</v>
      </c>
      <c r="AB73" s="52">
        <v>0</v>
      </c>
      <c r="AC73" s="51">
        <v>0</v>
      </c>
      <c r="AD73" s="52">
        <v>0</v>
      </c>
      <c r="AE73" s="51">
        <v>0</v>
      </c>
      <c r="AF73" s="52">
        <v>0</v>
      </c>
      <c r="AG73" s="51">
        <v>0</v>
      </c>
      <c r="AH73" s="52">
        <v>0</v>
      </c>
    </row>
    <row r="74" spans="1:34" x14ac:dyDescent="0.25">
      <c r="A74" s="66">
        <v>41</v>
      </c>
      <c r="B74" s="167" t="s">
        <v>1936</v>
      </c>
      <c r="C74" s="87"/>
      <c r="D74" s="68" t="s">
        <v>1923</v>
      </c>
      <c r="E74" s="55"/>
      <c r="F74" s="49"/>
      <c r="G74" s="77"/>
      <c r="H74" s="60"/>
      <c r="I74" s="106"/>
      <c r="J74" s="60"/>
      <c r="K74" s="53"/>
      <c r="L74" s="55"/>
      <c r="M74" s="60">
        <f>IF(COUNTA(Table1[[#This Row],[CEDS_59]:[EDGAR (IPCC Reference)]])&gt;=1,1,0)</f>
        <v>1</v>
      </c>
      <c r="N74" s="114">
        <f>IF(COUNTA(E74,H74,Table1[[#This Row],[CEDS_16]])&gt;=1,1,0)</f>
        <v>1</v>
      </c>
      <c r="O74" s="53">
        <v>1</v>
      </c>
      <c r="P74" s="55">
        <v>1</v>
      </c>
      <c r="Q74" s="53">
        <v>1</v>
      </c>
      <c r="R74" s="55">
        <v>1</v>
      </c>
      <c r="S74" s="53">
        <v>1</v>
      </c>
      <c r="T74" s="55">
        <v>1</v>
      </c>
      <c r="U74" s="53">
        <v>1</v>
      </c>
      <c r="V74" s="55">
        <v>1</v>
      </c>
      <c r="W74" s="53">
        <v>1</v>
      </c>
      <c r="X74" s="55">
        <v>1</v>
      </c>
      <c r="Y74" s="53">
        <v>1</v>
      </c>
      <c r="Z74" s="55">
        <v>1</v>
      </c>
      <c r="AA74" s="53">
        <v>1</v>
      </c>
      <c r="AB74" s="55">
        <v>1</v>
      </c>
      <c r="AC74" s="53">
        <v>1</v>
      </c>
      <c r="AD74" s="55">
        <v>1</v>
      </c>
      <c r="AE74" s="53">
        <v>1</v>
      </c>
      <c r="AF74" s="55">
        <v>1</v>
      </c>
      <c r="AG74" s="53">
        <v>1</v>
      </c>
      <c r="AH74" s="55">
        <v>1</v>
      </c>
    </row>
    <row r="75" spans="1:34" x14ac:dyDescent="0.25">
      <c r="A75" s="66">
        <v>42</v>
      </c>
      <c r="B75" s="167" t="s">
        <v>1937</v>
      </c>
      <c r="C75" s="84"/>
      <c r="D75" s="67"/>
      <c r="E75" s="50" t="s">
        <v>1924</v>
      </c>
      <c r="F75" s="49"/>
      <c r="G75" s="77"/>
      <c r="H75" s="61" t="s">
        <v>1959</v>
      </c>
      <c r="I75" s="106"/>
      <c r="J75" s="106" t="s">
        <v>231</v>
      </c>
      <c r="K75" s="49" t="s">
        <v>472</v>
      </c>
      <c r="L75" s="50" t="s">
        <v>593</v>
      </c>
      <c r="M75" s="60">
        <f>IF(COUNTA(Table1[[#This Row],[CEDS_59]:[EDGAR (IPCC Reference)]])&gt;=1,1,0)</f>
        <v>1</v>
      </c>
      <c r="N75" s="114">
        <f>IF(COUNTA(E75,#REF!,Table1[[#This Row],[CEDS_16]])&gt;=1,1,0)</f>
        <v>1</v>
      </c>
      <c r="O75" s="53">
        <v>1</v>
      </c>
      <c r="P75" s="55">
        <v>1</v>
      </c>
      <c r="Q75" s="53">
        <v>1</v>
      </c>
      <c r="R75" s="55">
        <v>1</v>
      </c>
      <c r="S75" s="53">
        <v>1</v>
      </c>
      <c r="T75" s="55">
        <v>1</v>
      </c>
      <c r="U75" s="53">
        <v>1</v>
      </c>
      <c r="V75" s="55">
        <v>1</v>
      </c>
      <c r="W75" s="53">
        <v>1</v>
      </c>
      <c r="X75" s="55">
        <v>1</v>
      </c>
      <c r="Y75" s="53">
        <v>1</v>
      </c>
      <c r="Z75" s="55">
        <v>1</v>
      </c>
      <c r="AA75" s="53">
        <v>1</v>
      </c>
      <c r="AB75" s="55">
        <v>1</v>
      </c>
      <c r="AC75" s="53">
        <v>1</v>
      </c>
      <c r="AD75" s="55">
        <v>1</v>
      </c>
      <c r="AE75" s="53">
        <v>1</v>
      </c>
      <c r="AF75" s="55">
        <v>1</v>
      </c>
      <c r="AG75" s="53">
        <v>1</v>
      </c>
      <c r="AH75" s="55">
        <v>1</v>
      </c>
    </row>
    <row r="76" spans="1:34" x14ac:dyDescent="0.25">
      <c r="A76" s="66">
        <v>43</v>
      </c>
      <c r="B76" s="67" t="s">
        <v>53</v>
      </c>
      <c r="C76" s="84"/>
      <c r="D76" s="67"/>
      <c r="E76" s="55"/>
      <c r="F76" s="49"/>
      <c r="G76" s="77"/>
      <c r="H76" s="107"/>
      <c r="I76" s="106"/>
      <c r="J76" s="60"/>
      <c r="K76" s="53"/>
      <c r="L76" s="55"/>
      <c r="M76" s="60">
        <f>IF(COUNTA(Table1[[#This Row],[CEDS_59]:[EDGAR (IPCC Reference)]])&gt;=1,1,0)</f>
        <v>0</v>
      </c>
      <c r="N76" s="114">
        <f>IF(COUNTA(E76,H76,Table1[[#This Row],[CEDS_16]])&gt;=1,1,0)</f>
        <v>0</v>
      </c>
      <c r="O76" s="53">
        <v>1</v>
      </c>
      <c r="P76" s="55">
        <v>1</v>
      </c>
      <c r="Q76" s="53">
        <v>1</v>
      </c>
      <c r="R76" s="55">
        <v>1</v>
      </c>
      <c r="S76" s="53">
        <v>0</v>
      </c>
      <c r="T76" s="55">
        <v>0</v>
      </c>
      <c r="U76" s="53">
        <v>1</v>
      </c>
      <c r="V76" s="55">
        <v>1</v>
      </c>
      <c r="W76" s="53">
        <v>1</v>
      </c>
      <c r="X76" s="55">
        <v>1</v>
      </c>
      <c r="Y76" s="53">
        <v>1</v>
      </c>
      <c r="Z76" s="55">
        <v>1</v>
      </c>
      <c r="AA76" s="53">
        <v>1</v>
      </c>
      <c r="AB76" s="55">
        <v>1</v>
      </c>
      <c r="AC76" s="53">
        <v>1</v>
      </c>
      <c r="AD76" s="55">
        <v>1</v>
      </c>
      <c r="AE76" s="53">
        <v>1</v>
      </c>
      <c r="AF76" s="55">
        <v>1</v>
      </c>
      <c r="AG76" s="53">
        <v>1</v>
      </c>
      <c r="AH76" s="55">
        <v>1</v>
      </c>
    </row>
    <row r="77" spans="1:34" x14ac:dyDescent="0.25">
      <c r="A77" s="70" t="s">
        <v>245</v>
      </c>
      <c r="B77" s="71" t="s">
        <v>243</v>
      </c>
      <c r="C77" s="86"/>
      <c r="D77" s="71"/>
      <c r="E77" s="52"/>
      <c r="F77" s="86"/>
      <c r="G77" s="78"/>
      <c r="H77" s="61" t="s">
        <v>209</v>
      </c>
      <c r="I77" s="110"/>
      <c r="J77" s="61"/>
      <c r="K77" s="51"/>
      <c r="L77" s="52"/>
      <c r="M77" s="61">
        <v>0</v>
      </c>
      <c r="N77" s="115">
        <v>0</v>
      </c>
      <c r="O77" s="51">
        <v>0</v>
      </c>
      <c r="P77" s="52">
        <v>0</v>
      </c>
      <c r="Q77" s="51">
        <v>0</v>
      </c>
      <c r="R77" s="52">
        <v>0</v>
      </c>
      <c r="S77" s="51">
        <v>0</v>
      </c>
      <c r="T77" s="52">
        <v>0</v>
      </c>
      <c r="U77" s="51">
        <v>0</v>
      </c>
      <c r="V77" s="52">
        <v>0</v>
      </c>
      <c r="W77" s="51">
        <v>0</v>
      </c>
      <c r="X77" s="52">
        <v>0</v>
      </c>
      <c r="Y77" s="51">
        <v>0</v>
      </c>
      <c r="Z77" s="52">
        <v>0</v>
      </c>
      <c r="AA77" s="51">
        <v>0</v>
      </c>
      <c r="AB77" s="52">
        <v>0</v>
      </c>
      <c r="AC77" s="51">
        <v>0</v>
      </c>
      <c r="AD77" s="52">
        <v>0</v>
      </c>
      <c r="AE77" s="51">
        <v>0</v>
      </c>
      <c r="AF77" s="52">
        <v>0</v>
      </c>
      <c r="AG77" s="51">
        <v>0</v>
      </c>
      <c r="AH77" s="52">
        <v>0</v>
      </c>
    </row>
    <row r="78" spans="1:34" x14ac:dyDescent="0.25">
      <c r="A78" s="70" t="s">
        <v>246</v>
      </c>
      <c r="B78" s="71" t="s">
        <v>244</v>
      </c>
      <c r="C78" s="86"/>
      <c r="D78" s="71"/>
      <c r="E78" s="52"/>
      <c r="F78" s="86"/>
      <c r="G78" s="78"/>
      <c r="H78" s="61" t="s">
        <v>219</v>
      </c>
      <c r="I78" s="110"/>
      <c r="J78" s="61"/>
      <c r="K78" s="51"/>
      <c r="L78" s="52"/>
      <c r="M78" s="61">
        <v>0</v>
      </c>
      <c r="N78" s="115">
        <v>0</v>
      </c>
      <c r="O78" s="51">
        <v>0</v>
      </c>
      <c r="P78" s="52">
        <v>0</v>
      </c>
      <c r="Q78" s="51">
        <v>0</v>
      </c>
      <c r="R78" s="52">
        <v>0</v>
      </c>
      <c r="S78" s="51">
        <v>0</v>
      </c>
      <c r="T78" s="52">
        <v>0</v>
      </c>
      <c r="U78" s="51">
        <v>0</v>
      </c>
      <c r="V78" s="52">
        <v>0</v>
      </c>
      <c r="W78" s="51">
        <v>0</v>
      </c>
      <c r="X78" s="52">
        <v>0</v>
      </c>
      <c r="Y78" s="51">
        <v>0</v>
      </c>
      <c r="Z78" s="52">
        <v>0</v>
      </c>
      <c r="AA78" s="51">
        <v>0</v>
      </c>
      <c r="AB78" s="52">
        <v>0</v>
      </c>
      <c r="AC78" s="51">
        <v>0</v>
      </c>
      <c r="AD78" s="52">
        <v>0</v>
      </c>
      <c r="AE78" s="51">
        <v>0</v>
      </c>
      <c r="AF78" s="52">
        <v>0</v>
      </c>
      <c r="AG78" s="51">
        <v>0</v>
      </c>
      <c r="AH78" s="52">
        <v>0</v>
      </c>
    </row>
    <row r="79" spans="1:34" x14ac:dyDescent="0.25">
      <c r="A79" s="66">
        <v>44</v>
      </c>
      <c r="B79" s="67" t="s">
        <v>54</v>
      </c>
      <c r="C79" s="84"/>
      <c r="D79" s="68" t="s">
        <v>181</v>
      </c>
      <c r="E79" s="50" t="s">
        <v>181</v>
      </c>
      <c r="F79" s="49"/>
      <c r="G79" s="77"/>
      <c r="H79" s="60" t="s">
        <v>210</v>
      </c>
      <c r="I79" s="106"/>
      <c r="J79" s="106" t="s">
        <v>1965</v>
      </c>
      <c r="K79" s="53"/>
      <c r="L79" s="55"/>
      <c r="M79" s="60">
        <f>IF(COUNTA(Table1[[#This Row],[CEDS_59]:[EDGAR (IPCC Reference)]])&gt;=1,1,0)</f>
        <v>1</v>
      </c>
      <c r="N79" s="114">
        <f>IF(COUNTA(E79,H79,Table1[[#This Row],[CEDS_16]])&gt;=1,1,0)</f>
        <v>1</v>
      </c>
      <c r="O79" s="53">
        <v>1</v>
      </c>
      <c r="P79" s="55">
        <v>1</v>
      </c>
      <c r="Q79" s="53">
        <v>1</v>
      </c>
      <c r="R79" s="55">
        <v>1</v>
      </c>
      <c r="S79" s="53">
        <v>1</v>
      </c>
      <c r="T79" s="55">
        <v>1</v>
      </c>
      <c r="U79" s="53">
        <v>1</v>
      </c>
      <c r="V79" s="55">
        <v>1</v>
      </c>
      <c r="W79" s="53">
        <v>1</v>
      </c>
      <c r="X79" s="55">
        <v>1</v>
      </c>
      <c r="Y79" s="53">
        <v>1</v>
      </c>
      <c r="Z79" s="55">
        <v>1</v>
      </c>
      <c r="AA79" s="53">
        <v>1</v>
      </c>
      <c r="AB79" s="55">
        <v>1</v>
      </c>
      <c r="AC79" s="53">
        <v>1</v>
      </c>
      <c r="AD79" s="55">
        <v>1</v>
      </c>
      <c r="AE79" s="53">
        <v>1</v>
      </c>
      <c r="AF79" s="55">
        <v>1</v>
      </c>
      <c r="AG79" s="53">
        <v>1</v>
      </c>
      <c r="AH79" s="55">
        <v>1</v>
      </c>
    </row>
    <row r="80" spans="1:34" ht="15.75" x14ac:dyDescent="0.25">
      <c r="A80" s="66">
        <v>45</v>
      </c>
      <c r="B80" s="67" t="s">
        <v>55</v>
      </c>
      <c r="C80" s="84" t="s">
        <v>142</v>
      </c>
      <c r="D80" s="67"/>
      <c r="E80" s="55"/>
      <c r="F80" s="96" t="s">
        <v>278</v>
      </c>
      <c r="G80" s="100" t="s">
        <v>278</v>
      </c>
      <c r="H80" s="60"/>
      <c r="I80" s="106"/>
      <c r="J80" s="60"/>
      <c r="K80" s="49" t="s">
        <v>459</v>
      </c>
      <c r="L80" s="50" t="s">
        <v>588</v>
      </c>
      <c r="M80" s="60">
        <f>IF(COUNTA(Table1[[#This Row],[CEDS_59]:[EDGAR (IPCC Reference)]])&gt;=1,1,0)</f>
        <v>1</v>
      </c>
      <c r="N80" s="114">
        <f>IF(COUNTA(E80,H80,Table1[[#This Row],[CEDS_16]])&gt;=1,1,0)</f>
        <v>0</v>
      </c>
      <c r="O80" s="53">
        <v>1</v>
      </c>
      <c r="P80" s="55">
        <v>0</v>
      </c>
      <c r="Q80" s="53">
        <v>1</v>
      </c>
      <c r="R80" s="55">
        <v>0</v>
      </c>
      <c r="S80" s="53">
        <v>1</v>
      </c>
      <c r="T80" s="55">
        <v>0</v>
      </c>
      <c r="U80" s="53">
        <v>1</v>
      </c>
      <c r="V80" s="55">
        <v>0</v>
      </c>
      <c r="W80" s="53">
        <v>1</v>
      </c>
      <c r="X80" s="55">
        <v>0</v>
      </c>
      <c r="Y80" s="53">
        <v>1</v>
      </c>
      <c r="Z80" s="55">
        <v>0</v>
      </c>
      <c r="AA80" s="53">
        <v>1</v>
      </c>
      <c r="AB80" s="55">
        <v>0</v>
      </c>
      <c r="AC80" s="53">
        <v>1</v>
      </c>
      <c r="AD80" s="55">
        <v>0</v>
      </c>
      <c r="AE80" s="53">
        <v>1</v>
      </c>
      <c r="AF80" s="55">
        <v>0</v>
      </c>
      <c r="AG80" s="53">
        <v>1</v>
      </c>
      <c r="AH80" s="55">
        <v>0</v>
      </c>
    </row>
    <row r="81" spans="1:34" ht="15.75" x14ac:dyDescent="0.25">
      <c r="A81" s="66">
        <v>46</v>
      </c>
      <c r="B81" s="67" t="s">
        <v>56</v>
      </c>
      <c r="C81" s="84" t="s">
        <v>143</v>
      </c>
      <c r="D81" s="67"/>
      <c r="E81" s="55"/>
      <c r="F81" s="96" t="s">
        <v>277</v>
      </c>
      <c r="G81" s="100" t="s">
        <v>277</v>
      </c>
      <c r="H81" s="60"/>
      <c r="I81" s="106"/>
      <c r="J81" s="60"/>
      <c r="K81" s="53"/>
      <c r="L81" s="55"/>
      <c r="M81" s="60">
        <f>IF(COUNTA(Table1[[#This Row],[CEDS_59]:[EDGAR (IPCC Reference)]])&gt;=1,1,0)</f>
        <v>1</v>
      </c>
      <c r="N81" s="114">
        <f>IF(COUNTA(E81,H81,Table1[[#This Row],[CEDS_16]])&gt;=1,1,0)</f>
        <v>0</v>
      </c>
      <c r="O81" s="53">
        <v>1</v>
      </c>
      <c r="P81" s="55">
        <v>0</v>
      </c>
      <c r="Q81" s="53">
        <v>1</v>
      </c>
      <c r="R81" s="55">
        <v>0</v>
      </c>
      <c r="S81" s="53">
        <v>1</v>
      </c>
      <c r="T81" s="55">
        <v>0</v>
      </c>
      <c r="U81" s="53">
        <v>1</v>
      </c>
      <c r="V81" s="55">
        <v>0</v>
      </c>
      <c r="W81" s="53">
        <v>1</v>
      </c>
      <c r="X81" s="55">
        <v>0</v>
      </c>
      <c r="Y81" s="53">
        <v>1</v>
      </c>
      <c r="Z81" s="55">
        <v>0</v>
      </c>
      <c r="AA81" s="53">
        <v>1</v>
      </c>
      <c r="AB81" s="55">
        <v>0</v>
      </c>
      <c r="AC81" s="53">
        <v>1</v>
      </c>
      <c r="AD81" s="55">
        <v>0</v>
      </c>
      <c r="AE81" s="53">
        <v>1</v>
      </c>
      <c r="AF81" s="55">
        <v>0</v>
      </c>
      <c r="AG81" s="53">
        <v>1</v>
      </c>
      <c r="AH81" s="55">
        <v>0</v>
      </c>
    </row>
    <row r="82" spans="1:34" x14ac:dyDescent="0.25">
      <c r="A82" s="66">
        <v>47</v>
      </c>
      <c r="B82" s="180" t="s">
        <v>57</v>
      </c>
      <c r="C82" s="49" t="s">
        <v>144</v>
      </c>
      <c r="D82" s="1"/>
      <c r="E82" s="55"/>
      <c r="F82" s="49"/>
      <c r="G82" s="101"/>
      <c r="H82" s="60"/>
      <c r="I82" s="106"/>
      <c r="J82" s="60"/>
      <c r="K82" s="49" t="s">
        <v>462</v>
      </c>
      <c r="L82" s="50" t="s">
        <v>592</v>
      </c>
      <c r="M82" s="60">
        <f>IF(COUNTA(Table1[[#This Row],[CEDS_59]:[EDGAR (IPCC Reference)]])&gt;=1,1,0)</f>
        <v>1</v>
      </c>
      <c r="N82" s="114">
        <f>IF(COUNTA(E82,H82,Table1[[#This Row],[CEDS_16]])&gt;=1,1,0)</f>
        <v>0</v>
      </c>
      <c r="O82" s="53">
        <v>1</v>
      </c>
      <c r="P82" s="55">
        <v>1</v>
      </c>
      <c r="Q82" s="53">
        <v>1</v>
      </c>
      <c r="R82" s="55">
        <v>1</v>
      </c>
      <c r="S82" s="53">
        <v>1</v>
      </c>
      <c r="T82" s="55">
        <v>1</v>
      </c>
      <c r="U82" s="53">
        <v>1</v>
      </c>
      <c r="V82" s="55">
        <v>1</v>
      </c>
      <c r="W82" s="53">
        <v>1</v>
      </c>
      <c r="X82" s="55">
        <v>1</v>
      </c>
      <c r="Y82" s="53">
        <v>1</v>
      </c>
      <c r="Z82" s="55">
        <v>1</v>
      </c>
      <c r="AA82" s="53">
        <v>1</v>
      </c>
      <c r="AB82" s="55">
        <v>1</v>
      </c>
      <c r="AC82" s="53">
        <v>1</v>
      </c>
      <c r="AD82" s="55">
        <v>1</v>
      </c>
      <c r="AE82" s="53">
        <v>1</v>
      </c>
      <c r="AF82" s="55">
        <v>1</v>
      </c>
      <c r="AG82" s="53">
        <v>1</v>
      </c>
      <c r="AH82" s="55">
        <v>1</v>
      </c>
    </row>
    <row r="83" spans="1:34" x14ac:dyDescent="0.25">
      <c r="A83" s="70" t="s">
        <v>297</v>
      </c>
      <c r="B83" s="71" t="s">
        <v>300</v>
      </c>
      <c r="C83" s="86"/>
      <c r="D83" s="71"/>
      <c r="E83" s="52"/>
      <c r="F83" s="86"/>
      <c r="G83" s="78" t="s">
        <v>303</v>
      </c>
      <c r="H83" s="61"/>
      <c r="I83" s="110"/>
      <c r="J83" s="61"/>
      <c r="K83" s="51"/>
      <c r="L83" s="52"/>
      <c r="M83" s="61">
        <v>0</v>
      </c>
      <c r="N83" s="115">
        <f t="shared" si="1"/>
        <v>0</v>
      </c>
      <c r="O83" s="51">
        <v>0</v>
      </c>
      <c r="P83" s="52">
        <v>0</v>
      </c>
      <c r="Q83" s="51">
        <v>0</v>
      </c>
      <c r="R83" s="52">
        <v>0</v>
      </c>
      <c r="S83" s="51">
        <v>0</v>
      </c>
      <c r="T83" s="52">
        <v>0</v>
      </c>
      <c r="U83" s="51">
        <v>0</v>
      </c>
      <c r="V83" s="52">
        <v>0</v>
      </c>
      <c r="W83" s="51">
        <v>0</v>
      </c>
      <c r="X83" s="52">
        <v>0</v>
      </c>
      <c r="Y83" s="51">
        <v>0</v>
      </c>
      <c r="Z83" s="52">
        <v>0</v>
      </c>
      <c r="AA83" s="51">
        <v>0</v>
      </c>
      <c r="AB83" s="52">
        <v>0</v>
      </c>
      <c r="AC83" s="51">
        <v>0</v>
      </c>
      <c r="AD83" s="52">
        <v>0</v>
      </c>
      <c r="AE83" s="51">
        <v>0</v>
      </c>
      <c r="AF83" s="52">
        <v>0</v>
      </c>
      <c r="AG83" s="51">
        <v>0</v>
      </c>
      <c r="AH83" s="52">
        <v>0</v>
      </c>
    </row>
    <row r="84" spans="1:34" x14ac:dyDescent="0.25">
      <c r="A84" s="70" t="s">
        <v>298</v>
      </c>
      <c r="B84" s="71" t="s">
        <v>301</v>
      </c>
      <c r="C84" s="86"/>
      <c r="D84" s="71"/>
      <c r="E84" s="52"/>
      <c r="F84" s="86"/>
      <c r="G84" s="78" t="s">
        <v>304</v>
      </c>
      <c r="H84" s="61"/>
      <c r="I84" s="110"/>
      <c r="J84" s="61"/>
      <c r="K84" s="51"/>
      <c r="L84" s="52"/>
      <c r="M84" s="61">
        <v>0</v>
      </c>
      <c r="N84" s="115">
        <f t="shared" si="1"/>
        <v>0</v>
      </c>
      <c r="O84" s="51">
        <v>0</v>
      </c>
      <c r="P84" s="52">
        <v>0</v>
      </c>
      <c r="Q84" s="51">
        <v>0</v>
      </c>
      <c r="R84" s="52">
        <v>0</v>
      </c>
      <c r="S84" s="51">
        <v>0</v>
      </c>
      <c r="T84" s="52">
        <v>0</v>
      </c>
      <c r="U84" s="51">
        <v>0</v>
      </c>
      <c r="V84" s="52">
        <v>0</v>
      </c>
      <c r="W84" s="51">
        <v>0</v>
      </c>
      <c r="X84" s="52">
        <v>0</v>
      </c>
      <c r="Y84" s="51">
        <v>0</v>
      </c>
      <c r="Z84" s="52">
        <v>0</v>
      </c>
      <c r="AA84" s="51">
        <v>0</v>
      </c>
      <c r="AB84" s="52">
        <v>0</v>
      </c>
      <c r="AC84" s="51">
        <v>0</v>
      </c>
      <c r="AD84" s="52">
        <v>0</v>
      </c>
      <c r="AE84" s="51">
        <v>0</v>
      </c>
      <c r="AF84" s="52">
        <v>0</v>
      </c>
      <c r="AG84" s="51">
        <v>0</v>
      </c>
      <c r="AH84" s="52">
        <v>0</v>
      </c>
    </row>
    <row r="85" spans="1:34" x14ac:dyDescent="0.25">
      <c r="A85" s="70" t="s">
        <v>299</v>
      </c>
      <c r="B85" s="71" t="s">
        <v>302</v>
      </c>
      <c r="C85" s="86"/>
      <c r="D85" s="71"/>
      <c r="E85" s="52"/>
      <c r="F85" s="86"/>
      <c r="G85" s="78" t="s">
        <v>305</v>
      </c>
      <c r="H85" s="61"/>
      <c r="I85" s="110"/>
      <c r="J85" s="61"/>
      <c r="K85" s="51"/>
      <c r="L85" s="52"/>
      <c r="M85" s="61">
        <v>0</v>
      </c>
      <c r="N85" s="115">
        <f t="shared" si="1"/>
        <v>0</v>
      </c>
      <c r="O85" s="51">
        <v>0</v>
      </c>
      <c r="P85" s="52">
        <v>0</v>
      </c>
      <c r="Q85" s="51">
        <v>0</v>
      </c>
      <c r="R85" s="52">
        <v>0</v>
      </c>
      <c r="S85" s="51">
        <v>0</v>
      </c>
      <c r="T85" s="52">
        <v>0</v>
      </c>
      <c r="U85" s="51">
        <v>0</v>
      </c>
      <c r="V85" s="52">
        <v>0</v>
      </c>
      <c r="W85" s="51">
        <v>0</v>
      </c>
      <c r="X85" s="52">
        <v>0</v>
      </c>
      <c r="Y85" s="51">
        <v>0</v>
      </c>
      <c r="Z85" s="52">
        <v>0</v>
      </c>
      <c r="AA85" s="51">
        <v>0</v>
      </c>
      <c r="AB85" s="52">
        <v>0</v>
      </c>
      <c r="AC85" s="51">
        <v>0</v>
      </c>
      <c r="AD85" s="52">
        <v>0</v>
      </c>
      <c r="AE85" s="51">
        <v>0</v>
      </c>
      <c r="AF85" s="52">
        <v>0</v>
      </c>
      <c r="AG85" s="51">
        <v>0</v>
      </c>
      <c r="AH85" s="52">
        <v>0</v>
      </c>
    </row>
    <row r="86" spans="1:34" ht="15.75" x14ac:dyDescent="0.25">
      <c r="A86" s="66">
        <v>48</v>
      </c>
      <c r="B86" s="67" t="s">
        <v>58</v>
      </c>
      <c r="C86" s="84" t="s">
        <v>145</v>
      </c>
      <c r="D86" s="67"/>
      <c r="E86" s="55"/>
      <c r="F86" s="96" t="s">
        <v>295</v>
      </c>
      <c r="G86" s="100" t="s">
        <v>295</v>
      </c>
      <c r="H86" s="60"/>
      <c r="I86" s="106"/>
      <c r="J86" s="60"/>
      <c r="K86" s="49" t="s">
        <v>460</v>
      </c>
      <c r="L86" s="50" t="s">
        <v>590</v>
      </c>
      <c r="M86" s="60">
        <f>IF(COUNTA(Table1[[#This Row],[CEDS_59]:[EDGAR (IPCC Reference)]])&gt;=1,1,0)</f>
        <v>1</v>
      </c>
      <c r="N86" s="114">
        <f>IF(COUNTA(E86,H86,Table1[[#This Row],[CEDS_16]])&gt;=1,1,0)</f>
        <v>0</v>
      </c>
      <c r="O86" s="53">
        <v>1</v>
      </c>
      <c r="P86" s="55">
        <v>0</v>
      </c>
      <c r="Q86" s="53">
        <v>1</v>
      </c>
      <c r="R86" s="55">
        <v>0</v>
      </c>
      <c r="S86" s="53">
        <v>1</v>
      </c>
      <c r="T86" s="55">
        <v>0</v>
      </c>
      <c r="U86" s="53">
        <v>1</v>
      </c>
      <c r="V86" s="55">
        <v>0</v>
      </c>
      <c r="W86" s="53">
        <v>1</v>
      </c>
      <c r="X86" s="55">
        <v>0</v>
      </c>
      <c r="Y86" s="53">
        <v>1</v>
      </c>
      <c r="Z86" s="55">
        <v>0</v>
      </c>
      <c r="AA86" s="53">
        <v>1</v>
      </c>
      <c r="AB86" s="55">
        <v>0</v>
      </c>
      <c r="AC86" s="53">
        <v>1</v>
      </c>
      <c r="AD86" s="55">
        <v>0</v>
      </c>
      <c r="AE86" s="53">
        <v>1</v>
      </c>
      <c r="AF86" s="55">
        <v>0</v>
      </c>
      <c r="AG86" s="53">
        <v>1</v>
      </c>
      <c r="AH86" s="55">
        <v>0</v>
      </c>
    </row>
    <row r="87" spans="1:34" x14ac:dyDescent="0.25">
      <c r="A87" s="66">
        <v>49</v>
      </c>
      <c r="B87" s="67" t="s">
        <v>59</v>
      </c>
      <c r="C87" s="84" t="s">
        <v>146</v>
      </c>
      <c r="D87" s="68" t="s">
        <v>1927</v>
      </c>
      <c r="E87" s="55"/>
      <c r="F87" s="97"/>
      <c r="G87" s="101"/>
      <c r="H87" s="60"/>
      <c r="I87" s="106"/>
      <c r="J87" s="60"/>
      <c r="K87" s="49" t="s">
        <v>183</v>
      </c>
      <c r="L87" s="50" t="s">
        <v>589</v>
      </c>
      <c r="M87" s="60">
        <f>IF(COUNTA(Table1[[#This Row],[CEDS_59]:[EDGAR (IPCC Reference)]])&gt;=1,1,0)</f>
        <v>1</v>
      </c>
      <c r="N87" s="114">
        <f>IF(COUNTA(E87,H87,Table1[[#This Row],[CEDS_16]])&gt;=1,1,0)</f>
        <v>1</v>
      </c>
      <c r="O87" s="53">
        <v>1</v>
      </c>
      <c r="P87" s="55">
        <v>1</v>
      </c>
      <c r="Q87" s="53">
        <v>1</v>
      </c>
      <c r="R87" s="55">
        <v>1</v>
      </c>
      <c r="S87" s="53">
        <v>1</v>
      </c>
      <c r="T87" s="55">
        <v>1</v>
      </c>
      <c r="U87" s="53">
        <v>1</v>
      </c>
      <c r="V87" s="55">
        <v>1</v>
      </c>
      <c r="W87" s="53">
        <v>1</v>
      </c>
      <c r="X87" s="55">
        <v>1</v>
      </c>
      <c r="Y87" s="53">
        <v>1</v>
      </c>
      <c r="Z87" s="55">
        <v>1</v>
      </c>
      <c r="AA87" s="53">
        <v>1</v>
      </c>
      <c r="AB87" s="55">
        <v>1</v>
      </c>
      <c r="AC87" s="53">
        <v>1</v>
      </c>
      <c r="AD87" s="55">
        <v>1</v>
      </c>
      <c r="AE87" s="53">
        <v>1</v>
      </c>
      <c r="AF87" s="55">
        <v>1</v>
      </c>
      <c r="AG87" s="53">
        <v>1</v>
      </c>
      <c r="AH87" s="55">
        <v>1</v>
      </c>
    </row>
    <row r="88" spans="1:34" x14ac:dyDescent="0.25">
      <c r="A88" s="70" t="s">
        <v>281</v>
      </c>
      <c r="B88" s="71" t="s">
        <v>279</v>
      </c>
      <c r="C88" s="86"/>
      <c r="D88" s="71"/>
      <c r="E88" s="52"/>
      <c r="F88" s="86" t="s">
        <v>288</v>
      </c>
      <c r="G88" s="78" t="s">
        <v>287</v>
      </c>
      <c r="H88" s="61"/>
      <c r="I88" s="110"/>
      <c r="J88" s="61"/>
      <c r="K88" s="51"/>
      <c r="L88" s="52"/>
      <c r="M88" s="61">
        <v>0</v>
      </c>
      <c r="N88" s="115">
        <f t="shared" si="1"/>
        <v>0</v>
      </c>
      <c r="O88" s="51">
        <v>0</v>
      </c>
      <c r="P88" s="52">
        <v>0</v>
      </c>
      <c r="Q88" s="51">
        <v>0</v>
      </c>
      <c r="R88" s="52">
        <v>0</v>
      </c>
      <c r="S88" s="51">
        <v>0</v>
      </c>
      <c r="T88" s="52">
        <v>0</v>
      </c>
      <c r="U88" s="51">
        <v>0</v>
      </c>
      <c r="V88" s="52">
        <v>0</v>
      </c>
      <c r="W88" s="51">
        <v>0</v>
      </c>
      <c r="X88" s="52">
        <v>0</v>
      </c>
      <c r="Y88" s="51">
        <v>0</v>
      </c>
      <c r="Z88" s="52">
        <v>0</v>
      </c>
      <c r="AA88" s="51">
        <v>0</v>
      </c>
      <c r="AB88" s="52">
        <v>0</v>
      </c>
      <c r="AC88" s="51">
        <v>0</v>
      </c>
      <c r="AD88" s="52">
        <v>0</v>
      </c>
      <c r="AE88" s="51">
        <v>0</v>
      </c>
      <c r="AF88" s="52">
        <v>0</v>
      </c>
      <c r="AG88" s="51">
        <v>0</v>
      </c>
      <c r="AH88" s="52">
        <v>0</v>
      </c>
    </row>
    <row r="89" spans="1:34" x14ac:dyDescent="0.25">
      <c r="A89" s="70" t="s">
        <v>282</v>
      </c>
      <c r="B89" s="71" t="s">
        <v>280</v>
      </c>
      <c r="C89" s="86"/>
      <c r="D89" s="71"/>
      <c r="E89" s="52"/>
      <c r="F89" s="86" t="s">
        <v>290</v>
      </c>
      <c r="G89" s="78" t="s">
        <v>289</v>
      </c>
      <c r="H89" s="61"/>
      <c r="I89" s="110"/>
      <c r="J89" s="61"/>
      <c r="K89" s="51"/>
      <c r="L89" s="52"/>
      <c r="M89" s="61">
        <v>0</v>
      </c>
      <c r="N89" s="115">
        <f t="shared" si="1"/>
        <v>0</v>
      </c>
      <c r="O89" s="51">
        <v>0</v>
      </c>
      <c r="P89" s="52">
        <v>0</v>
      </c>
      <c r="Q89" s="51">
        <v>0</v>
      </c>
      <c r="R89" s="52">
        <v>0</v>
      </c>
      <c r="S89" s="51">
        <v>0</v>
      </c>
      <c r="T89" s="52">
        <v>0</v>
      </c>
      <c r="U89" s="51">
        <v>0</v>
      </c>
      <c r="V89" s="52">
        <v>0</v>
      </c>
      <c r="W89" s="51">
        <v>0</v>
      </c>
      <c r="X89" s="52">
        <v>0</v>
      </c>
      <c r="Y89" s="51">
        <v>0</v>
      </c>
      <c r="Z89" s="52">
        <v>0</v>
      </c>
      <c r="AA89" s="51">
        <v>0</v>
      </c>
      <c r="AB89" s="52">
        <v>0</v>
      </c>
      <c r="AC89" s="51">
        <v>0</v>
      </c>
      <c r="AD89" s="52">
        <v>0</v>
      </c>
      <c r="AE89" s="51">
        <v>0</v>
      </c>
      <c r="AF89" s="52">
        <v>0</v>
      </c>
      <c r="AG89" s="51">
        <v>0</v>
      </c>
      <c r="AH89" s="52">
        <v>0</v>
      </c>
    </row>
    <row r="90" spans="1:34" x14ac:dyDescent="0.25">
      <c r="A90" s="70" t="s">
        <v>318</v>
      </c>
      <c r="B90" s="71" t="s">
        <v>283</v>
      </c>
      <c r="C90" s="86"/>
      <c r="D90" s="71"/>
      <c r="E90" s="52"/>
      <c r="F90" s="86"/>
      <c r="G90" s="78" t="s">
        <v>291</v>
      </c>
      <c r="H90" s="61"/>
      <c r="I90" s="110"/>
      <c r="J90" s="61"/>
      <c r="K90" s="51"/>
      <c r="L90" s="52"/>
      <c r="M90" s="61">
        <v>0</v>
      </c>
      <c r="N90" s="115">
        <f t="shared" si="1"/>
        <v>0</v>
      </c>
      <c r="O90" s="51">
        <v>0</v>
      </c>
      <c r="P90" s="52">
        <v>0</v>
      </c>
      <c r="Q90" s="51">
        <v>0</v>
      </c>
      <c r="R90" s="52">
        <v>0</v>
      </c>
      <c r="S90" s="51">
        <v>0</v>
      </c>
      <c r="T90" s="52">
        <v>0</v>
      </c>
      <c r="U90" s="51">
        <v>0</v>
      </c>
      <c r="V90" s="52">
        <v>0</v>
      </c>
      <c r="W90" s="51">
        <v>0</v>
      </c>
      <c r="X90" s="52">
        <v>0</v>
      </c>
      <c r="Y90" s="51">
        <v>0</v>
      </c>
      <c r="Z90" s="52">
        <v>0</v>
      </c>
      <c r="AA90" s="51">
        <v>0</v>
      </c>
      <c r="AB90" s="52">
        <v>0</v>
      </c>
      <c r="AC90" s="51">
        <v>0</v>
      </c>
      <c r="AD90" s="52">
        <v>0</v>
      </c>
      <c r="AE90" s="51">
        <v>0</v>
      </c>
      <c r="AF90" s="52">
        <v>0</v>
      </c>
      <c r="AG90" s="51">
        <v>0</v>
      </c>
      <c r="AH90" s="52">
        <v>0</v>
      </c>
    </row>
    <row r="91" spans="1:34" x14ac:dyDescent="0.25">
      <c r="A91" s="70" t="s">
        <v>319</v>
      </c>
      <c r="B91" s="71" t="s">
        <v>284</v>
      </c>
      <c r="C91" s="86"/>
      <c r="D91" s="71"/>
      <c r="E91" s="52"/>
      <c r="F91" s="86"/>
      <c r="G91" s="78" t="s">
        <v>292</v>
      </c>
      <c r="H91" s="61"/>
      <c r="I91" s="110"/>
      <c r="J91" s="61"/>
      <c r="K91" s="51"/>
      <c r="L91" s="52"/>
      <c r="M91" s="61">
        <v>0</v>
      </c>
      <c r="N91" s="115">
        <f t="shared" si="1"/>
        <v>0</v>
      </c>
      <c r="O91" s="51">
        <v>0</v>
      </c>
      <c r="P91" s="52">
        <v>0</v>
      </c>
      <c r="Q91" s="51">
        <v>0</v>
      </c>
      <c r="R91" s="52">
        <v>0</v>
      </c>
      <c r="S91" s="51">
        <v>0</v>
      </c>
      <c r="T91" s="52">
        <v>0</v>
      </c>
      <c r="U91" s="51">
        <v>0</v>
      </c>
      <c r="V91" s="52">
        <v>0</v>
      </c>
      <c r="W91" s="51">
        <v>0</v>
      </c>
      <c r="X91" s="52">
        <v>0</v>
      </c>
      <c r="Y91" s="51">
        <v>0</v>
      </c>
      <c r="Z91" s="52">
        <v>0</v>
      </c>
      <c r="AA91" s="51">
        <v>0</v>
      </c>
      <c r="AB91" s="52">
        <v>0</v>
      </c>
      <c r="AC91" s="51">
        <v>0</v>
      </c>
      <c r="AD91" s="52">
        <v>0</v>
      </c>
      <c r="AE91" s="51">
        <v>0</v>
      </c>
      <c r="AF91" s="52">
        <v>0</v>
      </c>
      <c r="AG91" s="51">
        <v>0</v>
      </c>
      <c r="AH91" s="52">
        <v>0</v>
      </c>
    </row>
    <row r="92" spans="1:34" x14ac:dyDescent="0.25">
      <c r="A92" s="70" t="s">
        <v>320</v>
      </c>
      <c r="B92" s="71" t="s">
        <v>285</v>
      </c>
      <c r="C92" s="86"/>
      <c r="D92" s="71"/>
      <c r="E92" s="52"/>
      <c r="F92" s="86"/>
      <c r="G92" s="78" t="s">
        <v>293</v>
      </c>
      <c r="H92" s="61"/>
      <c r="I92" s="110"/>
      <c r="J92" s="61"/>
      <c r="K92" s="51"/>
      <c r="L92" s="52"/>
      <c r="M92" s="61">
        <v>0</v>
      </c>
      <c r="N92" s="115">
        <f t="shared" si="1"/>
        <v>0</v>
      </c>
      <c r="O92" s="51">
        <v>0</v>
      </c>
      <c r="P92" s="52">
        <v>0</v>
      </c>
      <c r="Q92" s="51">
        <v>0</v>
      </c>
      <c r="R92" s="52">
        <v>0</v>
      </c>
      <c r="S92" s="51">
        <v>0</v>
      </c>
      <c r="T92" s="52">
        <v>0</v>
      </c>
      <c r="U92" s="51">
        <v>0</v>
      </c>
      <c r="V92" s="52">
        <v>0</v>
      </c>
      <c r="W92" s="51">
        <v>0</v>
      </c>
      <c r="X92" s="52">
        <v>0</v>
      </c>
      <c r="Y92" s="51">
        <v>0</v>
      </c>
      <c r="Z92" s="52">
        <v>0</v>
      </c>
      <c r="AA92" s="51">
        <v>0</v>
      </c>
      <c r="AB92" s="52">
        <v>0</v>
      </c>
      <c r="AC92" s="51">
        <v>0</v>
      </c>
      <c r="AD92" s="52">
        <v>0</v>
      </c>
      <c r="AE92" s="51">
        <v>0</v>
      </c>
      <c r="AF92" s="52">
        <v>0</v>
      </c>
      <c r="AG92" s="51">
        <v>0</v>
      </c>
      <c r="AH92" s="52">
        <v>0</v>
      </c>
    </row>
    <row r="93" spans="1:34" x14ac:dyDescent="0.25">
      <c r="A93" s="70" t="s">
        <v>321</v>
      </c>
      <c r="B93" s="71" t="s">
        <v>286</v>
      </c>
      <c r="C93" s="86"/>
      <c r="D93" s="71"/>
      <c r="E93" s="52"/>
      <c r="F93" s="86"/>
      <c r="G93" s="78" t="s">
        <v>294</v>
      </c>
      <c r="H93" s="61"/>
      <c r="I93" s="110"/>
      <c r="J93" s="61"/>
      <c r="K93" s="51"/>
      <c r="L93" s="52"/>
      <c r="M93" s="61">
        <v>0</v>
      </c>
      <c r="N93" s="115">
        <f t="shared" si="1"/>
        <v>0</v>
      </c>
      <c r="O93" s="51">
        <v>0</v>
      </c>
      <c r="P93" s="52">
        <v>0</v>
      </c>
      <c r="Q93" s="51">
        <v>0</v>
      </c>
      <c r="R93" s="52">
        <v>0</v>
      </c>
      <c r="S93" s="51">
        <v>0</v>
      </c>
      <c r="T93" s="52">
        <v>0</v>
      </c>
      <c r="U93" s="51">
        <v>0</v>
      </c>
      <c r="V93" s="52">
        <v>0</v>
      </c>
      <c r="W93" s="51">
        <v>0</v>
      </c>
      <c r="X93" s="52">
        <v>0</v>
      </c>
      <c r="Y93" s="51">
        <v>0</v>
      </c>
      <c r="Z93" s="52">
        <v>0</v>
      </c>
      <c r="AA93" s="51">
        <v>0</v>
      </c>
      <c r="AB93" s="52">
        <v>0</v>
      </c>
      <c r="AC93" s="51">
        <v>0</v>
      </c>
      <c r="AD93" s="52">
        <v>0</v>
      </c>
      <c r="AE93" s="51">
        <v>0</v>
      </c>
      <c r="AF93" s="52">
        <v>0</v>
      </c>
      <c r="AG93" s="51">
        <v>0</v>
      </c>
      <c r="AH93" s="52">
        <v>0</v>
      </c>
    </row>
    <row r="94" spans="1:34" x14ac:dyDescent="0.25">
      <c r="A94" s="70"/>
      <c r="B94" s="168" t="s">
        <v>1938</v>
      </c>
      <c r="C94" s="49"/>
      <c r="D94" s="68" t="s">
        <v>1926</v>
      </c>
      <c r="E94" s="55"/>
      <c r="F94" s="86"/>
      <c r="G94" s="78"/>
      <c r="H94" s="61"/>
      <c r="I94" s="110"/>
      <c r="J94" s="61"/>
      <c r="K94" s="51"/>
      <c r="L94" s="52"/>
      <c r="M94" s="61"/>
      <c r="N94" s="164">
        <f>IF(COUNTA(E94,H94)&gt;=1,1,0)</f>
        <v>0</v>
      </c>
      <c r="O94" s="51"/>
      <c r="P94" s="52"/>
      <c r="Q94" s="51"/>
      <c r="R94" s="52"/>
      <c r="S94" s="51"/>
      <c r="T94" s="52"/>
      <c r="U94" s="51"/>
      <c r="V94" s="52"/>
      <c r="W94" s="51"/>
      <c r="X94" s="52"/>
      <c r="Y94" s="51"/>
      <c r="Z94" s="52"/>
      <c r="AA94" s="51"/>
      <c r="AB94" s="52"/>
      <c r="AC94" s="51"/>
      <c r="AD94" s="52"/>
      <c r="AE94" s="51"/>
      <c r="AF94" s="52"/>
      <c r="AG94" s="51"/>
      <c r="AH94" s="52"/>
    </row>
    <row r="95" spans="1:34" x14ac:dyDescent="0.25">
      <c r="A95" s="66">
        <v>50</v>
      </c>
      <c r="B95" s="168" t="s">
        <v>1939</v>
      </c>
      <c r="C95" s="84"/>
      <c r="D95" s="67"/>
      <c r="E95" s="50" t="s">
        <v>195</v>
      </c>
      <c r="F95" s="49"/>
      <c r="G95" s="77"/>
      <c r="H95" s="60" t="s">
        <v>211</v>
      </c>
      <c r="I95" s="106"/>
      <c r="J95" s="106" t="s">
        <v>232</v>
      </c>
      <c r="K95" s="53"/>
      <c r="L95" s="55"/>
      <c r="M95" s="60">
        <f>IF(COUNTA(Table1[[#This Row],[CEDS_59]:[EDGAR (IPCC Reference)]])&gt;=1,1,0)</f>
        <v>1</v>
      </c>
      <c r="N95" s="114">
        <f>IF(COUNTA(E95,H95,Table1[[#This Row],[CEDS_16]])&gt;=1,1,0)</f>
        <v>1</v>
      </c>
      <c r="O95" s="53">
        <v>1</v>
      </c>
      <c r="P95" s="55">
        <v>1</v>
      </c>
      <c r="Q95" s="53">
        <v>1</v>
      </c>
      <c r="R95" s="55">
        <v>1</v>
      </c>
      <c r="S95" s="53">
        <v>1</v>
      </c>
      <c r="T95" s="55">
        <v>1</v>
      </c>
      <c r="U95" s="53">
        <v>1</v>
      </c>
      <c r="V95" s="55">
        <v>1</v>
      </c>
      <c r="W95" s="53">
        <v>1</v>
      </c>
      <c r="X95" s="55">
        <v>1</v>
      </c>
      <c r="Y95" s="53">
        <v>1</v>
      </c>
      <c r="Z95" s="55">
        <v>1</v>
      </c>
      <c r="AA95" s="53">
        <v>1</v>
      </c>
      <c r="AB95" s="55">
        <v>1</v>
      </c>
      <c r="AC95" s="53">
        <v>1</v>
      </c>
      <c r="AD95" s="55">
        <v>1</v>
      </c>
      <c r="AE95" s="53">
        <v>1</v>
      </c>
      <c r="AF95" s="55">
        <v>1</v>
      </c>
      <c r="AG95" s="53">
        <v>1</v>
      </c>
      <c r="AH95" s="55">
        <v>1</v>
      </c>
    </row>
    <row r="96" spans="1:34" x14ac:dyDescent="0.25">
      <c r="A96" s="66">
        <v>51</v>
      </c>
      <c r="B96" s="67" t="s">
        <v>61</v>
      </c>
      <c r="C96" s="84"/>
      <c r="D96" s="67"/>
      <c r="E96" s="55"/>
      <c r="F96" s="49"/>
      <c r="G96" s="77"/>
      <c r="H96" s="60"/>
      <c r="I96" s="106"/>
      <c r="J96" s="60"/>
      <c r="K96" s="53"/>
      <c r="L96" s="55"/>
      <c r="M96" s="60">
        <f>IF(COUNTA(Table1[[#This Row],[CEDS_59]:[EDGAR (IPCC Reference)]])&gt;=1,1,0)</f>
        <v>0</v>
      </c>
      <c r="N96" s="114">
        <f>IF(COUNTA(E96,H96,Table1[[#This Row],[CEDS_16]])&gt;=1,1,0)</f>
        <v>0</v>
      </c>
      <c r="O96" s="53">
        <v>1</v>
      </c>
      <c r="P96" s="55">
        <v>1</v>
      </c>
      <c r="Q96" s="53">
        <v>1</v>
      </c>
      <c r="R96" s="55">
        <v>1</v>
      </c>
      <c r="S96" s="53">
        <v>1</v>
      </c>
      <c r="T96" s="55">
        <v>1</v>
      </c>
      <c r="U96" s="53">
        <v>1</v>
      </c>
      <c r="V96" s="55">
        <v>1</v>
      </c>
      <c r="W96" s="53">
        <v>1</v>
      </c>
      <c r="X96" s="55">
        <v>1</v>
      </c>
      <c r="Y96" s="53">
        <v>1</v>
      </c>
      <c r="Z96" s="55">
        <v>1</v>
      </c>
      <c r="AA96" s="53">
        <v>1</v>
      </c>
      <c r="AB96" s="55">
        <v>1</v>
      </c>
      <c r="AC96" s="53">
        <v>1</v>
      </c>
      <c r="AD96" s="55">
        <v>1</v>
      </c>
      <c r="AE96" s="53">
        <v>1</v>
      </c>
      <c r="AF96" s="55">
        <v>1</v>
      </c>
      <c r="AG96" s="53">
        <v>1</v>
      </c>
      <c r="AH96" s="55">
        <v>1</v>
      </c>
    </row>
    <row r="97" spans="1:34" x14ac:dyDescent="0.25">
      <c r="A97" s="66">
        <v>52</v>
      </c>
      <c r="B97" s="67" t="s">
        <v>62</v>
      </c>
      <c r="C97" s="84" t="s">
        <v>147</v>
      </c>
      <c r="D97" s="67"/>
      <c r="E97" s="55"/>
      <c r="F97" s="49"/>
      <c r="G97" s="77"/>
      <c r="H97" s="60"/>
      <c r="I97" s="106"/>
      <c r="J97" s="60"/>
      <c r="K97" s="49" t="s">
        <v>461</v>
      </c>
      <c r="L97" s="50" t="s">
        <v>591</v>
      </c>
      <c r="M97" s="60">
        <f>IF(COUNTA(Table1[[#This Row],[CEDS_59]:[EDGAR (IPCC Reference)]])&gt;=1,1,0)</f>
        <v>1</v>
      </c>
      <c r="N97" s="114">
        <f>IF(COUNTA(E97,H97,Table1[[#This Row],[CEDS_16]])&gt;=1,1,0)</f>
        <v>0</v>
      </c>
      <c r="O97" s="53">
        <v>1</v>
      </c>
      <c r="P97" s="55">
        <v>0</v>
      </c>
      <c r="Q97" s="53">
        <v>1</v>
      </c>
      <c r="R97" s="55">
        <v>0</v>
      </c>
      <c r="S97" s="53">
        <v>1</v>
      </c>
      <c r="T97" s="55">
        <v>0</v>
      </c>
      <c r="U97" s="53">
        <v>1</v>
      </c>
      <c r="V97" s="55">
        <v>0</v>
      </c>
      <c r="W97" s="53">
        <v>1</v>
      </c>
      <c r="X97" s="55">
        <v>0</v>
      </c>
      <c r="Y97" s="53">
        <v>1</v>
      </c>
      <c r="Z97" s="55">
        <v>0</v>
      </c>
      <c r="AA97" s="53">
        <v>1</v>
      </c>
      <c r="AB97" s="55">
        <v>0</v>
      </c>
      <c r="AC97" s="53">
        <v>1</v>
      </c>
      <c r="AD97" s="55">
        <v>0</v>
      </c>
      <c r="AE97" s="53">
        <v>1</v>
      </c>
      <c r="AF97" s="55">
        <v>0</v>
      </c>
      <c r="AG97" s="53">
        <v>1</v>
      </c>
      <c r="AH97" s="55">
        <v>0</v>
      </c>
    </row>
    <row r="98" spans="1:34" ht="15.75" x14ac:dyDescent="0.25">
      <c r="A98" s="66">
        <v>53</v>
      </c>
      <c r="B98" s="67" t="s">
        <v>63</v>
      </c>
      <c r="C98" s="84"/>
      <c r="D98" s="68"/>
      <c r="E98" s="50" t="s">
        <v>1917</v>
      </c>
      <c r="F98" s="49"/>
      <c r="G98" s="100" t="s">
        <v>296</v>
      </c>
      <c r="H98" s="60" t="s">
        <v>212</v>
      </c>
      <c r="I98" s="106"/>
      <c r="J98" s="106" t="s">
        <v>233</v>
      </c>
      <c r="K98" s="53"/>
      <c r="L98" s="55"/>
      <c r="M98" s="60">
        <f>IF(COUNTA(Table1[[#This Row],[CEDS_59]:[EDGAR (IPCC Reference)]])&gt;=1,1,0)</f>
        <v>1</v>
      </c>
      <c r="N98" s="114">
        <f>IF(COUNTA(E98,H98,Table1[[#This Row],[CEDS_16]])&gt;=1,1,0)</f>
        <v>1</v>
      </c>
      <c r="O98" s="53">
        <v>1</v>
      </c>
      <c r="P98" s="55">
        <v>1</v>
      </c>
      <c r="Q98" s="53">
        <v>1</v>
      </c>
      <c r="R98" s="55">
        <v>1</v>
      </c>
      <c r="S98" s="53">
        <v>1</v>
      </c>
      <c r="T98" s="55">
        <v>1</v>
      </c>
      <c r="U98" s="53">
        <v>1</v>
      </c>
      <c r="V98" s="55">
        <v>1</v>
      </c>
      <c r="W98" s="53">
        <v>1</v>
      </c>
      <c r="X98" s="55">
        <v>1</v>
      </c>
      <c r="Y98" s="53">
        <v>1</v>
      </c>
      <c r="Z98" s="55">
        <v>1</v>
      </c>
      <c r="AA98" s="53">
        <v>1</v>
      </c>
      <c r="AB98" s="55">
        <v>1</v>
      </c>
      <c r="AC98" s="53">
        <v>1</v>
      </c>
      <c r="AD98" s="55">
        <v>1</v>
      </c>
      <c r="AE98" s="53">
        <v>1</v>
      </c>
      <c r="AF98" s="55">
        <v>1</v>
      </c>
      <c r="AG98" s="53">
        <v>1</v>
      </c>
      <c r="AH98" s="55">
        <v>1</v>
      </c>
    </row>
    <row r="99" spans="1:34" x14ac:dyDescent="0.25">
      <c r="A99" s="66">
        <v>54</v>
      </c>
      <c r="B99" s="67" t="s">
        <v>1964</v>
      </c>
      <c r="C99" s="84" t="s">
        <v>148</v>
      </c>
      <c r="D99" s="68" t="s">
        <v>1917</v>
      </c>
      <c r="E99" s="55"/>
      <c r="F99" s="49"/>
      <c r="G99" s="77"/>
      <c r="H99" s="60"/>
      <c r="I99" s="106"/>
      <c r="J99" s="106"/>
      <c r="K99" s="53"/>
      <c r="L99" s="55"/>
      <c r="M99" s="60">
        <f>IF(COUNTA(Table1[[#This Row],[CEDS_59]:[EDGAR (IPCC Reference)]])&gt;=1,1,0)</f>
        <v>1</v>
      </c>
      <c r="N99" s="114">
        <f>IF(COUNTA(E99,H99,Table1[[#This Row],[CEDS_16]])&gt;=1,1,0)</f>
        <v>1</v>
      </c>
      <c r="O99" s="53">
        <v>1</v>
      </c>
      <c r="P99" s="55">
        <v>1</v>
      </c>
      <c r="Q99" s="53">
        <v>1</v>
      </c>
      <c r="R99" s="55">
        <v>1</v>
      </c>
      <c r="S99" s="53">
        <v>1</v>
      </c>
      <c r="T99" s="55">
        <v>1</v>
      </c>
      <c r="U99" s="53">
        <v>1</v>
      </c>
      <c r="V99" s="55">
        <v>1</v>
      </c>
      <c r="W99" s="53">
        <v>1</v>
      </c>
      <c r="X99" s="55">
        <v>1</v>
      </c>
      <c r="Y99" s="53">
        <v>1</v>
      </c>
      <c r="Z99" s="55">
        <v>1</v>
      </c>
      <c r="AA99" s="53">
        <v>1</v>
      </c>
      <c r="AB99" s="55">
        <v>1</v>
      </c>
      <c r="AC99" s="53">
        <v>1</v>
      </c>
      <c r="AD99" s="55">
        <v>1</v>
      </c>
      <c r="AE99" s="53">
        <v>1</v>
      </c>
      <c r="AF99" s="55">
        <v>1</v>
      </c>
      <c r="AG99" s="53">
        <v>1</v>
      </c>
      <c r="AH99" s="55">
        <v>1</v>
      </c>
    </row>
    <row r="100" spans="1:34" x14ac:dyDescent="0.25">
      <c r="A100" s="66">
        <v>54</v>
      </c>
      <c r="B100" s="67" t="s">
        <v>64</v>
      </c>
      <c r="C100" s="49" t="s">
        <v>162</v>
      </c>
      <c r="D100" s="68" t="s">
        <v>185</v>
      </c>
      <c r="E100" s="55"/>
      <c r="F100" s="49"/>
      <c r="G100" s="77"/>
      <c r="H100" s="60"/>
      <c r="I100" s="106"/>
      <c r="J100" s="106"/>
      <c r="K100" s="53"/>
      <c r="L100" s="55"/>
      <c r="M100" s="60">
        <f>IF(COUNTA(Table1[[#This Row],[CEDS_59]:[EDGAR (IPCC Reference)]])&gt;=1,1,0)</f>
        <v>1</v>
      </c>
      <c r="N100" s="114">
        <f>IF(COUNTA(E100,H100,Table1[[#This Row],[CEDS_16]])&gt;=1,1,0)</f>
        <v>1</v>
      </c>
      <c r="O100" s="53">
        <v>1</v>
      </c>
      <c r="P100" s="55">
        <v>1</v>
      </c>
      <c r="Q100" s="53">
        <v>1</v>
      </c>
      <c r="R100" s="55">
        <v>1</v>
      </c>
      <c r="S100" s="53">
        <v>1</v>
      </c>
      <c r="T100" s="55">
        <v>1</v>
      </c>
      <c r="U100" s="53">
        <v>1</v>
      </c>
      <c r="V100" s="55">
        <v>1</v>
      </c>
      <c r="W100" s="53">
        <v>1</v>
      </c>
      <c r="X100" s="55">
        <v>1</v>
      </c>
      <c r="Y100" s="53">
        <v>1</v>
      </c>
      <c r="Z100" s="55">
        <v>1</v>
      </c>
      <c r="AA100" s="53">
        <v>1</v>
      </c>
      <c r="AB100" s="55">
        <v>1</v>
      </c>
      <c r="AC100" s="53">
        <v>1</v>
      </c>
      <c r="AD100" s="55">
        <v>1</v>
      </c>
      <c r="AE100" s="53">
        <v>1</v>
      </c>
      <c r="AF100" s="55">
        <v>1</v>
      </c>
      <c r="AG100" s="53">
        <v>1</v>
      </c>
      <c r="AH100" s="55">
        <v>1</v>
      </c>
    </row>
    <row r="101" spans="1:34" x14ac:dyDescent="0.25">
      <c r="A101" s="66">
        <v>55</v>
      </c>
      <c r="B101" s="169" t="s">
        <v>1940</v>
      </c>
      <c r="C101" s="84"/>
      <c r="D101" s="67"/>
      <c r="E101" s="55"/>
      <c r="F101" s="49"/>
      <c r="G101" s="77"/>
      <c r="H101" s="60"/>
      <c r="I101" s="106"/>
      <c r="J101" s="60"/>
      <c r="K101" s="53"/>
      <c r="L101" s="55"/>
      <c r="M101" s="117">
        <v>1</v>
      </c>
      <c r="N101" s="114">
        <f>IF(COUNTA(E101,H101,Table1[[#This Row],[CEDS_16]])&gt;=1,1,0)</f>
        <v>0</v>
      </c>
      <c r="O101" s="53">
        <v>0</v>
      </c>
      <c r="P101" s="55">
        <v>0</v>
      </c>
      <c r="Q101" s="53">
        <v>0</v>
      </c>
      <c r="R101" s="55">
        <v>0</v>
      </c>
      <c r="S101" s="53">
        <v>0</v>
      </c>
      <c r="T101" s="55">
        <v>0</v>
      </c>
      <c r="U101" s="53">
        <v>0</v>
      </c>
      <c r="V101" s="55">
        <v>0</v>
      </c>
      <c r="W101" s="53">
        <v>0</v>
      </c>
      <c r="X101" s="55">
        <v>0</v>
      </c>
      <c r="Y101" s="53">
        <v>0</v>
      </c>
      <c r="Z101" s="55">
        <v>0</v>
      </c>
      <c r="AA101" s="53">
        <v>0</v>
      </c>
      <c r="AB101" s="55">
        <v>0</v>
      </c>
      <c r="AC101" s="53">
        <v>0</v>
      </c>
      <c r="AD101" s="55">
        <v>0</v>
      </c>
      <c r="AE101" s="53">
        <v>0</v>
      </c>
      <c r="AF101" s="55">
        <v>0</v>
      </c>
      <c r="AG101" s="53">
        <v>0</v>
      </c>
      <c r="AH101" s="55">
        <v>0</v>
      </c>
    </row>
    <row r="102" spans="1:34" x14ac:dyDescent="0.25">
      <c r="A102" s="66">
        <v>56</v>
      </c>
      <c r="B102" s="67" t="s">
        <v>66</v>
      </c>
      <c r="C102" s="84"/>
      <c r="D102" s="67"/>
      <c r="E102" s="55"/>
      <c r="F102" s="49"/>
      <c r="G102" s="77"/>
      <c r="H102" s="60"/>
      <c r="I102" s="106"/>
      <c r="J102" s="60"/>
      <c r="K102" s="53"/>
      <c r="L102" s="55"/>
      <c r="M102" s="117">
        <v>1</v>
      </c>
      <c r="N102" s="114">
        <f>IF(COUNTA(E102,H102,Table1[[#This Row],[CEDS_16]])&gt;=1,1,0)</f>
        <v>0</v>
      </c>
      <c r="O102" s="53">
        <v>0</v>
      </c>
      <c r="P102" s="55">
        <v>0</v>
      </c>
      <c r="Q102" s="53">
        <v>0</v>
      </c>
      <c r="R102" s="55">
        <v>0</v>
      </c>
      <c r="S102" s="53">
        <v>0</v>
      </c>
      <c r="T102" s="55">
        <v>0</v>
      </c>
      <c r="U102" s="53">
        <v>0</v>
      </c>
      <c r="V102" s="55">
        <v>0</v>
      </c>
      <c r="W102" s="53">
        <v>0</v>
      </c>
      <c r="X102" s="55">
        <v>0</v>
      </c>
      <c r="Y102" s="53">
        <v>0</v>
      </c>
      <c r="Z102" s="55">
        <v>0</v>
      </c>
      <c r="AA102" s="53">
        <v>0</v>
      </c>
      <c r="AB102" s="55">
        <v>0</v>
      </c>
      <c r="AC102" s="53">
        <v>0</v>
      </c>
      <c r="AD102" s="55">
        <v>0</v>
      </c>
      <c r="AE102" s="53">
        <v>0</v>
      </c>
      <c r="AF102" s="55">
        <v>0</v>
      </c>
      <c r="AG102" s="53">
        <v>0</v>
      </c>
      <c r="AH102" s="55">
        <v>0</v>
      </c>
    </row>
    <row r="103" spans="1:34" x14ac:dyDescent="0.25">
      <c r="A103" s="66">
        <v>57</v>
      </c>
      <c r="B103" s="67" t="s">
        <v>67</v>
      </c>
      <c r="C103" s="84"/>
      <c r="D103" s="67"/>
      <c r="E103" s="50" t="s">
        <v>196</v>
      </c>
      <c r="F103" s="49"/>
      <c r="G103" s="77"/>
      <c r="H103" s="60"/>
      <c r="I103" s="106"/>
      <c r="J103" s="106" t="s">
        <v>234</v>
      </c>
      <c r="K103" s="53"/>
      <c r="L103" s="55"/>
      <c r="M103" s="60">
        <f>IF(COUNTA(Table1[[#This Row],[CEDS_59]:[EDGAR (IPCC Reference)]])&gt;=1,1,0)</f>
        <v>1</v>
      </c>
      <c r="N103" s="114">
        <f>IF(COUNTA(E103,H103,Table1[[#This Row],[CEDS_16]])&gt;=1,1,0)</f>
        <v>1</v>
      </c>
      <c r="O103" s="53">
        <v>1</v>
      </c>
      <c r="P103" s="55">
        <v>1</v>
      </c>
      <c r="Q103" s="53">
        <v>1</v>
      </c>
      <c r="R103" s="55">
        <v>1</v>
      </c>
      <c r="S103" s="53">
        <v>1</v>
      </c>
      <c r="T103" s="55">
        <v>1</v>
      </c>
      <c r="U103" s="53">
        <v>1</v>
      </c>
      <c r="V103" s="55">
        <v>1</v>
      </c>
      <c r="W103" s="53">
        <v>1</v>
      </c>
      <c r="X103" s="55">
        <v>1</v>
      </c>
      <c r="Y103" s="53">
        <v>1</v>
      </c>
      <c r="Z103" s="55">
        <v>1</v>
      </c>
      <c r="AA103" s="53">
        <v>1</v>
      </c>
      <c r="AB103" s="55">
        <v>1</v>
      </c>
      <c r="AC103" s="53">
        <v>1</v>
      </c>
      <c r="AD103" s="55">
        <v>1</v>
      </c>
      <c r="AE103" s="53">
        <v>1</v>
      </c>
      <c r="AF103" s="55">
        <v>1</v>
      </c>
      <c r="AG103" s="53">
        <v>1</v>
      </c>
      <c r="AH103" s="55">
        <v>1</v>
      </c>
    </row>
    <row r="104" spans="1:34" x14ac:dyDescent="0.25">
      <c r="A104" s="70" t="s">
        <v>354</v>
      </c>
      <c r="B104" s="71" t="s">
        <v>356</v>
      </c>
      <c r="C104" s="86"/>
      <c r="D104" s="71"/>
      <c r="E104" s="52"/>
      <c r="F104" s="86"/>
      <c r="G104" s="78"/>
      <c r="H104" s="61" t="s">
        <v>213</v>
      </c>
      <c r="I104" s="110"/>
      <c r="J104" s="61"/>
      <c r="K104" s="51"/>
      <c r="L104" s="52"/>
      <c r="M104" s="61">
        <v>0</v>
      </c>
      <c r="N104" s="115">
        <v>0</v>
      </c>
      <c r="O104" s="51">
        <v>0</v>
      </c>
      <c r="P104" s="52">
        <v>0</v>
      </c>
      <c r="Q104" s="51">
        <v>0</v>
      </c>
      <c r="R104" s="52">
        <v>0</v>
      </c>
      <c r="S104" s="51">
        <v>0</v>
      </c>
      <c r="T104" s="52">
        <v>0</v>
      </c>
      <c r="U104" s="51">
        <v>0</v>
      </c>
      <c r="V104" s="52">
        <v>0</v>
      </c>
      <c r="W104" s="51">
        <v>0</v>
      </c>
      <c r="X104" s="52">
        <v>0</v>
      </c>
      <c r="Y104" s="51">
        <v>0</v>
      </c>
      <c r="Z104" s="52">
        <v>0</v>
      </c>
      <c r="AA104" s="51">
        <v>0</v>
      </c>
      <c r="AB104" s="52">
        <v>0</v>
      </c>
      <c r="AC104" s="51">
        <v>0</v>
      </c>
      <c r="AD104" s="52">
        <v>0</v>
      </c>
      <c r="AE104" s="51">
        <v>0</v>
      </c>
      <c r="AF104" s="52">
        <v>0</v>
      </c>
      <c r="AG104" s="51">
        <v>0</v>
      </c>
      <c r="AH104" s="52">
        <v>0</v>
      </c>
    </row>
    <row r="105" spans="1:34" x14ac:dyDescent="0.25">
      <c r="A105" s="70" t="s">
        <v>355</v>
      </c>
      <c r="B105" s="71" t="s">
        <v>357</v>
      </c>
      <c r="C105" s="86"/>
      <c r="D105" s="71"/>
      <c r="E105" s="52"/>
      <c r="F105" s="86"/>
      <c r="G105" s="78"/>
      <c r="H105" s="61" t="s">
        <v>220</v>
      </c>
      <c r="I105" s="110"/>
      <c r="J105" s="61"/>
      <c r="K105" s="51"/>
      <c r="L105" s="52"/>
      <c r="M105" s="61">
        <v>0</v>
      </c>
      <c r="N105" s="115">
        <v>0</v>
      </c>
      <c r="O105" s="51">
        <v>0</v>
      </c>
      <c r="P105" s="52">
        <v>0</v>
      </c>
      <c r="Q105" s="51">
        <v>0</v>
      </c>
      <c r="R105" s="52">
        <v>0</v>
      </c>
      <c r="S105" s="51">
        <v>0</v>
      </c>
      <c r="T105" s="52">
        <v>0</v>
      </c>
      <c r="U105" s="51">
        <v>0</v>
      </c>
      <c r="V105" s="52">
        <v>0</v>
      </c>
      <c r="W105" s="51">
        <v>0</v>
      </c>
      <c r="X105" s="52">
        <v>0</v>
      </c>
      <c r="Y105" s="51">
        <v>0</v>
      </c>
      <c r="Z105" s="52">
        <v>0</v>
      </c>
      <c r="AA105" s="51">
        <v>0</v>
      </c>
      <c r="AB105" s="52">
        <v>0</v>
      </c>
      <c r="AC105" s="51">
        <v>0</v>
      </c>
      <c r="AD105" s="52">
        <v>0</v>
      </c>
      <c r="AE105" s="51">
        <v>0</v>
      </c>
      <c r="AF105" s="52">
        <v>0</v>
      </c>
      <c r="AG105" s="51">
        <v>0</v>
      </c>
      <c r="AH105" s="52">
        <v>0</v>
      </c>
    </row>
    <row r="106" spans="1:34" x14ac:dyDescent="0.25">
      <c r="A106" s="66">
        <v>58</v>
      </c>
      <c r="B106" s="169" t="s">
        <v>1941</v>
      </c>
      <c r="C106" s="84"/>
      <c r="D106" s="67"/>
      <c r="E106" s="55"/>
      <c r="F106" s="49"/>
      <c r="G106" s="77"/>
      <c r="H106" s="60"/>
      <c r="I106" s="106" t="s">
        <v>604</v>
      </c>
      <c r="J106" s="60"/>
      <c r="K106" s="53"/>
      <c r="L106" s="55"/>
      <c r="M106" s="60">
        <f>IF(COUNTA(Table1[[#This Row],[CEDS_59]:[EDGAR (IPCC Reference)]])&gt;=1,1,0)</f>
        <v>1</v>
      </c>
      <c r="N106" s="114">
        <f>IF(COUNTA(E106,H106,Table1[[#This Row],[CEDS_16]])&gt;=1,1,0)</f>
        <v>0</v>
      </c>
      <c r="O106" s="53">
        <v>0</v>
      </c>
      <c r="P106" s="55">
        <v>0</v>
      </c>
      <c r="Q106" s="53">
        <v>0</v>
      </c>
      <c r="R106" s="55">
        <v>0</v>
      </c>
      <c r="S106" s="53">
        <v>0</v>
      </c>
      <c r="T106" s="55">
        <v>0</v>
      </c>
      <c r="U106" s="53">
        <v>0</v>
      </c>
      <c r="V106" s="55">
        <v>0</v>
      </c>
      <c r="W106" s="53">
        <v>0</v>
      </c>
      <c r="X106" s="55">
        <v>0</v>
      </c>
      <c r="Y106" s="53">
        <v>0</v>
      </c>
      <c r="Z106" s="55">
        <v>0</v>
      </c>
      <c r="AA106" s="53">
        <v>0</v>
      </c>
      <c r="AB106" s="55">
        <v>0</v>
      </c>
      <c r="AC106" s="53">
        <v>0</v>
      </c>
      <c r="AD106" s="55">
        <v>0</v>
      </c>
      <c r="AE106" s="53">
        <v>0</v>
      </c>
      <c r="AF106" s="55">
        <v>0</v>
      </c>
      <c r="AG106" s="53">
        <v>0</v>
      </c>
      <c r="AH106" s="55">
        <v>0</v>
      </c>
    </row>
    <row r="107" spans="1:34" x14ac:dyDescent="0.25">
      <c r="A107" s="66">
        <v>59</v>
      </c>
      <c r="B107" s="67" t="s">
        <v>69</v>
      </c>
      <c r="C107" s="88"/>
      <c r="D107" s="67"/>
      <c r="E107" s="55"/>
      <c r="F107" s="88"/>
      <c r="G107" s="102"/>
      <c r="H107" s="106" t="s">
        <v>221</v>
      </c>
      <c r="I107" s="106"/>
      <c r="J107" s="60"/>
      <c r="K107" s="53"/>
      <c r="L107" s="55"/>
      <c r="M107" s="60">
        <f>IF(COUNTA(Table1[[#This Row],[CEDS_59]:[EDGAR (IPCC Reference)]])&gt;=1,1,0)</f>
        <v>1</v>
      </c>
      <c r="N107" s="114">
        <f>IF(COUNTA(E107,H107,Table1[[#This Row],[CEDS_16]])&gt;=1,1,0)</f>
        <v>1</v>
      </c>
      <c r="O107" s="53">
        <v>1</v>
      </c>
      <c r="P107" s="55">
        <v>0</v>
      </c>
      <c r="Q107" s="53">
        <v>1</v>
      </c>
      <c r="R107" s="55">
        <v>1</v>
      </c>
      <c r="S107" s="53">
        <v>1</v>
      </c>
      <c r="T107" s="55">
        <v>0</v>
      </c>
      <c r="U107" s="53">
        <v>1</v>
      </c>
      <c r="V107" s="55">
        <v>0</v>
      </c>
      <c r="W107" s="53">
        <v>1</v>
      </c>
      <c r="X107" s="55">
        <v>0</v>
      </c>
      <c r="Y107" s="53">
        <v>1</v>
      </c>
      <c r="Z107" s="55">
        <v>0</v>
      </c>
      <c r="AA107" s="53">
        <v>1</v>
      </c>
      <c r="AB107" s="55">
        <v>0</v>
      </c>
      <c r="AC107" s="53">
        <v>1</v>
      </c>
      <c r="AD107" s="55">
        <v>0</v>
      </c>
      <c r="AE107" s="53">
        <v>1</v>
      </c>
      <c r="AF107" s="55">
        <v>0</v>
      </c>
      <c r="AG107" s="53">
        <v>1</v>
      </c>
      <c r="AH107" s="55">
        <v>0</v>
      </c>
    </row>
    <row r="108" spans="1:34" x14ac:dyDescent="0.25">
      <c r="A108" s="70" t="s">
        <v>253</v>
      </c>
      <c r="B108" s="71" t="s">
        <v>255</v>
      </c>
      <c r="C108" s="86" t="s">
        <v>251</v>
      </c>
      <c r="D108" s="71"/>
      <c r="E108" s="52"/>
      <c r="F108" s="86" t="s">
        <v>266</v>
      </c>
      <c r="G108" s="78" t="s">
        <v>271</v>
      </c>
      <c r="H108" s="61"/>
      <c r="I108" s="110"/>
      <c r="J108" s="61"/>
      <c r="K108" s="51"/>
      <c r="L108" s="52"/>
      <c r="M108" s="61">
        <v>0</v>
      </c>
      <c r="N108" s="115">
        <f t="shared" si="1"/>
        <v>0</v>
      </c>
      <c r="O108" s="51">
        <v>0</v>
      </c>
      <c r="P108" s="52">
        <v>0</v>
      </c>
      <c r="Q108" s="51">
        <v>0</v>
      </c>
      <c r="R108" s="52">
        <v>0</v>
      </c>
      <c r="S108" s="51">
        <v>0</v>
      </c>
      <c r="T108" s="52">
        <v>0</v>
      </c>
      <c r="U108" s="51">
        <v>0</v>
      </c>
      <c r="V108" s="52">
        <v>0</v>
      </c>
      <c r="W108" s="51">
        <v>0</v>
      </c>
      <c r="X108" s="52">
        <v>0</v>
      </c>
      <c r="Y108" s="51">
        <v>0</v>
      </c>
      <c r="Z108" s="52">
        <v>0</v>
      </c>
      <c r="AA108" s="51">
        <v>0</v>
      </c>
      <c r="AB108" s="52">
        <v>0</v>
      </c>
      <c r="AC108" s="51">
        <v>0</v>
      </c>
      <c r="AD108" s="52">
        <v>0</v>
      </c>
      <c r="AE108" s="51">
        <v>0</v>
      </c>
      <c r="AF108" s="52">
        <v>0</v>
      </c>
      <c r="AG108" s="51">
        <v>0</v>
      </c>
      <c r="AH108" s="52">
        <v>0</v>
      </c>
    </row>
    <row r="109" spans="1:34" x14ac:dyDescent="0.25">
      <c r="A109" s="70" t="s">
        <v>254</v>
      </c>
      <c r="B109" s="71" t="s">
        <v>256</v>
      </c>
      <c r="C109" s="86" t="s">
        <v>252</v>
      </c>
      <c r="D109" s="71"/>
      <c r="E109" s="52"/>
      <c r="F109" s="86" t="s">
        <v>267</v>
      </c>
      <c r="G109" s="78" t="s">
        <v>272</v>
      </c>
      <c r="H109" s="61"/>
      <c r="I109" s="110"/>
      <c r="J109" s="61"/>
      <c r="K109" s="51"/>
      <c r="L109" s="52"/>
      <c r="M109" s="61">
        <v>0</v>
      </c>
      <c r="N109" s="115">
        <f t="shared" si="1"/>
        <v>0</v>
      </c>
      <c r="O109" s="51">
        <v>0</v>
      </c>
      <c r="P109" s="52">
        <v>0</v>
      </c>
      <c r="Q109" s="51">
        <v>0</v>
      </c>
      <c r="R109" s="52">
        <v>0</v>
      </c>
      <c r="S109" s="51">
        <v>0</v>
      </c>
      <c r="T109" s="52">
        <v>0</v>
      </c>
      <c r="U109" s="51">
        <v>0</v>
      </c>
      <c r="V109" s="52">
        <v>0</v>
      </c>
      <c r="W109" s="51">
        <v>0</v>
      </c>
      <c r="X109" s="52">
        <v>0</v>
      </c>
      <c r="Y109" s="51">
        <v>0</v>
      </c>
      <c r="Z109" s="52">
        <v>0</v>
      </c>
      <c r="AA109" s="51">
        <v>0</v>
      </c>
      <c r="AB109" s="52">
        <v>0</v>
      </c>
      <c r="AC109" s="51">
        <v>0</v>
      </c>
      <c r="AD109" s="52">
        <v>0</v>
      </c>
      <c r="AE109" s="51">
        <v>0</v>
      </c>
      <c r="AF109" s="52">
        <v>0</v>
      </c>
      <c r="AG109" s="51">
        <v>0</v>
      </c>
      <c r="AH109" s="52">
        <v>0</v>
      </c>
    </row>
    <row r="110" spans="1:34" x14ac:dyDescent="0.25">
      <c r="A110" s="70" t="s">
        <v>253</v>
      </c>
      <c r="B110" s="71" t="s">
        <v>259</v>
      </c>
      <c r="C110" s="86"/>
      <c r="D110" s="71"/>
      <c r="E110" s="52"/>
      <c r="F110" s="86" t="s">
        <v>268</v>
      </c>
      <c r="G110" s="78" t="s">
        <v>273</v>
      </c>
      <c r="H110" s="61"/>
      <c r="I110" s="110"/>
      <c r="J110" s="61"/>
      <c r="K110" s="51"/>
      <c r="L110" s="52"/>
      <c r="M110" s="61">
        <v>0</v>
      </c>
      <c r="N110" s="115">
        <f t="shared" si="1"/>
        <v>0</v>
      </c>
      <c r="O110" s="51">
        <v>0</v>
      </c>
      <c r="P110" s="52">
        <v>0</v>
      </c>
      <c r="Q110" s="51">
        <v>0</v>
      </c>
      <c r="R110" s="52">
        <v>0</v>
      </c>
      <c r="S110" s="51">
        <v>0</v>
      </c>
      <c r="T110" s="52">
        <v>0</v>
      </c>
      <c r="U110" s="51">
        <v>0</v>
      </c>
      <c r="V110" s="52">
        <v>0</v>
      </c>
      <c r="W110" s="51">
        <v>0</v>
      </c>
      <c r="X110" s="52">
        <v>0</v>
      </c>
      <c r="Y110" s="51">
        <v>0</v>
      </c>
      <c r="Z110" s="52">
        <v>0</v>
      </c>
      <c r="AA110" s="51">
        <v>0</v>
      </c>
      <c r="AB110" s="52">
        <v>0</v>
      </c>
      <c r="AC110" s="51">
        <v>0</v>
      </c>
      <c r="AD110" s="52">
        <v>0</v>
      </c>
      <c r="AE110" s="51">
        <v>0</v>
      </c>
      <c r="AF110" s="52">
        <v>0</v>
      </c>
      <c r="AG110" s="51">
        <v>0</v>
      </c>
      <c r="AH110" s="52">
        <v>0</v>
      </c>
    </row>
    <row r="111" spans="1:34" x14ac:dyDescent="0.25">
      <c r="A111" s="70" t="s">
        <v>254</v>
      </c>
      <c r="B111" s="71" t="s">
        <v>260</v>
      </c>
      <c r="C111" s="86"/>
      <c r="D111" s="71"/>
      <c r="E111" s="52"/>
      <c r="F111" s="86" t="s">
        <v>269</v>
      </c>
      <c r="G111" s="78" t="s">
        <v>274</v>
      </c>
      <c r="H111" s="61"/>
      <c r="I111" s="110"/>
      <c r="J111" s="61"/>
      <c r="K111" s="51"/>
      <c r="L111" s="52"/>
      <c r="M111" s="61">
        <v>0</v>
      </c>
      <c r="N111" s="115">
        <f t="shared" si="1"/>
        <v>0</v>
      </c>
      <c r="O111" s="51">
        <v>0</v>
      </c>
      <c r="P111" s="52">
        <v>0</v>
      </c>
      <c r="Q111" s="51">
        <v>0</v>
      </c>
      <c r="R111" s="52">
        <v>0</v>
      </c>
      <c r="S111" s="51">
        <v>0</v>
      </c>
      <c r="T111" s="52">
        <v>0</v>
      </c>
      <c r="U111" s="51">
        <v>0</v>
      </c>
      <c r="V111" s="52">
        <v>0</v>
      </c>
      <c r="W111" s="51">
        <v>0</v>
      </c>
      <c r="X111" s="52">
        <v>0</v>
      </c>
      <c r="Y111" s="51">
        <v>0</v>
      </c>
      <c r="Z111" s="52">
        <v>0</v>
      </c>
      <c r="AA111" s="51">
        <v>0</v>
      </c>
      <c r="AB111" s="52">
        <v>0</v>
      </c>
      <c r="AC111" s="51">
        <v>0</v>
      </c>
      <c r="AD111" s="52">
        <v>0</v>
      </c>
      <c r="AE111" s="51">
        <v>0</v>
      </c>
      <c r="AF111" s="52">
        <v>0</v>
      </c>
      <c r="AG111" s="51">
        <v>0</v>
      </c>
      <c r="AH111" s="52">
        <v>0</v>
      </c>
    </row>
    <row r="112" spans="1:34" x14ac:dyDescent="0.25">
      <c r="A112" s="70" t="s">
        <v>253</v>
      </c>
      <c r="B112" s="71" t="s">
        <v>261</v>
      </c>
      <c r="C112" s="86"/>
      <c r="D112" s="71"/>
      <c r="E112" s="52"/>
      <c r="F112" s="86" t="s">
        <v>270</v>
      </c>
      <c r="G112" s="78" t="s">
        <v>275</v>
      </c>
      <c r="H112" s="61"/>
      <c r="I112" s="110"/>
      <c r="J112" s="61"/>
      <c r="K112" s="51"/>
      <c r="L112" s="52"/>
      <c r="M112" s="61">
        <v>0</v>
      </c>
      <c r="N112" s="115">
        <f t="shared" si="1"/>
        <v>0</v>
      </c>
      <c r="O112" s="51">
        <v>0</v>
      </c>
      <c r="P112" s="52">
        <v>0</v>
      </c>
      <c r="Q112" s="51">
        <v>0</v>
      </c>
      <c r="R112" s="52">
        <v>0</v>
      </c>
      <c r="S112" s="51">
        <v>0</v>
      </c>
      <c r="T112" s="52">
        <v>0</v>
      </c>
      <c r="U112" s="51">
        <v>0</v>
      </c>
      <c r="V112" s="52">
        <v>0</v>
      </c>
      <c r="W112" s="51">
        <v>0</v>
      </c>
      <c r="X112" s="52">
        <v>0</v>
      </c>
      <c r="Y112" s="51">
        <v>0</v>
      </c>
      <c r="Z112" s="52">
        <v>0</v>
      </c>
      <c r="AA112" s="51">
        <v>0</v>
      </c>
      <c r="AB112" s="52">
        <v>0</v>
      </c>
      <c r="AC112" s="51">
        <v>0</v>
      </c>
      <c r="AD112" s="52">
        <v>0</v>
      </c>
      <c r="AE112" s="51">
        <v>0</v>
      </c>
      <c r="AF112" s="52">
        <v>0</v>
      </c>
      <c r="AG112" s="51">
        <v>0</v>
      </c>
      <c r="AH112" s="52">
        <v>0</v>
      </c>
    </row>
    <row r="113" spans="1:34" x14ac:dyDescent="0.25">
      <c r="A113" s="70" t="s">
        <v>254</v>
      </c>
      <c r="B113" s="71" t="s">
        <v>262</v>
      </c>
      <c r="C113" s="86"/>
      <c r="D113" s="71"/>
      <c r="E113" s="52"/>
      <c r="F113" s="86"/>
      <c r="G113" s="78" t="s">
        <v>268</v>
      </c>
      <c r="H113" s="61"/>
      <c r="I113" s="110"/>
      <c r="J113" s="61"/>
      <c r="K113" s="51"/>
      <c r="L113" s="52"/>
      <c r="M113" s="61">
        <v>0</v>
      </c>
      <c r="N113" s="115">
        <f t="shared" si="1"/>
        <v>0</v>
      </c>
      <c r="O113" s="51">
        <v>0</v>
      </c>
      <c r="P113" s="52">
        <v>0</v>
      </c>
      <c r="Q113" s="51">
        <v>0</v>
      </c>
      <c r="R113" s="52">
        <v>0</v>
      </c>
      <c r="S113" s="51">
        <v>0</v>
      </c>
      <c r="T113" s="52">
        <v>0</v>
      </c>
      <c r="U113" s="51">
        <v>0</v>
      </c>
      <c r="V113" s="52">
        <v>0</v>
      </c>
      <c r="W113" s="51">
        <v>0</v>
      </c>
      <c r="X113" s="52">
        <v>0</v>
      </c>
      <c r="Y113" s="51">
        <v>0</v>
      </c>
      <c r="Z113" s="52">
        <v>0</v>
      </c>
      <c r="AA113" s="51">
        <v>0</v>
      </c>
      <c r="AB113" s="52">
        <v>0</v>
      </c>
      <c r="AC113" s="51">
        <v>0</v>
      </c>
      <c r="AD113" s="52">
        <v>0</v>
      </c>
      <c r="AE113" s="51">
        <v>0</v>
      </c>
      <c r="AF113" s="52">
        <v>0</v>
      </c>
      <c r="AG113" s="51">
        <v>0</v>
      </c>
      <c r="AH113" s="52">
        <v>0</v>
      </c>
    </row>
    <row r="114" spans="1:34" x14ac:dyDescent="0.25">
      <c r="A114" s="70" t="s">
        <v>253</v>
      </c>
      <c r="B114" s="71" t="s">
        <v>263</v>
      </c>
      <c r="C114" s="86"/>
      <c r="D114" s="71"/>
      <c r="E114" s="52"/>
      <c r="F114" s="86"/>
      <c r="G114" s="78" t="s">
        <v>276</v>
      </c>
      <c r="H114" s="61"/>
      <c r="I114" s="110"/>
      <c r="J114" s="61"/>
      <c r="K114" s="51"/>
      <c r="L114" s="52"/>
      <c r="M114" s="61">
        <v>0</v>
      </c>
      <c r="N114" s="115">
        <f t="shared" si="1"/>
        <v>0</v>
      </c>
      <c r="O114" s="51">
        <v>0</v>
      </c>
      <c r="P114" s="52">
        <v>0</v>
      </c>
      <c r="Q114" s="51">
        <v>0</v>
      </c>
      <c r="R114" s="52">
        <v>0</v>
      </c>
      <c r="S114" s="51">
        <v>0</v>
      </c>
      <c r="T114" s="52">
        <v>0</v>
      </c>
      <c r="U114" s="51">
        <v>0</v>
      </c>
      <c r="V114" s="52">
        <v>0</v>
      </c>
      <c r="W114" s="51">
        <v>0</v>
      </c>
      <c r="X114" s="52">
        <v>0</v>
      </c>
      <c r="Y114" s="51">
        <v>0</v>
      </c>
      <c r="Z114" s="52">
        <v>0</v>
      </c>
      <c r="AA114" s="51">
        <v>0</v>
      </c>
      <c r="AB114" s="52">
        <v>0</v>
      </c>
      <c r="AC114" s="51">
        <v>0</v>
      </c>
      <c r="AD114" s="52">
        <v>0</v>
      </c>
      <c r="AE114" s="51">
        <v>0</v>
      </c>
      <c r="AF114" s="52">
        <v>0</v>
      </c>
      <c r="AG114" s="51">
        <v>0</v>
      </c>
      <c r="AH114" s="52">
        <v>0</v>
      </c>
    </row>
    <row r="115" spans="1:34" x14ac:dyDescent="0.25">
      <c r="A115" s="70" t="s">
        <v>254</v>
      </c>
      <c r="B115" s="71" t="s">
        <v>264</v>
      </c>
      <c r="C115" s="86"/>
      <c r="D115" s="71"/>
      <c r="E115" s="52"/>
      <c r="F115" s="86"/>
      <c r="G115" s="78" t="s">
        <v>269</v>
      </c>
      <c r="H115" s="61"/>
      <c r="I115" s="110"/>
      <c r="J115" s="61"/>
      <c r="K115" s="51"/>
      <c r="L115" s="52"/>
      <c r="M115" s="61">
        <v>0</v>
      </c>
      <c r="N115" s="115">
        <f t="shared" si="1"/>
        <v>0</v>
      </c>
      <c r="O115" s="51">
        <v>0</v>
      </c>
      <c r="P115" s="52">
        <v>0</v>
      </c>
      <c r="Q115" s="51">
        <v>0</v>
      </c>
      <c r="R115" s="52">
        <v>0</v>
      </c>
      <c r="S115" s="51">
        <v>0</v>
      </c>
      <c r="T115" s="52">
        <v>0</v>
      </c>
      <c r="U115" s="51">
        <v>0</v>
      </c>
      <c r="V115" s="52">
        <v>0</v>
      </c>
      <c r="W115" s="51">
        <v>0</v>
      </c>
      <c r="X115" s="52">
        <v>0</v>
      </c>
      <c r="Y115" s="51">
        <v>0</v>
      </c>
      <c r="Z115" s="52">
        <v>0</v>
      </c>
      <c r="AA115" s="51">
        <v>0</v>
      </c>
      <c r="AB115" s="52">
        <v>0</v>
      </c>
      <c r="AC115" s="51">
        <v>0</v>
      </c>
      <c r="AD115" s="52">
        <v>0</v>
      </c>
      <c r="AE115" s="51">
        <v>0</v>
      </c>
      <c r="AF115" s="52">
        <v>0</v>
      </c>
      <c r="AG115" s="51">
        <v>0</v>
      </c>
      <c r="AH115" s="52">
        <v>0</v>
      </c>
    </row>
    <row r="116" spans="1:34" x14ac:dyDescent="0.25">
      <c r="A116" s="70" t="s">
        <v>253</v>
      </c>
      <c r="B116" s="71" t="s">
        <v>265</v>
      </c>
      <c r="C116" s="86"/>
      <c r="D116" s="71"/>
      <c r="E116" s="52"/>
      <c r="F116" s="86"/>
      <c r="G116" s="78" t="s">
        <v>270</v>
      </c>
      <c r="H116" s="61"/>
      <c r="I116" s="110"/>
      <c r="J116" s="61"/>
      <c r="K116" s="51"/>
      <c r="L116" s="52"/>
      <c r="M116" s="61">
        <v>0</v>
      </c>
      <c r="N116" s="115">
        <f t="shared" si="1"/>
        <v>0</v>
      </c>
      <c r="O116" s="51">
        <v>0</v>
      </c>
      <c r="P116" s="52">
        <v>0</v>
      </c>
      <c r="Q116" s="51">
        <v>0</v>
      </c>
      <c r="R116" s="52">
        <v>0</v>
      </c>
      <c r="S116" s="51">
        <v>0</v>
      </c>
      <c r="T116" s="52">
        <v>0</v>
      </c>
      <c r="U116" s="51">
        <v>0</v>
      </c>
      <c r="V116" s="52">
        <v>0</v>
      </c>
      <c r="W116" s="51">
        <v>0</v>
      </c>
      <c r="X116" s="52">
        <v>0</v>
      </c>
      <c r="Y116" s="51">
        <v>0</v>
      </c>
      <c r="Z116" s="52">
        <v>0</v>
      </c>
      <c r="AA116" s="51">
        <v>0</v>
      </c>
      <c r="AB116" s="52">
        <v>0</v>
      </c>
      <c r="AC116" s="51">
        <v>0</v>
      </c>
      <c r="AD116" s="52">
        <v>0</v>
      </c>
      <c r="AE116" s="51">
        <v>0</v>
      </c>
      <c r="AF116" s="52">
        <v>0</v>
      </c>
      <c r="AG116" s="51">
        <v>0</v>
      </c>
      <c r="AH116" s="52">
        <v>0</v>
      </c>
    </row>
    <row r="117" spans="1:34" x14ac:dyDescent="0.25">
      <c r="A117" s="66">
        <v>60</v>
      </c>
      <c r="B117" s="167" t="s">
        <v>1942</v>
      </c>
      <c r="C117" s="84"/>
      <c r="D117" s="68" t="s">
        <v>1919</v>
      </c>
      <c r="E117" s="55"/>
      <c r="F117" s="49"/>
      <c r="G117" s="77"/>
      <c r="H117" s="60"/>
      <c r="I117" s="106"/>
      <c r="J117" s="60"/>
      <c r="K117" s="49" t="s">
        <v>456</v>
      </c>
      <c r="L117" s="50" t="s">
        <v>585</v>
      </c>
      <c r="M117" s="60">
        <f>IF(COUNTA(Table1[[#This Row],[CEDS_59]:[EDGAR (IPCC Reference)]])&gt;=1,1,0)</f>
        <v>1</v>
      </c>
      <c r="N117" s="114">
        <f>IF(COUNTA(E117,H117,Table1[[#This Row],[CEDS_16]])&gt;=1,1,0)</f>
        <v>1</v>
      </c>
      <c r="O117" s="53">
        <v>1</v>
      </c>
      <c r="P117" s="55">
        <v>1</v>
      </c>
      <c r="Q117" s="53">
        <v>1</v>
      </c>
      <c r="R117" s="55">
        <v>1</v>
      </c>
      <c r="S117" s="53">
        <v>1</v>
      </c>
      <c r="T117" s="55">
        <v>1</v>
      </c>
      <c r="U117" s="53">
        <v>1</v>
      </c>
      <c r="V117" s="55">
        <v>1</v>
      </c>
      <c r="W117" s="53">
        <v>1</v>
      </c>
      <c r="X117" s="55">
        <v>1</v>
      </c>
      <c r="Y117" s="53">
        <v>1</v>
      </c>
      <c r="Z117" s="55">
        <v>1</v>
      </c>
      <c r="AA117" s="53">
        <v>1</v>
      </c>
      <c r="AB117" s="55">
        <v>1</v>
      </c>
      <c r="AC117" s="53">
        <v>1</v>
      </c>
      <c r="AD117" s="55">
        <v>1</v>
      </c>
      <c r="AE117" s="53">
        <v>1</v>
      </c>
      <c r="AF117" s="55">
        <v>1</v>
      </c>
      <c r="AG117" s="53">
        <v>1</v>
      </c>
      <c r="AH117" s="55">
        <v>1</v>
      </c>
    </row>
    <row r="118" spans="1:34" x14ac:dyDescent="0.25">
      <c r="A118" s="66" t="s">
        <v>448</v>
      </c>
      <c r="B118" s="159" t="s">
        <v>1952</v>
      </c>
      <c r="D118" s="161" t="s">
        <v>188</v>
      </c>
      <c r="E118" s="153"/>
      <c r="F118" s="154"/>
      <c r="G118" s="155"/>
      <c r="H118" s="156"/>
      <c r="I118" s="106"/>
      <c r="J118" s="60"/>
      <c r="K118" s="162" t="s">
        <v>457</v>
      </c>
      <c r="L118" s="50" t="s">
        <v>586</v>
      </c>
      <c r="M118" s="60">
        <f>IF(COUNTA(Table1[[#This Row],[CEDS_59]:[EDGAR (IPCC Reference)]])&gt;=1,1,0)</f>
        <v>1</v>
      </c>
      <c r="N118" s="114">
        <f>IF(COUNTA(E118,H118,Table1[[#This Row],[CEDS_16]])&gt;=1,1,0)</f>
        <v>1</v>
      </c>
      <c r="O118" s="157"/>
      <c r="P118" s="153"/>
      <c r="Q118" s="157"/>
      <c r="R118" s="153"/>
      <c r="S118" s="157"/>
      <c r="T118" s="153"/>
      <c r="U118" s="157"/>
      <c r="V118" s="153"/>
      <c r="W118" s="157"/>
      <c r="X118" s="153"/>
      <c r="Y118" s="157"/>
      <c r="Z118" s="153"/>
      <c r="AA118" s="157"/>
      <c r="AB118" s="153"/>
      <c r="AC118" s="157"/>
      <c r="AD118" s="153"/>
      <c r="AE118" s="157"/>
      <c r="AF118" s="153"/>
      <c r="AG118" s="157"/>
      <c r="AH118" s="153"/>
    </row>
    <row r="119" spans="1:34" x14ac:dyDescent="0.25">
      <c r="A119" s="66">
        <v>61</v>
      </c>
      <c r="B119" s="169" t="s">
        <v>1943</v>
      </c>
      <c r="C119" s="84"/>
      <c r="D119" s="67"/>
      <c r="E119" s="55"/>
      <c r="F119" s="49"/>
      <c r="G119" s="77"/>
      <c r="H119" s="60"/>
      <c r="I119" s="106"/>
      <c r="J119" s="60"/>
      <c r="K119" s="53"/>
      <c r="L119" s="55"/>
      <c r="M119" s="60">
        <f>IF(COUNTA(Table1[[#This Row],[CEDS_59]:[EDGAR (IPCC Reference)]])&gt;=1,1,0)</f>
        <v>0</v>
      </c>
      <c r="N119" s="114">
        <f>IF(COUNTA(E119,H119,Table1[[#This Row],[CEDS_16]])&gt;=1,1,0)</f>
        <v>0</v>
      </c>
      <c r="O119" s="53">
        <v>1</v>
      </c>
      <c r="P119" s="55">
        <v>1</v>
      </c>
      <c r="Q119" s="53">
        <v>1</v>
      </c>
      <c r="R119" s="55">
        <v>1</v>
      </c>
      <c r="S119" s="53">
        <v>1</v>
      </c>
      <c r="T119" s="55">
        <v>1</v>
      </c>
      <c r="U119" s="53">
        <v>1</v>
      </c>
      <c r="V119" s="55">
        <v>1</v>
      </c>
      <c r="W119" s="53">
        <v>1</v>
      </c>
      <c r="X119" s="55">
        <v>1</v>
      </c>
      <c r="Y119" s="53">
        <v>1</v>
      </c>
      <c r="Z119" s="55">
        <v>1</v>
      </c>
      <c r="AA119" s="53">
        <v>1</v>
      </c>
      <c r="AB119" s="55">
        <v>1</v>
      </c>
      <c r="AC119" s="53">
        <v>1</v>
      </c>
      <c r="AD119" s="55">
        <v>1</v>
      </c>
      <c r="AE119" s="53">
        <v>1</v>
      </c>
      <c r="AF119" s="55">
        <v>1</v>
      </c>
      <c r="AG119" s="53">
        <v>1</v>
      </c>
      <c r="AH119" s="55">
        <v>1</v>
      </c>
    </row>
    <row r="120" spans="1:34" x14ac:dyDescent="0.25">
      <c r="A120" s="66">
        <v>62</v>
      </c>
      <c r="B120" s="67" t="s">
        <v>72</v>
      </c>
      <c r="C120" s="87"/>
      <c r="D120" s="67"/>
      <c r="E120" s="55"/>
      <c r="F120" s="49"/>
      <c r="G120" s="77"/>
      <c r="H120" s="60"/>
      <c r="I120" s="106"/>
      <c r="J120" s="60"/>
      <c r="K120" s="53"/>
      <c r="L120" s="55"/>
      <c r="M120" s="60">
        <f>IF(COUNTA(Table1[[#This Row],[CEDS_59]:[EDGAR (IPCC Reference)]])&gt;=1,1,0)</f>
        <v>0</v>
      </c>
      <c r="N120" s="114">
        <f>IF(COUNTA(E120,H120,Table1[[#This Row],[CEDS_16]])&gt;=1,1,0)</f>
        <v>0</v>
      </c>
      <c r="O120" s="53">
        <v>1</v>
      </c>
      <c r="P120" s="55">
        <v>0</v>
      </c>
      <c r="Q120" s="53">
        <v>1</v>
      </c>
      <c r="R120" s="55">
        <v>0</v>
      </c>
      <c r="S120" s="53">
        <v>1</v>
      </c>
      <c r="T120" s="55">
        <v>0</v>
      </c>
      <c r="U120" s="53">
        <v>1</v>
      </c>
      <c r="V120" s="55">
        <v>0</v>
      </c>
      <c r="W120" s="53">
        <v>1</v>
      </c>
      <c r="X120" s="55">
        <v>0</v>
      </c>
      <c r="Y120" s="53">
        <v>1</v>
      </c>
      <c r="Z120" s="55">
        <v>0</v>
      </c>
      <c r="AA120" s="53">
        <v>1</v>
      </c>
      <c r="AB120" s="55">
        <v>0</v>
      </c>
      <c r="AC120" s="53">
        <v>1</v>
      </c>
      <c r="AD120" s="55">
        <v>0</v>
      </c>
      <c r="AE120" s="53">
        <v>1</v>
      </c>
      <c r="AF120" s="55">
        <v>0</v>
      </c>
      <c r="AG120" s="53">
        <v>1</v>
      </c>
      <c r="AH120" s="55">
        <v>0</v>
      </c>
    </row>
    <row r="121" spans="1:34" x14ac:dyDescent="0.25">
      <c r="A121" s="66" t="s">
        <v>448</v>
      </c>
      <c r="B121" s="169" t="s">
        <v>1945</v>
      </c>
      <c r="C121" s="163"/>
      <c r="D121" s="159" t="s">
        <v>1915</v>
      </c>
      <c r="E121" s="153"/>
      <c r="F121" s="154"/>
      <c r="G121" s="155"/>
      <c r="H121" s="156"/>
      <c r="I121" s="106"/>
      <c r="J121" s="60"/>
      <c r="K121" s="157"/>
      <c r="L121" s="153"/>
      <c r="M121" s="156"/>
      <c r="N121" s="114">
        <f>IF(COUNTA(E121,H121,Table1[[#This Row],[CEDS_16]])&gt;=1,1,0)</f>
        <v>1</v>
      </c>
      <c r="O121" s="157"/>
      <c r="P121" s="153"/>
      <c r="Q121" s="157"/>
      <c r="R121" s="153"/>
      <c r="S121" s="157"/>
      <c r="T121" s="153"/>
      <c r="U121" s="157"/>
      <c r="V121" s="153"/>
      <c r="W121" s="157"/>
      <c r="X121" s="153"/>
      <c r="Y121" s="157"/>
      <c r="Z121" s="153"/>
      <c r="AA121" s="157"/>
      <c r="AB121" s="153"/>
      <c r="AC121" s="157"/>
      <c r="AD121" s="153"/>
      <c r="AE121" s="157"/>
      <c r="AF121" s="153"/>
      <c r="AG121" s="157"/>
      <c r="AH121" s="153"/>
    </row>
    <row r="122" spans="1:34" x14ac:dyDescent="0.25">
      <c r="A122" s="66">
        <v>63</v>
      </c>
      <c r="B122" s="169" t="s">
        <v>1946</v>
      </c>
      <c r="D122" s="68" t="s">
        <v>187</v>
      </c>
      <c r="E122" s="55"/>
      <c r="F122" s="88"/>
      <c r="G122" s="102"/>
      <c r="H122" s="60"/>
      <c r="I122" s="106" t="s">
        <v>606</v>
      </c>
      <c r="J122" s="60"/>
      <c r="K122" s="49" t="s">
        <v>464</v>
      </c>
      <c r="L122" s="50" t="s">
        <v>595</v>
      </c>
      <c r="M122" s="60">
        <f>IF(COUNTA(Table1[[#This Row],[CEDS_59]:[EDGAR (IPCC Reference)]])&gt;=1,1,0)</f>
        <v>1</v>
      </c>
      <c r="N122" s="114">
        <f>IF(COUNTA(E122,H122,Table1[[#This Row],[CEDS_16]])&gt;=1,1,0)</f>
        <v>1</v>
      </c>
      <c r="O122" s="53">
        <v>1</v>
      </c>
      <c r="P122" s="55">
        <v>0</v>
      </c>
      <c r="Q122" s="53">
        <v>1</v>
      </c>
      <c r="R122" s="55">
        <v>0</v>
      </c>
      <c r="S122" s="53">
        <v>1</v>
      </c>
      <c r="T122" s="55">
        <v>0</v>
      </c>
      <c r="U122" s="53">
        <v>1</v>
      </c>
      <c r="V122" s="55">
        <v>0</v>
      </c>
      <c r="W122" s="53">
        <v>1</v>
      </c>
      <c r="X122" s="55">
        <v>0</v>
      </c>
      <c r="Y122" s="53">
        <v>1</v>
      </c>
      <c r="Z122" s="55">
        <v>0</v>
      </c>
      <c r="AA122" s="53">
        <v>1</v>
      </c>
      <c r="AB122" s="55">
        <v>0</v>
      </c>
      <c r="AC122" s="53">
        <v>1</v>
      </c>
      <c r="AD122" s="55">
        <v>0</v>
      </c>
      <c r="AE122" s="53">
        <v>1</v>
      </c>
      <c r="AF122" s="55">
        <v>0</v>
      </c>
      <c r="AG122" s="53">
        <v>1</v>
      </c>
      <c r="AH122" s="55">
        <v>0</v>
      </c>
    </row>
    <row r="123" spans="1:34" x14ac:dyDescent="0.25">
      <c r="A123" s="66">
        <v>64</v>
      </c>
      <c r="B123" s="67" t="s">
        <v>74</v>
      </c>
      <c r="C123" s="84"/>
      <c r="D123" s="68"/>
      <c r="E123" s="55"/>
      <c r="F123" s="94" t="s">
        <v>431</v>
      </c>
      <c r="G123" s="103" t="s">
        <v>431</v>
      </c>
      <c r="H123" s="60"/>
      <c r="I123" s="106"/>
      <c r="J123" s="60"/>
      <c r="K123" s="53"/>
      <c r="L123" s="55"/>
      <c r="M123" s="60">
        <f>IF(COUNTA(Table1[[#This Row],[CEDS_59]:[EDGAR (IPCC Reference)]])&gt;=1,1,0)</f>
        <v>1</v>
      </c>
      <c r="N123" s="114">
        <f>IF(COUNTA(E123,H123,Table1[[#This Row],[CEDS_16]])&gt;=1,1,0)</f>
        <v>0</v>
      </c>
      <c r="O123" s="53">
        <v>0</v>
      </c>
      <c r="P123" s="55">
        <v>0</v>
      </c>
      <c r="Q123" s="53">
        <v>0</v>
      </c>
      <c r="R123" s="55">
        <v>0</v>
      </c>
      <c r="S123" s="53">
        <v>0</v>
      </c>
      <c r="T123" s="55">
        <v>0</v>
      </c>
      <c r="U123" s="53">
        <v>0</v>
      </c>
      <c r="V123" s="55">
        <v>0</v>
      </c>
      <c r="W123" s="53">
        <v>0</v>
      </c>
      <c r="X123" s="55">
        <v>0</v>
      </c>
      <c r="Y123" s="53">
        <v>0</v>
      </c>
      <c r="Z123" s="55">
        <v>0</v>
      </c>
      <c r="AA123" s="53">
        <v>0</v>
      </c>
      <c r="AB123" s="55">
        <v>0</v>
      </c>
      <c r="AC123" s="53">
        <v>0</v>
      </c>
      <c r="AD123" s="55">
        <v>0</v>
      </c>
      <c r="AE123" s="53">
        <v>0</v>
      </c>
      <c r="AF123" s="55">
        <v>0</v>
      </c>
      <c r="AG123" s="53">
        <v>0</v>
      </c>
      <c r="AH123" s="55">
        <v>0</v>
      </c>
    </row>
    <row r="124" spans="1:34" x14ac:dyDescent="0.25">
      <c r="A124" s="66">
        <v>65</v>
      </c>
      <c r="B124" s="72" t="s">
        <v>75</v>
      </c>
      <c r="C124" s="84" t="s">
        <v>149</v>
      </c>
      <c r="D124" s="67"/>
      <c r="E124" s="55"/>
      <c r="F124" s="49"/>
      <c r="G124" s="77"/>
      <c r="H124" s="60"/>
      <c r="I124" s="106"/>
      <c r="J124" s="60"/>
      <c r="K124" s="53"/>
      <c r="L124" s="55"/>
      <c r="M124" s="60">
        <f>IF(COUNTA(Table1[[#This Row],[CEDS_59]:[EDGAR (IPCC Reference)]])&gt;=1,1,0)</f>
        <v>1</v>
      </c>
      <c r="N124" s="114">
        <f>IF(COUNTA(E124,H124,Table1[[#This Row],[CEDS_16]])&gt;=1,1,0)</f>
        <v>0</v>
      </c>
      <c r="O124" s="53">
        <v>0</v>
      </c>
      <c r="P124" s="55">
        <v>0</v>
      </c>
      <c r="Q124" s="53">
        <v>0</v>
      </c>
      <c r="R124" s="55">
        <v>0</v>
      </c>
      <c r="S124" s="53">
        <v>0</v>
      </c>
      <c r="T124" s="55">
        <v>0</v>
      </c>
      <c r="U124" s="53">
        <v>0</v>
      </c>
      <c r="V124" s="55">
        <v>0</v>
      </c>
      <c r="W124" s="53">
        <v>0</v>
      </c>
      <c r="X124" s="55">
        <v>0</v>
      </c>
      <c r="Y124" s="53">
        <v>0</v>
      </c>
      <c r="Z124" s="55">
        <v>0</v>
      </c>
      <c r="AA124" s="53">
        <v>0</v>
      </c>
      <c r="AB124" s="55">
        <v>0</v>
      </c>
      <c r="AC124" s="53">
        <v>0</v>
      </c>
      <c r="AD124" s="55">
        <v>0</v>
      </c>
      <c r="AE124" s="53">
        <v>0</v>
      </c>
      <c r="AF124" s="55">
        <v>0</v>
      </c>
      <c r="AG124" s="53">
        <v>0</v>
      </c>
      <c r="AH124" s="55">
        <v>0</v>
      </c>
    </row>
    <row r="125" spans="1:34" x14ac:dyDescent="0.25">
      <c r="A125" s="66"/>
      <c r="B125" s="72" t="s">
        <v>1957</v>
      </c>
      <c r="C125" s="179"/>
      <c r="D125" s="173"/>
      <c r="E125" s="175"/>
      <c r="F125" s="86" t="s">
        <v>387</v>
      </c>
      <c r="G125" s="78" t="s">
        <v>423</v>
      </c>
      <c r="H125" s="176"/>
      <c r="I125" s="106"/>
      <c r="J125" s="60"/>
      <c r="K125" s="178"/>
      <c r="L125" s="175"/>
      <c r="M125" s="176"/>
      <c r="N125" s="114">
        <f>IF(COUNTA(E125,H125)&gt;=1,1,0)</f>
        <v>0</v>
      </c>
      <c r="O125" s="178"/>
      <c r="P125" s="175"/>
      <c r="Q125" s="178"/>
      <c r="R125" s="175"/>
      <c r="S125" s="178"/>
      <c r="T125" s="175"/>
      <c r="U125" s="178"/>
      <c r="V125" s="175"/>
      <c r="W125" s="178"/>
      <c r="X125" s="175"/>
      <c r="Y125" s="178"/>
      <c r="Z125" s="175"/>
      <c r="AA125" s="178"/>
      <c r="AB125" s="175"/>
      <c r="AC125" s="178"/>
      <c r="AD125" s="175"/>
      <c r="AE125" s="178"/>
      <c r="AF125" s="175"/>
      <c r="AG125" s="178"/>
      <c r="AH125" s="175"/>
    </row>
    <row r="126" spans="1:34" x14ac:dyDescent="0.25">
      <c r="A126" s="66"/>
      <c r="B126" s="72" t="s">
        <v>1958</v>
      </c>
      <c r="C126" s="179"/>
      <c r="D126" s="173"/>
      <c r="E126" s="175"/>
      <c r="F126" s="49"/>
      <c r="G126" s="78" t="s">
        <v>425</v>
      </c>
      <c r="H126" s="176"/>
      <c r="I126" s="106"/>
      <c r="J126" s="60"/>
      <c r="K126" s="178"/>
      <c r="L126" s="175"/>
      <c r="M126" s="176"/>
      <c r="N126" s="114">
        <f>IF(COUNTA(E126,H126)&gt;=1,1,0)</f>
        <v>0</v>
      </c>
      <c r="O126" s="178"/>
      <c r="P126" s="175"/>
      <c r="Q126" s="178"/>
      <c r="R126" s="175"/>
      <c r="S126" s="178"/>
      <c r="T126" s="175"/>
      <c r="U126" s="178"/>
      <c r="V126" s="175"/>
      <c r="W126" s="178"/>
      <c r="X126" s="175"/>
      <c r="Y126" s="178"/>
      <c r="Z126" s="175"/>
      <c r="AA126" s="178"/>
      <c r="AB126" s="175"/>
      <c r="AC126" s="178"/>
      <c r="AD126" s="175"/>
      <c r="AE126" s="178"/>
      <c r="AF126" s="175"/>
      <c r="AG126" s="178"/>
      <c r="AH126" s="175"/>
    </row>
    <row r="127" spans="1:34" x14ac:dyDescent="0.25">
      <c r="A127" s="66">
        <v>66</v>
      </c>
      <c r="B127" s="67" t="s">
        <v>76</v>
      </c>
      <c r="C127" s="84" t="s">
        <v>150</v>
      </c>
      <c r="D127" s="67"/>
      <c r="E127" s="55"/>
      <c r="F127" s="49"/>
      <c r="G127" s="77"/>
      <c r="H127" s="60"/>
      <c r="I127" s="106"/>
      <c r="J127" s="60"/>
      <c r="K127" s="53"/>
      <c r="L127" s="55"/>
      <c r="M127" s="60">
        <f>IF(COUNTA(Table1[[#This Row],[CEDS_59]:[EDGAR (IPCC Reference)]])&gt;=1,1,0)</f>
        <v>1</v>
      </c>
      <c r="N127" s="114">
        <f>IF(COUNTA(E127,H127,Table1[[#This Row],[CEDS_16]])&gt;=1,1,0)</f>
        <v>0</v>
      </c>
      <c r="O127" s="53">
        <v>1</v>
      </c>
      <c r="P127" s="55">
        <v>0</v>
      </c>
      <c r="Q127" s="53">
        <v>1</v>
      </c>
      <c r="R127" s="55">
        <v>0</v>
      </c>
      <c r="S127" s="53">
        <v>1</v>
      </c>
      <c r="T127" s="55">
        <v>0</v>
      </c>
      <c r="U127" s="53">
        <v>1</v>
      </c>
      <c r="V127" s="55">
        <v>0</v>
      </c>
      <c r="W127" s="53">
        <v>1</v>
      </c>
      <c r="X127" s="55">
        <v>0</v>
      </c>
      <c r="Y127" s="53">
        <v>1</v>
      </c>
      <c r="Z127" s="55">
        <v>0</v>
      </c>
      <c r="AA127" s="53">
        <v>1</v>
      </c>
      <c r="AB127" s="55">
        <v>0</v>
      </c>
      <c r="AC127" s="53">
        <v>1</v>
      </c>
      <c r="AD127" s="55">
        <v>0</v>
      </c>
      <c r="AE127" s="53">
        <v>1</v>
      </c>
      <c r="AF127" s="55">
        <v>0</v>
      </c>
      <c r="AG127" s="53">
        <v>1</v>
      </c>
      <c r="AH127" s="55">
        <v>0</v>
      </c>
    </row>
    <row r="128" spans="1:34" x14ac:dyDescent="0.25">
      <c r="A128" s="66">
        <v>67</v>
      </c>
      <c r="B128" s="67" t="s">
        <v>77</v>
      </c>
      <c r="C128" s="87"/>
      <c r="D128" s="67"/>
      <c r="E128" s="55"/>
      <c r="F128" s="49"/>
      <c r="G128" s="77"/>
      <c r="H128" s="60"/>
      <c r="I128" s="106"/>
      <c r="J128" s="60"/>
      <c r="K128" s="53"/>
      <c r="L128" s="55"/>
      <c r="M128" s="60">
        <f>IF(COUNTA(Table1[[#This Row],[CEDS_59]:[EDGAR (IPCC Reference)]])&gt;=1,1,0)</f>
        <v>0</v>
      </c>
      <c r="N128" s="114">
        <f>IF(COUNTA(E128,H128,Table1[[#This Row],[CEDS_16]])&gt;=1,1,0)</f>
        <v>0</v>
      </c>
      <c r="O128" s="53">
        <v>1</v>
      </c>
      <c r="P128" s="55">
        <v>0</v>
      </c>
      <c r="Q128" s="53">
        <v>1</v>
      </c>
      <c r="R128" s="55">
        <v>0</v>
      </c>
      <c r="S128" s="53">
        <v>1</v>
      </c>
      <c r="T128" s="55">
        <v>0</v>
      </c>
      <c r="U128" s="53">
        <v>1</v>
      </c>
      <c r="V128" s="55">
        <v>0</v>
      </c>
      <c r="W128" s="53">
        <v>1</v>
      </c>
      <c r="X128" s="55">
        <v>0</v>
      </c>
      <c r="Y128" s="53">
        <v>1</v>
      </c>
      <c r="Z128" s="55">
        <v>0</v>
      </c>
      <c r="AA128" s="53">
        <v>1</v>
      </c>
      <c r="AB128" s="55">
        <v>0</v>
      </c>
      <c r="AC128" s="53">
        <v>1</v>
      </c>
      <c r="AD128" s="55">
        <v>0</v>
      </c>
      <c r="AE128" s="53">
        <v>1</v>
      </c>
      <c r="AF128" s="55">
        <v>0</v>
      </c>
      <c r="AG128" s="53">
        <v>1</v>
      </c>
      <c r="AH128" s="55">
        <v>0</v>
      </c>
    </row>
    <row r="129" spans="1:34" x14ac:dyDescent="0.25">
      <c r="A129" s="66">
        <v>68</v>
      </c>
      <c r="B129" s="72" t="s">
        <v>78</v>
      </c>
      <c r="C129" s="87"/>
      <c r="D129" s="67"/>
      <c r="E129" s="55"/>
      <c r="F129" s="88"/>
      <c r="G129" s="102"/>
      <c r="H129" s="60"/>
      <c r="I129" s="106"/>
      <c r="J129" s="60"/>
      <c r="K129" s="53"/>
      <c r="L129" s="55"/>
      <c r="M129" s="60">
        <f>IF(COUNTA(Table1[[#This Row],[CEDS_59]:[EDGAR (IPCC Reference)]])&gt;=1,1,0)</f>
        <v>0</v>
      </c>
      <c r="N129" s="114">
        <f>IF(COUNTA(E129,H129,Table1[[#This Row],[CEDS_16]])&gt;=1,1,0)</f>
        <v>0</v>
      </c>
      <c r="O129" s="53">
        <v>0</v>
      </c>
      <c r="P129" s="55">
        <v>0</v>
      </c>
      <c r="Q129" s="53">
        <v>0</v>
      </c>
      <c r="R129" s="55">
        <v>0</v>
      </c>
      <c r="S129" s="53">
        <v>0</v>
      </c>
      <c r="T129" s="55">
        <v>0</v>
      </c>
      <c r="U129" s="53">
        <v>0</v>
      </c>
      <c r="V129" s="55">
        <v>0</v>
      </c>
      <c r="W129" s="53">
        <v>0</v>
      </c>
      <c r="X129" s="55">
        <v>0</v>
      </c>
      <c r="Y129" s="53">
        <v>0</v>
      </c>
      <c r="Z129" s="55">
        <v>0</v>
      </c>
      <c r="AA129" s="53">
        <v>0</v>
      </c>
      <c r="AB129" s="55">
        <v>0</v>
      </c>
      <c r="AC129" s="53">
        <v>0</v>
      </c>
      <c r="AD129" s="55">
        <v>0</v>
      </c>
      <c r="AE129" s="53">
        <v>0</v>
      </c>
      <c r="AF129" s="55">
        <v>0</v>
      </c>
      <c r="AG129" s="53">
        <v>0</v>
      </c>
      <c r="AH129" s="55">
        <v>0</v>
      </c>
    </row>
    <row r="130" spans="1:34" x14ac:dyDescent="0.25">
      <c r="A130" s="70" t="s">
        <v>443</v>
      </c>
      <c r="B130" s="71" t="s">
        <v>438</v>
      </c>
      <c r="C130" s="86"/>
      <c r="D130" s="71"/>
      <c r="E130" s="52"/>
      <c r="F130" s="86" t="s">
        <v>426</v>
      </c>
      <c r="G130" s="78" t="s">
        <v>426</v>
      </c>
      <c r="H130" s="61"/>
      <c r="I130" s="110"/>
      <c r="J130" s="61"/>
      <c r="K130" s="51"/>
      <c r="L130" s="52"/>
      <c r="M130" s="61">
        <v>0</v>
      </c>
      <c r="N130" s="115">
        <f t="shared" ref="N130:N183" si="2">IF(COUNTA(E130,H130)&gt;=1,1,0)</f>
        <v>0</v>
      </c>
      <c r="O130" s="51">
        <v>0</v>
      </c>
      <c r="P130" s="52">
        <v>0</v>
      </c>
      <c r="Q130" s="51">
        <v>0</v>
      </c>
      <c r="R130" s="52">
        <v>0</v>
      </c>
      <c r="S130" s="51">
        <v>0</v>
      </c>
      <c r="T130" s="52">
        <v>0</v>
      </c>
      <c r="U130" s="51">
        <v>0</v>
      </c>
      <c r="V130" s="52">
        <v>0</v>
      </c>
      <c r="W130" s="51">
        <v>0</v>
      </c>
      <c r="X130" s="52">
        <v>0</v>
      </c>
      <c r="Y130" s="51">
        <v>0</v>
      </c>
      <c r="Z130" s="52">
        <v>0</v>
      </c>
      <c r="AA130" s="51">
        <v>0</v>
      </c>
      <c r="AB130" s="52">
        <v>0</v>
      </c>
      <c r="AC130" s="51">
        <v>0</v>
      </c>
      <c r="AD130" s="52">
        <v>0</v>
      </c>
      <c r="AE130" s="51">
        <v>0</v>
      </c>
      <c r="AF130" s="52">
        <v>0</v>
      </c>
      <c r="AG130" s="51">
        <v>0</v>
      </c>
      <c r="AH130" s="52">
        <v>0</v>
      </c>
    </row>
    <row r="131" spans="1:34" x14ac:dyDescent="0.25">
      <c r="A131" s="70" t="s">
        <v>444</v>
      </c>
      <c r="B131" s="71" t="s">
        <v>439</v>
      </c>
      <c r="C131" s="86"/>
      <c r="D131" s="71"/>
      <c r="E131" s="52"/>
      <c r="F131" s="86" t="s">
        <v>427</v>
      </c>
      <c r="G131" s="78" t="s">
        <v>427</v>
      </c>
      <c r="H131" s="61"/>
      <c r="I131" s="110"/>
      <c r="J131" s="61"/>
      <c r="K131" s="51"/>
      <c r="L131" s="52"/>
      <c r="M131" s="61">
        <v>0</v>
      </c>
      <c r="N131" s="115">
        <f t="shared" si="2"/>
        <v>0</v>
      </c>
      <c r="O131" s="51">
        <v>0</v>
      </c>
      <c r="P131" s="52">
        <v>0</v>
      </c>
      <c r="Q131" s="51">
        <v>0</v>
      </c>
      <c r="R131" s="52">
        <v>0</v>
      </c>
      <c r="S131" s="51">
        <v>0</v>
      </c>
      <c r="T131" s="52">
        <v>0</v>
      </c>
      <c r="U131" s="51">
        <v>0</v>
      </c>
      <c r="V131" s="52">
        <v>0</v>
      </c>
      <c r="W131" s="51">
        <v>0</v>
      </c>
      <c r="X131" s="52">
        <v>0</v>
      </c>
      <c r="Y131" s="51">
        <v>0</v>
      </c>
      <c r="Z131" s="52">
        <v>0</v>
      </c>
      <c r="AA131" s="51">
        <v>0</v>
      </c>
      <c r="AB131" s="52">
        <v>0</v>
      </c>
      <c r="AC131" s="51">
        <v>0</v>
      </c>
      <c r="AD131" s="52">
        <v>0</v>
      </c>
      <c r="AE131" s="51">
        <v>0</v>
      </c>
      <c r="AF131" s="52">
        <v>0</v>
      </c>
      <c r="AG131" s="51">
        <v>0</v>
      </c>
      <c r="AH131" s="52">
        <v>0</v>
      </c>
    </row>
    <row r="132" spans="1:34" x14ac:dyDescent="0.25">
      <c r="A132" s="70" t="s">
        <v>445</v>
      </c>
      <c r="B132" s="71" t="s">
        <v>440</v>
      </c>
      <c r="C132" s="86"/>
      <c r="D132" s="71"/>
      <c r="E132" s="52"/>
      <c r="F132" s="86" t="s">
        <v>428</v>
      </c>
      <c r="G132" s="78" t="s">
        <v>428</v>
      </c>
      <c r="H132" s="61"/>
      <c r="I132" s="110"/>
      <c r="J132" s="61"/>
      <c r="K132" s="51"/>
      <c r="L132" s="52"/>
      <c r="M132" s="61">
        <v>0</v>
      </c>
      <c r="N132" s="115">
        <f t="shared" si="2"/>
        <v>0</v>
      </c>
      <c r="O132" s="51">
        <v>0</v>
      </c>
      <c r="P132" s="52">
        <v>0</v>
      </c>
      <c r="Q132" s="51">
        <v>0</v>
      </c>
      <c r="R132" s="52">
        <v>0</v>
      </c>
      <c r="S132" s="51">
        <v>0</v>
      </c>
      <c r="T132" s="52">
        <v>0</v>
      </c>
      <c r="U132" s="51">
        <v>0</v>
      </c>
      <c r="V132" s="52">
        <v>0</v>
      </c>
      <c r="W132" s="51">
        <v>0</v>
      </c>
      <c r="X132" s="52">
        <v>0</v>
      </c>
      <c r="Y132" s="51">
        <v>0</v>
      </c>
      <c r="Z132" s="52">
        <v>0</v>
      </c>
      <c r="AA132" s="51">
        <v>0</v>
      </c>
      <c r="AB132" s="52">
        <v>0</v>
      </c>
      <c r="AC132" s="51">
        <v>0</v>
      </c>
      <c r="AD132" s="52">
        <v>0</v>
      </c>
      <c r="AE132" s="51">
        <v>0</v>
      </c>
      <c r="AF132" s="52">
        <v>0</v>
      </c>
      <c r="AG132" s="51">
        <v>0</v>
      </c>
      <c r="AH132" s="52">
        <v>0</v>
      </c>
    </row>
    <row r="133" spans="1:34" x14ac:dyDescent="0.25">
      <c r="A133" s="70" t="s">
        <v>446</v>
      </c>
      <c r="B133" s="71" t="s">
        <v>441</v>
      </c>
      <c r="C133" s="86"/>
      <c r="D133" s="71"/>
      <c r="E133" s="52"/>
      <c r="F133" s="86" t="s">
        <v>429</v>
      </c>
      <c r="G133" s="78" t="s">
        <v>429</v>
      </c>
      <c r="H133" s="61"/>
      <c r="I133" s="110"/>
      <c r="J133" s="61"/>
      <c r="K133" s="51"/>
      <c r="L133" s="52"/>
      <c r="M133" s="61">
        <v>0</v>
      </c>
      <c r="N133" s="115">
        <f t="shared" si="2"/>
        <v>0</v>
      </c>
      <c r="O133" s="51">
        <v>0</v>
      </c>
      <c r="P133" s="52">
        <v>0</v>
      </c>
      <c r="Q133" s="51">
        <v>0</v>
      </c>
      <c r="R133" s="52">
        <v>0</v>
      </c>
      <c r="S133" s="51">
        <v>0</v>
      </c>
      <c r="T133" s="52">
        <v>0</v>
      </c>
      <c r="U133" s="51">
        <v>0</v>
      </c>
      <c r="V133" s="52">
        <v>0</v>
      </c>
      <c r="W133" s="51">
        <v>0</v>
      </c>
      <c r="X133" s="52">
        <v>0</v>
      </c>
      <c r="Y133" s="51">
        <v>0</v>
      </c>
      <c r="Z133" s="52">
        <v>0</v>
      </c>
      <c r="AA133" s="51">
        <v>0</v>
      </c>
      <c r="AB133" s="52">
        <v>0</v>
      </c>
      <c r="AC133" s="51">
        <v>0</v>
      </c>
      <c r="AD133" s="52">
        <v>0</v>
      </c>
      <c r="AE133" s="51">
        <v>0</v>
      </c>
      <c r="AF133" s="52">
        <v>0</v>
      </c>
      <c r="AG133" s="51">
        <v>0</v>
      </c>
      <c r="AH133" s="52">
        <v>0</v>
      </c>
    </row>
    <row r="134" spans="1:34" x14ac:dyDescent="0.25">
      <c r="A134" s="70" t="s">
        <v>447</v>
      </c>
      <c r="B134" s="71" t="s">
        <v>442</v>
      </c>
      <c r="C134" s="86"/>
      <c r="D134" s="71"/>
      <c r="E134" s="52"/>
      <c r="F134" s="86" t="s">
        <v>430</v>
      </c>
      <c r="G134" s="78" t="s">
        <v>430</v>
      </c>
      <c r="H134" s="61"/>
      <c r="I134" s="110"/>
      <c r="J134" s="61"/>
      <c r="K134" s="51"/>
      <c r="L134" s="52"/>
      <c r="M134" s="61">
        <v>0</v>
      </c>
      <c r="N134" s="115">
        <f t="shared" si="2"/>
        <v>0</v>
      </c>
      <c r="O134" s="51">
        <v>0</v>
      </c>
      <c r="P134" s="52">
        <v>0</v>
      </c>
      <c r="Q134" s="51">
        <v>0</v>
      </c>
      <c r="R134" s="52">
        <v>0</v>
      </c>
      <c r="S134" s="51">
        <v>0</v>
      </c>
      <c r="T134" s="52">
        <v>0</v>
      </c>
      <c r="U134" s="51">
        <v>0</v>
      </c>
      <c r="V134" s="52">
        <v>0</v>
      </c>
      <c r="W134" s="51">
        <v>0</v>
      </c>
      <c r="X134" s="52">
        <v>0</v>
      </c>
      <c r="Y134" s="51">
        <v>0</v>
      </c>
      <c r="Z134" s="52">
        <v>0</v>
      </c>
      <c r="AA134" s="51">
        <v>0</v>
      </c>
      <c r="AB134" s="52">
        <v>0</v>
      </c>
      <c r="AC134" s="51">
        <v>0</v>
      </c>
      <c r="AD134" s="52">
        <v>0</v>
      </c>
      <c r="AE134" s="51">
        <v>0</v>
      </c>
      <c r="AF134" s="52">
        <v>0</v>
      </c>
      <c r="AG134" s="51">
        <v>0</v>
      </c>
      <c r="AH134" s="52">
        <v>0</v>
      </c>
    </row>
    <row r="135" spans="1:34" x14ac:dyDescent="0.25">
      <c r="A135" s="66">
        <v>69</v>
      </c>
      <c r="B135" s="72" t="s">
        <v>79</v>
      </c>
      <c r="C135" s="87"/>
      <c r="D135" s="67"/>
      <c r="E135" s="55"/>
      <c r="F135" s="49"/>
      <c r="G135" s="77"/>
      <c r="H135" s="60"/>
      <c r="I135" s="106"/>
      <c r="J135" s="60"/>
      <c r="K135" s="53"/>
      <c r="L135" s="55"/>
      <c r="M135" s="60">
        <f>IF(COUNTA(Table1[[#This Row],[CEDS_59]:[EDGAR (IPCC Reference)]])&gt;=1,1,0)</f>
        <v>0</v>
      </c>
      <c r="N135" s="114">
        <f>IF(COUNTA(E135,H135,Table1[[#This Row],[CEDS_16]])&gt;=1,1,0)</f>
        <v>0</v>
      </c>
      <c r="O135" s="53">
        <v>0</v>
      </c>
      <c r="P135" s="55">
        <v>0</v>
      </c>
      <c r="Q135" s="53">
        <v>0</v>
      </c>
      <c r="R135" s="55">
        <v>0</v>
      </c>
      <c r="S135" s="53">
        <v>0</v>
      </c>
      <c r="T135" s="55">
        <v>0</v>
      </c>
      <c r="U135" s="53">
        <v>0</v>
      </c>
      <c r="V135" s="55">
        <v>0</v>
      </c>
      <c r="W135" s="53">
        <v>0</v>
      </c>
      <c r="X135" s="55">
        <v>0</v>
      </c>
      <c r="Y135" s="53">
        <v>0</v>
      </c>
      <c r="Z135" s="55">
        <v>0</v>
      </c>
      <c r="AA135" s="53">
        <v>0</v>
      </c>
      <c r="AB135" s="55">
        <v>0</v>
      </c>
      <c r="AC135" s="53">
        <v>0</v>
      </c>
      <c r="AD135" s="55">
        <v>0</v>
      </c>
      <c r="AE135" s="53">
        <v>0</v>
      </c>
      <c r="AF135" s="55">
        <v>0</v>
      </c>
      <c r="AG135" s="53">
        <v>0</v>
      </c>
      <c r="AH135" s="55">
        <v>0</v>
      </c>
    </row>
    <row r="136" spans="1:34" x14ac:dyDescent="0.25">
      <c r="A136" s="66"/>
      <c r="B136" s="72" t="s">
        <v>1956</v>
      </c>
      <c r="C136" s="174"/>
      <c r="D136" s="173"/>
      <c r="E136" s="175"/>
      <c r="F136" s="86" t="s">
        <v>386</v>
      </c>
      <c r="G136" s="78" t="s">
        <v>424</v>
      </c>
      <c r="H136" s="176"/>
      <c r="I136" s="106"/>
      <c r="J136" s="60"/>
      <c r="K136" s="177"/>
      <c r="L136" s="177"/>
      <c r="M136" s="176"/>
      <c r="N136" s="114">
        <f>IF(COUNTA(E136,H136)&gt;=1,1,0)</f>
        <v>0</v>
      </c>
      <c r="O136" s="178"/>
      <c r="P136" s="175"/>
      <c r="Q136" s="178"/>
      <c r="R136" s="175"/>
      <c r="S136" s="178"/>
      <c r="T136" s="175"/>
      <c r="U136" s="178"/>
      <c r="V136" s="175"/>
      <c r="W136" s="178"/>
      <c r="X136" s="175"/>
      <c r="Y136" s="178"/>
      <c r="Z136" s="175"/>
      <c r="AA136" s="178"/>
      <c r="AB136" s="175"/>
      <c r="AC136" s="178"/>
      <c r="AD136" s="175"/>
      <c r="AE136" s="178"/>
      <c r="AF136" s="175"/>
      <c r="AG136" s="178"/>
      <c r="AH136" s="175"/>
    </row>
    <row r="137" spans="1:34" x14ac:dyDescent="0.25">
      <c r="A137" s="66"/>
      <c r="B137" s="67" t="s">
        <v>1953</v>
      </c>
      <c r="C137" s="163"/>
      <c r="D137" s="172"/>
      <c r="E137" s="153"/>
      <c r="F137" s="154"/>
      <c r="G137" s="155"/>
      <c r="H137" s="156"/>
      <c r="I137" s="106"/>
      <c r="J137" s="60"/>
      <c r="K137" s="158"/>
      <c r="L137" s="158"/>
      <c r="M137" s="156"/>
      <c r="N137" s="114">
        <f>IF(COUNTA(E137,H137)&gt;=1,1,0)</f>
        <v>0</v>
      </c>
      <c r="O137" s="157"/>
      <c r="P137" s="153"/>
      <c r="Q137" s="157"/>
      <c r="R137" s="153"/>
      <c r="S137" s="157"/>
      <c r="T137" s="153"/>
      <c r="U137" s="157"/>
      <c r="V137" s="153"/>
      <c r="W137" s="157"/>
      <c r="X137" s="153"/>
      <c r="Y137" s="157"/>
      <c r="Z137" s="153"/>
      <c r="AA137" s="157"/>
      <c r="AB137" s="153"/>
      <c r="AC137" s="157"/>
      <c r="AD137" s="153"/>
      <c r="AE137" s="157"/>
      <c r="AF137" s="153"/>
      <c r="AG137" s="157"/>
      <c r="AH137" s="153"/>
    </row>
    <row r="138" spans="1:34" x14ac:dyDescent="0.25">
      <c r="A138" s="66">
        <v>70</v>
      </c>
      <c r="B138" s="67" t="s">
        <v>1954</v>
      </c>
      <c r="C138" s="160" t="s">
        <v>151</v>
      </c>
      <c r="D138" s="67"/>
      <c r="E138" s="55"/>
      <c r="F138" s="49"/>
      <c r="G138" s="77"/>
      <c r="H138" s="60"/>
      <c r="I138" s="106"/>
      <c r="J138" s="60"/>
      <c r="K138" s="158"/>
      <c r="L138" s="158"/>
      <c r="M138" s="60">
        <f>IF(COUNTA(Table1[[#This Row],[CEDS_59]:[EDGAR (IPCC Reference)]])&gt;=1,1,0)</f>
        <v>1</v>
      </c>
      <c r="N138" s="117">
        <v>1</v>
      </c>
      <c r="O138" s="53">
        <v>1</v>
      </c>
      <c r="P138" s="55">
        <v>1</v>
      </c>
      <c r="Q138" s="53">
        <v>1</v>
      </c>
      <c r="R138" s="55">
        <v>1</v>
      </c>
      <c r="S138" s="53">
        <v>1</v>
      </c>
      <c r="T138" s="55">
        <v>1</v>
      </c>
      <c r="U138" s="53">
        <v>1</v>
      </c>
      <c r="V138" s="55">
        <v>1</v>
      </c>
      <c r="W138" s="53">
        <v>1</v>
      </c>
      <c r="X138" s="55">
        <v>1</v>
      </c>
      <c r="Y138" s="53">
        <v>1</v>
      </c>
      <c r="Z138" s="55">
        <v>1</v>
      </c>
      <c r="AA138" s="53">
        <v>1</v>
      </c>
      <c r="AB138" s="55">
        <v>1</v>
      </c>
      <c r="AC138" s="53">
        <v>1</v>
      </c>
      <c r="AD138" s="55">
        <v>1</v>
      </c>
      <c r="AE138" s="53">
        <v>1</v>
      </c>
      <c r="AF138" s="55">
        <v>1</v>
      </c>
      <c r="AG138" s="53">
        <v>1</v>
      </c>
      <c r="AH138" s="55">
        <v>1</v>
      </c>
    </row>
    <row r="139" spans="1:34" x14ac:dyDescent="0.25">
      <c r="A139" s="66">
        <v>71</v>
      </c>
      <c r="B139" s="72" t="s">
        <v>81</v>
      </c>
      <c r="C139" s="84" t="s">
        <v>152</v>
      </c>
      <c r="D139" s="158"/>
      <c r="E139" s="55"/>
      <c r="F139" s="49"/>
      <c r="G139" s="77"/>
      <c r="H139" s="60"/>
      <c r="I139" s="106"/>
      <c r="J139" s="60"/>
      <c r="K139" s="53"/>
      <c r="L139" s="55"/>
      <c r="M139" s="60">
        <f>IF(COUNTA(Table1[[#This Row],[CEDS_59]:[EDGAR (IPCC Reference)]])&gt;=1,1,0)</f>
        <v>1</v>
      </c>
      <c r="N139" s="114">
        <f>IF(COUNTA(E139,H139,Table1[[#This Row],[CEDS_16]])&gt;=1,1,0)</f>
        <v>0</v>
      </c>
      <c r="O139" s="53">
        <v>1</v>
      </c>
      <c r="P139" s="55">
        <v>0</v>
      </c>
      <c r="Q139" s="53">
        <v>1</v>
      </c>
      <c r="R139" s="55">
        <v>0</v>
      </c>
      <c r="S139" s="53">
        <v>1</v>
      </c>
      <c r="T139" s="55">
        <v>0</v>
      </c>
      <c r="U139" s="53">
        <v>1</v>
      </c>
      <c r="V139" s="55">
        <v>0</v>
      </c>
      <c r="W139" s="53">
        <v>1</v>
      </c>
      <c r="X139" s="55">
        <v>0</v>
      </c>
      <c r="Y139" s="53">
        <v>1</v>
      </c>
      <c r="Z139" s="55">
        <v>0</v>
      </c>
      <c r="AA139" s="53">
        <v>1</v>
      </c>
      <c r="AB139" s="55">
        <v>0</v>
      </c>
      <c r="AC139" s="53">
        <v>1</v>
      </c>
      <c r="AD139" s="55">
        <v>0</v>
      </c>
      <c r="AE139" s="53">
        <v>1</v>
      </c>
      <c r="AF139" s="55">
        <v>0</v>
      </c>
      <c r="AG139" s="53">
        <v>1</v>
      </c>
      <c r="AH139" s="55">
        <v>0</v>
      </c>
    </row>
    <row r="140" spans="1:34" x14ac:dyDescent="0.25">
      <c r="A140" s="66">
        <v>72</v>
      </c>
      <c r="B140" s="67" t="s">
        <v>82</v>
      </c>
      <c r="C140" s="87"/>
      <c r="D140" s="67"/>
      <c r="E140" s="55"/>
      <c r="F140" s="49"/>
      <c r="G140" s="77"/>
      <c r="H140" s="60"/>
      <c r="I140" s="106"/>
      <c r="J140" s="60"/>
      <c r="K140" s="53"/>
      <c r="L140" s="55"/>
      <c r="M140" s="60">
        <f>IF(COUNTA(Table1[[#This Row],[CEDS_59]:[EDGAR (IPCC Reference)]])&gt;=1,1,0)</f>
        <v>0</v>
      </c>
      <c r="N140" s="114">
        <f>IF(COUNTA(E140,H140,Table1[[#This Row],[CEDS_16]])&gt;=1,1,0)</f>
        <v>0</v>
      </c>
      <c r="O140" s="53">
        <v>1</v>
      </c>
      <c r="P140" s="55">
        <v>0</v>
      </c>
      <c r="Q140" s="53">
        <v>1</v>
      </c>
      <c r="R140" s="55">
        <v>0</v>
      </c>
      <c r="S140" s="53">
        <v>1</v>
      </c>
      <c r="T140" s="55">
        <v>0</v>
      </c>
      <c r="U140" s="53">
        <v>1</v>
      </c>
      <c r="V140" s="55">
        <v>0</v>
      </c>
      <c r="W140" s="53">
        <v>1</v>
      </c>
      <c r="X140" s="55">
        <v>0</v>
      </c>
      <c r="Y140" s="53">
        <v>1</v>
      </c>
      <c r="Z140" s="55">
        <v>0</v>
      </c>
      <c r="AA140" s="53">
        <v>1</v>
      </c>
      <c r="AB140" s="55">
        <v>0</v>
      </c>
      <c r="AC140" s="53">
        <v>1</v>
      </c>
      <c r="AD140" s="55">
        <v>0</v>
      </c>
      <c r="AE140" s="53">
        <v>1</v>
      </c>
      <c r="AF140" s="55">
        <v>0</v>
      </c>
      <c r="AG140" s="53">
        <v>1</v>
      </c>
      <c r="AH140" s="55">
        <v>0</v>
      </c>
    </row>
    <row r="141" spans="1:34" x14ac:dyDescent="0.25">
      <c r="A141" s="66">
        <v>73</v>
      </c>
      <c r="B141" s="72" t="s">
        <v>83</v>
      </c>
      <c r="C141" s="87"/>
      <c r="D141" s="67"/>
      <c r="E141" s="55"/>
      <c r="F141" s="88"/>
      <c r="G141" s="102"/>
      <c r="H141" s="60"/>
      <c r="I141" s="106"/>
      <c r="J141" s="60"/>
      <c r="K141" s="53"/>
      <c r="L141" s="55"/>
      <c r="M141" s="60">
        <f>IF(COUNTA(Table1[[#This Row],[CEDS_59]:[EDGAR (IPCC Reference)]])&gt;=1,1,0)</f>
        <v>0</v>
      </c>
      <c r="N141" s="114">
        <f>IF(COUNTA(E141,H141,Table1[[#This Row],[CEDS_16]])&gt;=1,1,0)</f>
        <v>0</v>
      </c>
      <c r="O141" s="53">
        <v>0</v>
      </c>
      <c r="P141" s="55">
        <v>0</v>
      </c>
      <c r="Q141" s="53">
        <v>0</v>
      </c>
      <c r="R141" s="55">
        <v>0</v>
      </c>
      <c r="S141" s="53">
        <v>0</v>
      </c>
      <c r="T141" s="55">
        <v>0</v>
      </c>
      <c r="U141" s="53">
        <v>0</v>
      </c>
      <c r="V141" s="55">
        <v>0</v>
      </c>
      <c r="W141" s="53">
        <v>0</v>
      </c>
      <c r="X141" s="55">
        <v>0</v>
      </c>
      <c r="Y141" s="53">
        <v>0</v>
      </c>
      <c r="Z141" s="55">
        <v>0</v>
      </c>
      <c r="AA141" s="53">
        <v>0</v>
      </c>
      <c r="AB141" s="55">
        <v>0</v>
      </c>
      <c r="AC141" s="53">
        <v>0</v>
      </c>
      <c r="AD141" s="55">
        <v>0</v>
      </c>
      <c r="AE141" s="53">
        <v>0</v>
      </c>
      <c r="AF141" s="55">
        <v>0</v>
      </c>
      <c r="AG141" s="53">
        <v>0</v>
      </c>
      <c r="AH141" s="55">
        <v>0</v>
      </c>
    </row>
    <row r="142" spans="1:34" x14ac:dyDescent="0.25">
      <c r="A142" s="70" t="s">
        <v>380</v>
      </c>
      <c r="B142" s="71" t="s">
        <v>421</v>
      </c>
      <c r="C142" s="86"/>
      <c r="D142" s="71"/>
      <c r="E142" s="52"/>
      <c r="F142" s="94" t="s">
        <v>384</v>
      </c>
      <c r="G142" s="103" t="s">
        <v>384</v>
      </c>
      <c r="H142" s="61"/>
      <c r="I142" s="110"/>
      <c r="J142" s="61"/>
      <c r="K142" s="51"/>
      <c r="L142" s="52"/>
      <c r="M142" s="61">
        <v>0</v>
      </c>
      <c r="N142" s="115">
        <f t="shared" si="2"/>
        <v>0</v>
      </c>
      <c r="O142" s="51">
        <v>0</v>
      </c>
      <c r="P142" s="52">
        <v>0</v>
      </c>
      <c r="Q142" s="51">
        <v>0</v>
      </c>
      <c r="R142" s="52">
        <v>0</v>
      </c>
      <c r="S142" s="51">
        <v>0</v>
      </c>
      <c r="T142" s="52">
        <v>0</v>
      </c>
      <c r="U142" s="51">
        <v>0</v>
      </c>
      <c r="V142" s="52">
        <v>0</v>
      </c>
      <c r="W142" s="51">
        <v>0</v>
      </c>
      <c r="X142" s="52">
        <v>0</v>
      </c>
      <c r="Y142" s="51">
        <v>0</v>
      </c>
      <c r="Z142" s="52">
        <v>0</v>
      </c>
      <c r="AA142" s="51">
        <v>0</v>
      </c>
      <c r="AB142" s="52">
        <v>0</v>
      </c>
      <c r="AC142" s="51">
        <v>0</v>
      </c>
      <c r="AD142" s="52">
        <v>0</v>
      </c>
      <c r="AE142" s="51">
        <v>0</v>
      </c>
      <c r="AF142" s="52">
        <v>0</v>
      </c>
      <c r="AG142" s="51">
        <v>0</v>
      </c>
      <c r="AH142" s="52">
        <v>0</v>
      </c>
    </row>
    <row r="143" spans="1:34" x14ac:dyDescent="0.25">
      <c r="A143" s="70" t="s">
        <v>381</v>
      </c>
      <c r="B143" s="71" t="s">
        <v>422</v>
      </c>
      <c r="C143" s="86"/>
      <c r="D143" s="71"/>
      <c r="E143" s="52"/>
      <c r="F143" s="94" t="s">
        <v>385</v>
      </c>
      <c r="G143" s="103" t="s">
        <v>385</v>
      </c>
      <c r="H143" s="61"/>
      <c r="I143" s="110"/>
      <c r="J143" s="61"/>
      <c r="K143" s="51"/>
      <c r="L143" s="52"/>
      <c r="M143" s="61">
        <v>0</v>
      </c>
      <c r="N143" s="115">
        <f t="shared" si="2"/>
        <v>0</v>
      </c>
      <c r="O143" s="51">
        <v>0</v>
      </c>
      <c r="P143" s="52">
        <v>0</v>
      </c>
      <c r="Q143" s="51">
        <v>0</v>
      </c>
      <c r="R143" s="52">
        <v>0</v>
      </c>
      <c r="S143" s="51">
        <v>0</v>
      </c>
      <c r="T143" s="52">
        <v>0</v>
      </c>
      <c r="U143" s="51">
        <v>0</v>
      </c>
      <c r="V143" s="52">
        <v>0</v>
      </c>
      <c r="W143" s="51">
        <v>0</v>
      </c>
      <c r="X143" s="52">
        <v>0</v>
      </c>
      <c r="Y143" s="51">
        <v>0</v>
      </c>
      <c r="Z143" s="52">
        <v>0</v>
      </c>
      <c r="AA143" s="51">
        <v>0</v>
      </c>
      <c r="AB143" s="52">
        <v>0</v>
      </c>
      <c r="AC143" s="51">
        <v>0</v>
      </c>
      <c r="AD143" s="52">
        <v>0</v>
      </c>
      <c r="AE143" s="51">
        <v>0</v>
      </c>
      <c r="AF143" s="52">
        <v>0</v>
      </c>
      <c r="AG143" s="51">
        <v>0</v>
      </c>
      <c r="AH143" s="52">
        <v>0</v>
      </c>
    </row>
    <row r="144" spans="1:34" x14ac:dyDescent="0.25">
      <c r="A144" s="66">
        <v>74</v>
      </c>
      <c r="B144" s="72" t="s">
        <v>84</v>
      </c>
      <c r="C144" s="84" t="s">
        <v>153</v>
      </c>
      <c r="D144" s="67"/>
      <c r="E144" s="55"/>
      <c r="F144" s="88"/>
      <c r="G144" s="102"/>
      <c r="H144" s="60"/>
      <c r="I144" s="106" t="s">
        <v>605</v>
      </c>
      <c r="J144" s="60"/>
      <c r="K144" s="49" t="s">
        <v>463</v>
      </c>
      <c r="L144" s="50" t="s">
        <v>594</v>
      </c>
      <c r="M144" s="60">
        <f>IF(COUNTA(Table1[[#This Row],[CEDS_59]:[EDGAR (IPCC Reference)]])&gt;=1,1,0)</f>
        <v>1</v>
      </c>
      <c r="N144" s="114">
        <f>IF(COUNTA(E144,H144,Table1[[#This Row],[CEDS_16]])&gt;=1,1,0)</f>
        <v>0</v>
      </c>
      <c r="O144" s="53">
        <v>1</v>
      </c>
      <c r="P144" s="55">
        <v>0</v>
      </c>
      <c r="Q144" s="53">
        <v>1</v>
      </c>
      <c r="R144" s="55">
        <v>0</v>
      </c>
      <c r="S144" s="53">
        <v>1</v>
      </c>
      <c r="T144" s="55">
        <v>0</v>
      </c>
      <c r="U144" s="53">
        <v>1</v>
      </c>
      <c r="V144" s="55">
        <v>0</v>
      </c>
      <c r="W144" s="53">
        <v>1</v>
      </c>
      <c r="X144" s="55">
        <v>0</v>
      </c>
      <c r="Y144" s="53">
        <v>1</v>
      </c>
      <c r="Z144" s="55">
        <v>0</v>
      </c>
      <c r="AA144" s="53">
        <v>1</v>
      </c>
      <c r="AB144" s="55">
        <v>0</v>
      </c>
      <c r="AC144" s="53">
        <v>1</v>
      </c>
      <c r="AD144" s="55">
        <v>0</v>
      </c>
      <c r="AE144" s="53">
        <v>1</v>
      </c>
      <c r="AF144" s="55">
        <v>0</v>
      </c>
      <c r="AG144" s="53">
        <v>1</v>
      </c>
      <c r="AH144" s="55">
        <v>0</v>
      </c>
    </row>
    <row r="145" spans="1:34" x14ac:dyDescent="0.25">
      <c r="A145" s="70" t="s">
        <v>379</v>
      </c>
      <c r="B145" s="71" t="s">
        <v>382</v>
      </c>
      <c r="C145" s="86"/>
      <c r="D145" s="71"/>
      <c r="E145" s="52"/>
      <c r="F145" s="94" t="s">
        <v>383</v>
      </c>
      <c r="G145" s="103" t="s">
        <v>383</v>
      </c>
      <c r="H145" s="61"/>
      <c r="I145" s="110"/>
      <c r="J145" s="61"/>
      <c r="K145" s="51"/>
      <c r="L145" s="52"/>
      <c r="M145" s="61">
        <v>0</v>
      </c>
      <c r="N145" s="115">
        <f t="shared" si="2"/>
        <v>0</v>
      </c>
      <c r="O145" s="51">
        <v>0</v>
      </c>
      <c r="P145" s="52">
        <v>0</v>
      </c>
      <c r="Q145" s="51">
        <v>0</v>
      </c>
      <c r="R145" s="52">
        <v>0</v>
      </c>
      <c r="S145" s="51">
        <v>0</v>
      </c>
      <c r="T145" s="52">
        <v>0</v>
      </c>
      <c r="U145" s="51">
        <v>0</v>
      </c>
      <c r="V145" s="52">
        <v>0</v>
      </c>
      <c r="W145" s="51">
        <v>0</v>
      </c>
      <c r="X145" s="52">
        <v>0</v>
      </c>
      <c r="Y145" s="51">
        <v>0</v>
      </c>
      <c r="Z145" s="52">
        <v>0</v>
      </c>
      <c r="AA145" s="51">
        <v>0</v>
      </c>
      <c r="AB145" s="52">
        <v>0</v>
      </c>
      <c r="AC145" s="51">
        <v>0</v>
      </c>
      <c r="AD145" s="52">
        <v>0</v>
      </c>
      <c r="AE145" s="51">
        <v>0</v>
      </c>
      <c r="AF145" s="52">
        <v>0</v>
      </c>
      <c r="AG145" s="51">
        <v>0</v>
      </c>
      <c r="AH145" s="52">
        <v>0</v>
      </c>
    </row>
    <row r="146" spans="1:34" x14ac:dyDescent="0.25">
      <c r="A146" s="66">
        <v>75</v>
      </c>
      <c r="B146" s="68" t="s">
        <v>85</v>
      </c>
      <c r="C146" s="84" t="s">
        <v>154</v>
      </c>
      <c r="D146" s="68" t="s">
        <v>189</v>
      </c>
      <c r="E146" s="20" t="s">
        <v>196</v>
      </c>
      <c r="F146" s="49"/>
      <c r="G146" s="77"/>
      <c r="H146" s="60"/>
      <c r="I146" s="106"/>
      <c r="J146" s="60"/>
      <c r="K146" s="49" t="s">
        <v>489</v>
      </c>
      <c r="L146" s="50" t="s">
        <v>576</v>
      </c>
      <c r="M146" s="60">
        <f>IF(COUNTA(Table1[[#This Row],[CEDS_59]:[EDGAR (IPCC Reference)]])&gt;=1,1,0)</f>
        <v>1</v>
      </c>
      <c r="N146" s="114">
        <f>IF(COUNTA(E146,H146,Table1[[#This Row],[CEDS_16]])&gt;=1,1,0)</f>
        <v>1</v>
      </c>
      <c r="O146" s="53">
        <v>1</v>
      </c>
      <c r="P146" s="55">
        <v>0</v>
      </c>
      <c r="Q146" s="53">
        <v>1</v>
      </c>
      <c r="R146" s="55">
        <v>0</v>
      </c>
      <c r="S146" s="53">
        <v>1</v>
      </c>
      <c r="T146" s="55">
        <v>0</v>
      </c>
      <c r="U146" s="53">
        <v>1</v>
      </c>
      <c r="V146" s="55">
        <v>0</v>
      </c>
      <c r="W146" s="53">
        <v>1</v>
      </c>
      <c r="X146" s="55">
        <v>0</v>
      </c>
      <c r="Y146" s="53">
        <v>1</v>
      </c>
      <c r="Z146" s="55">
        <v>0</v>
      </c>
      <c r="AA146" s="53">
        <v>1</v>
      </c>
      <c r="AB146" s="55">
        <v>0</v>
      </c>
      <c r="AC146" s="53">
        <v>1</v>
      </c>
      <c r="AD146" s="55">
        <v>0</v>
      </c>
      <c r="AE146" s="53">
        <v>1</v>
      </c>
      <c r="AF146" s="55">
        <v>0</v>
      </c>
      <c r="AG146" s="53">
        <v>1</v>
      </c>
      <c r="AH146" s="55">
        <v>0</v>
      </c>
    </row>
    <row r="147" spans="1:34" x14ac:dyDescent="0.25">
      <c r="A147" s="66">
        <v>76</v>
      </c>
      <c r="B147" s="167" t="s">
        <v>1944</v>
      </c>
      <c r="C147" s="84"/>
      <c r="D147" s="67"/>
      <c r="E147" s="55"/>
      <c r="F147" s="49"/>
      <c r="G147" s="77"/>
      <c r="H147" s="60" t="s">
        <v>86</v>
      </c>
      <c r="I147" s="106"/>
      <c r="J147" s="106" t="s">
        <v>237</v>
      </c>
      <c r="K147" s="49"/>
      <c r="L147" s="50"/>
      <c r="M147" s="60">
        <f>IF(COUNTA(Table1[[#This Row],[CEDS_59]:[EDGAR (IPCC Reference)]])&gt;=1,1,0)</f>
        <v>1</v>
      </c>
      <c r="N147" s="114">
        <f>IF(COUNTA(E147,H147,Table1[[#This Row],[CEDS_16]])&gt;=1,1,0)</f>
        <v>1</v>
      </c>
      <c r="O147" s="53">
        <v>1</v>
      </c>
      <c r="P147" s="55">
        <v>1</v>
      </c>
      <c r="Q147" s="53">
        <v>1</v>
      </c>
      <c r="R147" s="55">
        <v>1</v>
      </c>
      <c r="S147" s="53">
        <v>1</v>
      </c>
      <c r="T147" s="55">
        <v>1</v>
      </c>
      <c r="U147" s="53">
        <v>0</v>
      </c>
      <c r="V147" s="55">
        <v>0</v>
      </c>
      <c r="W147" s="53">
        <v>0</v>
      </c>
      <c r="X147" s="55">
        <v>0</v>
      </c>
      <c r="Y147" s="53">
        <v>0</v>
      </c>
      <c r="Z147" s="55">
        <v>0</v>
      </c>
      <c r="AA147" s="53">
        <v>0</v>
      </c>
      <c r="AB147" s="55">
        <v>0</v>
      </c>
      <c r="AC147" s="53">
        <v>0</v>
      </c>
      <c r="AD147" s="55">
        <v>0</v>
      </c>
      <c r="AE147" s="53">
        <v>0</v>
      </c>
      <c r="AF147" s="55">
        <v>0</v>
      </c>
      <c r="AG147" s="53">
        <v>0</v>
      </c>
      <c r="AH147" s="55">
        <v>0</v>
      </c>
    </row>
    <row r="148" spans="1:34" x14ac:dyDescent="0.25">
      <c r="A148" s="66">
        <v>77</v>
      </c>
      <c r="B148" s="67" t="s">
        <v>87</v>
      </c>
      <c r="C148" s="84"/>
      <c r="D148" s="68" t="s">
        <v>1920</v>
      </c>
      <c r="E148" s="50" t="s">
        <v>193</v>
      </c>
      <c r="F148" s="49"/>
      <c r="G148" s="77"/>
      <c r="H148" s="60"/>
      <c r="I148" s="106" t="s">
        <v>607</v>
      </c>
      <c r="J148" s="60"/>
      <c r="K148" s="53"/>
      <c r="L148" s="55"/>
      <c r="M148" s="60">
        <f>IF(COUNTA(Table1[[#This Row],[CEDS_59]:[EDGAR (IPCC Reference)]])&gt;=1,1,0)</f>
        <v>1</v>
      </c>
      <c r="N148" s="114">
        <f>IF(COUNTA(E148,H148,Table1[[#This Row],[CEDS_16]])&gt;=1,1,0)</f>
        <v>1</v>
      </c>
      <c r="O148" s="53">
        <v>1</v>
      </c>
      <c r="P148" s="55">
        <v>1</v>
      </c>
      <c r="Q148" s="53">
        <v>1</v>
      </c>
      <c r="R148" s="55">
        <v>1</v>
      </c>
      <c r="S148" s="53">
        <v>1</v>
      </c>
      <c r="T148" s="55">
        <v>1</v>
      </c>
      <c r="U148" s="53">
        <v>1</v>
      </c>
      <c r="V148" s="55">
        <v>1</v>
      </c>
      <c r="W148" s="53">
        <v>1</v>
      </c>
      <c r="X148" s="55">
        <v>1</v>
      </c>
      <c r="Y148" s="53">
        <v>1</v>
      </c>
      <c r="Z148" s="55">
        <v>1</v>
      </c>
      <c r="AA148" s="53">
        <v>1</v>
      </c>
      <c r="AB148" s="55">
        <v>1</v>
      </c>
      <c r="AC148" s="53">
        <v>1</v>
      </c>
      <c r="AD148" s="55">
        <v>1</v>
      </c>
      <c r="AE148" s="53">
        <v>1</v>
      </c>
      <c r="AF148" s="55">
        <v>1</v>
      </c>
      <c r="AG148" s="53">
        <v>1</v>
      </c>
      <c r="AH148" s="55">
        <v>1</v>
      </c>
    </row>
    <row r="149" spans="1:34" ht="15.75" x14ac:dyDescent="0.25">
      <c r="A149" s="66">
        <v>78</v>
      </c>
      <c r="B149" s="67" t="s">
        <v>88</v>
      </c>
      <c r="C149" s="84" t="s">
        <v>155</v>
      </c>
      <c r="D149" s="67"/>
      <c r="E149" s="55"/>
      <c r="F149" s="96" t="s">
        <v>390</v>
      </c>
      <c r="G149" s="100" t="s">
        <v>390</v>
      </c>
      <c r="H149" s="60"/>
      <c r="I149" s="106" t="s">
        <v>609</v>
      </c>
      <c r="J149" s="60"/>
      <c r="K149" s="49" t="s">
        <v>468</v>
      </c>
      <c r="L149" s="50" t="s">
        <v>599</v>
      </c>
      <c r="M149" s="60">
        <f>IF(COUNTA(Table1[[#This Row],[CEDS_59]:[EDGAR (IPCC Reference)]])&gt;=1,1,0)</f>
        <v>1</v>
      </c>
      <c r="N149" s="114">
        <f>IF(COUNTA(E149,H149,Table1[[#This Row],[CEDS_16]])&gt;=1,1,0)</f>
        <v>0</v>
      </c>
      <c r="O149" s="53">
        <v>1</v>
      </c>
      <c r="P149" s="55">
        <v>0</v>
      </c>
      <c r="Q149" s="53">
        <v>1</v>
      </c>
      <c r="R149" s="55">
        <v>0</v>
      </c>
      <c r="S149" s="53">
        <v>1</v>
      </c>
      <c r="T149" s="55">
        <v>0</v>
      </c>
      <c r="U149" s="53">
        <v>1</v>
      </c>
      <c r="V149" s="55">
        <v>0</v>
      </c>
      <c r="W149" s="53">
        <v>1</v>
      </c>
      <c r="X149" s="55">
        <v>0</v>
      </c>
      <c r="Y149" s="53">
        <v>1</v>
      </c>
      <c r="Z149" s="55">
        <v>0</v>
      </c>
      <c r="AA149" s="53">
        <v>1</v>
      </c>
      <c r="AB149" s="55">
        <v>0</v>
      </c>
      <c r="AC149" s="53">
        <v>1</v>
      </c>
      <c r="AD149" s="55">
        <v>0</v>
      </c>
      <c r="AE149" s="53">
        <v>1</v>
      </c>
      <c r="AF149" s="55">
        <v>0</v>
      </c>
      <c r="AG149" s="53">
        <v>1</v>
      </c>
      <c r="AH149" s="55">
        <v>0</v>
      </c>
    </row>
    <row r="150" spans="1:34" x14ac:dyDescent="0.25">
      <c r="A150" s="66">
        <v>79</v>
      </c>
      <c r="B150" s="67" t="s">
        <v>89</v>
      </c>
      <c r="C150" s="84"/>
      <c r="D150" s="67"/>
      <c r="E150" s="55"/>
      <c r="F150" s="49"/>
      <c r="G150" s="77"/>
      <c r="H150" s="60"/>
      <c r="I150" s="106"/>
      <c r="J150" s="60"/>
      <c r="K150" s="49" t="s">
        <v>491</v>
      </c>
      <c r="L150" s="55" t="s">
        <v>492</v>
      </c>
      <c r="M150" s="60">
        <f>IF(COUNTA(Table1[[#This Row],[CEDS_59]:[EDGAR (IPCC Reference)]])&gt;=1,1,0)</f>
        <v>1</v>
      </c>
      <c r="N150" s="114">
        <f>IF(COUNTA(E150,H150,Table1[[#This Row],[CEDS_16]])&gt;=1,1,0)</f>
        <v>0</v>
      </c>
      <c r="O150" s="53">
        <v>0</v>
      </c>
      <c r="P150" s="55">
        <v>0</v>
      </c>
      <c r="Q150" s="53">
        <v>0</v>
      </c>
      <c r="R150" s="55">
        <v>0</v>
      </c>
      <c r="S150" s="53">
        <v>0</v>
      </c>
      <c r="T150" s="55">
        <v>0</v>
      </c>
      <c r="U150" s="53">
        <v>0</v>
      </c>
      <c r="V150" s="55">
        <v>0</v>
      </c>
      <c r="W150" s="53">
        <v>0</v>
      </c>
      <c r="X150" s="55">
        <v>0</v>
      </c>
      <c r="Y150" s="53">
        <v>0</v>
      </c>
      <c r="Z150" s="55">
        <v>0</v>
      </c>
      <c r="AA150" s="53">
        <v>0</v>
      </c>
      <c r="AB150" s="55">
        <v>0</v>
      </c>
      <c r="AC150" s="53">
        <v>0</v>
      </c>
      <c r="AD150" s="55">
        <v>0</v>
      </c>
      <c r="AE150" s="53">
        <v>0</v>
      </c>
      <c r="AF150" s="55">
        <v>0</v>
      </c>
      <c r="AG150" s="53">
        <v>0</v>
      </c>
      <c r="AH150" s="55">
        <v>0</v>
      </c>
    </row>
    <row r="151" spans="1:34" ht="15.75" x14ac:dyDescent="0.25">
      <c r="A151" s="66">
        <v>80</v>
      </c>
      <c r="B151" s="67" t="s">
        <v>90</v>
      </c>
      <c r="C151" s="84" t="s">
        <v>156</v>
      </c>
      <c r="D151" s="67"/>
      <c r="E151" s="55"/>
      <c r="F151" s="96" t="s">
        <v>392</v>
      </c>
      <c r="G151" s="100" t="s">
        <v>392</v>
      </c>
      <c r="H151" s="60"/>
      <c r="I151" s="106" t="s">
        <v>610</v>
      </c>
      <c r="J151" s="60"/>
      <c r="K151" s="49" t="s">
        <v>469</v>
      </c>
      <c r="L151" s="50" t="s">
        <v>600</v>
      </c>
      <c r="M151" s="60">
        <f>IF(COUNTA(Table1[[#This Row],[CEDS_59]:[EDGAR (IPCC Reference)]])&gt;=1,1,0)</f>
        <v>1</v>
      </c>
      <c r="N151" s="114">
        <f>IF(COUNTA(E151,H151,Table1[[#This Row],[CEDS_16]])&gt;=1,1,0)</f>
        <v>0</v>
      </c>
      <c r="O151" s="53">
        <v>1</v>
      </c>
      <c r="P151" s="55">
        <v>0</v>
      </c>
      <c r="Q151" s="53">
        <v>1</v>
      </c>
      <c r="R151" s="55">
        <v>0</v>
      </c>
      <c r="S151" s="53">
        <v>1</v>
      </c>
      <c r="T151" s="55">
        <v>0</v>
      </c>
      <c r="U151" s="53">
        <v>1</v>
      </c>
      <c r="V151" s="55">
        <v>0</v>
      </c>
      <c r="W151" s="53">
        <v>1</v>
      </c>
      <c r="X151" s="55">
        <v>0</v>
      </c>
      <c r="Y151" s="53">
        <v>1</v>
      </c>
      <c r="Z151" s="55">
        <v>0</v>
      </c>
      <c r="AA151" s="53">
        <v>1</v>
      </c>
      <c r="AB151" s="55">
        <v>0</v>
      </c>
      <c r="AC151" s="53">
        <v>1</v>
      </c>
      <c r="AD151" s="55">
        <v>0</v>
      </c>
      <c r="AE151" s="53">
        <v>1</v>
      </c>
      <c r="AF151" s="55">
        <v>0</v>
      </c>
      <c r="AG151" s="53">
        <v>1</v>
      </c>
      <c r="AH151" s="55">
        <v>0</v>
      </c>
    </row>
    <row r="152" spans="1:34" x14ac:dyDescent="0.25">
      <c r="A152" s="66">
        <v>81</v>
      </c>
      <c r="B152" s="72" t="s">
        <v>91</v>
      </c>
      <c r="C152" s="84"/>
      <c r="D152" s="67"/>
      <c r="E152" s="55"/>
      <c r="F152" s="49"/>
      <c r="G152" s="77"/>
      <c r="H152" s="60"/>
      <c r="I152" s="106"/>
      <c r="J152" s="60"/>
      <c r="K152" s="53"/>
      <c r="L152" s="55"/>
      <c r="M152" s="60">
        <f>IF(COUNTA(Table1[[#This Row],[CEDS_59]:[EDGAR (IPCC Reference)]])&gt;=1,1,0)</f>
        <v>0</v>
      </c>
      <c r="N152" s="114">
        <f>IF(COUNTA(E152,H152,Table1[[#This Row],[CEDS_16]])&gt;=1,1,0)</f>
        <v>0</v>
      </c>
      <c r="O152" s="53">
        <v>0</v>
      </c>
      <c r="P152" s="55">
        <v>0</v>
      </c>
      <c r="Q152" s="53">
        <v>0</v>
      </c>
      <c r="R152" s="55">
        <v>0</v>
      </c>
      <c r="S152" s="53">
        <v>0</v>
      </c>
      <c r="T152" s="55">
        <v>0</v>
      </c>
      <c r="U152" s="53">
        <v>0</v>
      </c>
      <c r="V152" s="55">
        <v>0</v>
      </c>
      <c r="W152" s="53">
        <v>0</v>
      </c>
      <c r="X152" s="55">
        <v>0</v>
      </c>
      <c r="Y152" s="53">
        <v>0</v>
      </c>
      <c r="Z152" s="55">
        <v>0</v>
      </c>
      <c r="AA152" s="53">
        <v>0</v>
      </c>
      <c r="AB152" s="55">
        <v>0</v>
      </c>
      <c r="AC152" s="53">
        <v>0</v>
      </c>
      <c r="AD152" s="55">
        <v>0</v>
      </c>
      <c r="AE152" s="53">
        <v>0</v>
      </c>
      <c r="AF152" s="55">
        <v>0</v>
      </c>
      <c r="AG152" s="53">
        <v>0</v>
      </c>
      <c r="AH152" s="55">
        <v>0</v>
      </c>
    </row>
    <row r="153" spans="1:34" ht="15.75" x14ac:dyDescent="0.25">
      <c r="A153" s="66">
        <v>82</v>
      </c>
      <c r="B153" s="72" t="s">
        <v>92</v>
      </c>
      <c r="C153" s="88"/>
      <c r="D153" s="67"/>
      <c r="E153" s="55"/>
      <c r="F153" s="96" t="s">
        <v>391</v>
      </c>
      <c r="G153" s="100" t="s">
        <v>391</v>
      </c>
      <c r="H153" s="60"/>
      <c r="I153" s="106"/>
      <c r="J153" s="60"/>
      <c r="K153" s="53"/>
      <c r="L153" s="55"/>
      <c r="M153" s="60">
        <f>IF(COUNTA(Table1[[#This Row],[CEDS_59]:[EDGAR (IPCC Reference)]])&gt;=1,1,0)</f>
        <v>1</v>
      </c>
      <c r="N153" s="114">
        <f>IF(COUNTA(E153,H153,Table1[[#This Row],[CEDS_16]])&gt;=1,1,0)</f>
        <v>0</v>
      </c>
      <c r="O153" s="53">
        <v>1</v>
      </c>
      <c r="P153" s="55">
        <v>0</v>
      </c>
      <c r="Q153" s="53">
        <v>1</v>
      </c>
      <c r="R153" s="55">
        <v>0</v>
      </c>
      <c r="S153" s="53">
        <v>1</v>
      </c>
      <c r="T153" s="55">
        <v>0</v>
      </c>
      <c r="U153" s="53">
        <v>1</v>
      </c>
      <c r="V153" s="55">
        <v>0</v>
      </c>
      <c r="W153" s="53">
        <v>1</v>
      </c>
      <c r="X153" s="55">
        <v>0</v>
      </c>
      <c r="Y153" s="53">
        <v>1</v>
      </c>
      <c r="Z153" s="55">
        <v>0</v>
      </c>
      <c r="AA153" s="53">
        <v>1</v>
      </c>
      <c r="AB153" s="55">
        <v>0</v>
      </c>
      <c r="AC153" s="53">
        <v>1</v>
      </c>
      <c r="AD153" s="55">
        <v>0</v>
      </c>
      <c r="AE153" s="53">
        <v>1</v>
      </c>
      <c r="AF153" s="55">
        <v>0</v>
      </c>
      <c r="AG153" s="53">
        <v>1</v>
      </c>
      <c r="AH153" s="55">
        <v>0</v>
      </c>
    </row>
    <row r="154" spans="1:34" x14ac:dyDescent="0.25">
      <c r="A154" s="66">
        <v>83</v>
      </c>
      <c r="B154" s="72" t="s">
        <v>93</v>
      </c>
      <c r="C154" s="87" t="s">
        <v>157</v>
      </c>
      <c r="D154" s="67"/>
      <c r="E154" s="55"/>
      <c r="F154" s="49"/>
      <c r="G154" s="77"/>
      <c r="H154" s="60"/>
      <c r="I154" s="106"/>
      <c r="J154" s="60"/>
      <c r="K154" s="53"/>
      <c r="L154" s="55"/>
      <c r="M154" s="60">
        <f>IF(COUNTA(Table1[[#This Row],[CEDS_59]:[EDGAR (IPCC Reference)]])&gt;=1,1,0)</f>
        <v>1</v>
      </c>
      <c r="N154" s="114">
        <f>IF(COUNTA(E154,H154,Table1[[#This Row],[CEDS_16]])&gt;=1,1,0)</f>
        <v>0</v>
      </c>
      <c r="O154" s="53">
        <v>1</v>
      </c>
      <c r="P154" s="55">
        <v>0</v>
      </c>
      <c r="Q154" s="53">
        <v>1</v>
      </c>
      <c r="R154" s="55">
        <v>0</v>
      </c>
      <c r="S154" s="53">
        <v>1</v>
      </c>
      <c r="T154" s="55">
        <v>0</v>
      </c>
      <c r="U154" s="53">
        <v>1</v>
      </c>
      <c r="V154" s="55">
        <v>0</v>
      </c>
      <c r="W154" s="53">
        <v>1</v>
      </c>
      <c r="X154" s="55">
        <v>0</v>
      </c>
      <c r="Y154" s="53">
        <v>1</v>
      </c>
      <c r="Z154" s="55">
        <v>0</v>
      </c>
      <c r="AA154" s="53">
        <v>1</v>
      </c>
      <c r="AB154" s="55">
        <v>0</v>
      </c>
      <c r="AC154" s="53">
        <v>1</v>
      </c>
      <c r="AD154" s="55">
        <v>0</v>
      </c>
      <c r="AE154" s="53">
        <v>1</v>
      </c>
      <c r="AF154" s="55">
        <v>0</v>
      </c>
      <c r="AG154" s="53">
        <v>1</v>
      </c>
      <c r="AH154" s="55">
        <v>0</v>
      </c>
    </row>
    <row r="155" spans="1:34" x14ac:dyDescent="0.25">
      <c r="A155" s="66">
        <v>84</v>
      </c>
      <c r="B155" s="72" t="s">
        <v>94</v>
      </c>
      <c r="C155" s="87" t="s">
        <v>158</v>
      </c>
      <c r="D155" s="67"/>
      <c r="E155" s="55"/>
      <c r="F155" s="49"/>
      <c r="G155" s="77"/>
      <c r="H155" s="60"/>
      <c r="I155" s="106"/>
      <c r="J155" s="60"/>
      <c r="K155" s="53"/>
      <c r="L155" s="55"/>
      <c r="M155" s="60">
        <f>IF(COUNTA(Table1[[#This Row],[CEDS_59]:[EDGAR (IPCC Reference)]])&gt;=1,1,0)</f>
        <v>1</v>
      </c>
      <c r="N155" s="114">
        <f>IF(COUNTA(E155,H155,Table1[[#This Row],[CEDS_16]])&gt;=1,1,0)</f>
        <v>0</v>
      </c>
      <c r="O155" s="53">
        <v>1</v>
      </c>
      <c r="P155" s="55">
        <v>0</v>
      </c>
      <c r="Q155" s="53">
        <v>1</v>
      </c>
      <c r="R155" s="55">
        <v>0</v>
      </c>
      <c r="S155" s="53">
        <v>1</v>
      </c>
      <c r="T155" s="55">
        <v>0</v>
      </c>
      <c r="U155" s="53">
        <v>1</v>
      </c>
      <c r="V155" s="55">
        <v>0</v>
      </c>
      <c r="W155" s="53">
        <v>1</v>
      </c>
      <c r="X155" s="55">
        <v>0</v>
      </c>
      <c r="Y155" s="53">
        <v>1</v>
      </c>
      <c r="Z155" s="55">
        <v>0</v>
      </c>
      <c r="AA155" s="53">
        <v>1</v>
      </c>
      <c r="AB155" s="55">
        <v>0</v>
      </c>
      <c r="AC155" s="53">
        <v>1</v>
      </c>
      <c r="AD155" s="55">
        <v>0</v>
      </c>
      <c r="AE155" s="53">
        <v>1</v>
      </c>
      <c r="AF155" s="55">
        <v>0</v>
      </c>
      <c r="AG155" s="53">
        <v>1</v>
      </c>
      <c r="AH155" s="55">
        <v>0</v>
      </c>
    </row>
    <row r="156" spans="1:34" x14ac:dyDescent="0.25">
      <c r="A156" s="66">
        <v>85</v>
      </c>
      <c r="B156" s="67" t="s">
        <v>95</v>
      </c>
      <c r="C156" s="84"/>
      <c r="D156" s="67"/>
      <c r="E156" s="55"/>
      <c r="F156" s="49"/>
      <c r="G156" s="77"/>
      <c r="H156" s="60"/>
      <c r="I156" s="106" t="s">
        <v>608</v>
      </c>
      <c r="J156" s="60"/>
      <c r="K156" s="53"/>
      <c r="L156" s="55"/>
      <c r="M156" s="60">
        <f>IF(COUNTA(Table1[[#This Row],[CEDS_59]:[EDGAR (IPCC Reference)]])&gt;=1,1,0)</f>
        <v>1</v>
      </c>
      <c r="N156" s="114">
        <f>IF(COUNTA(E156,H156,Table1[[#This Row],[CEDS_16]])&gt;=1,1,0)</f>
        <v>0</v>
      </c>
      <c r="O156" s="53">
        <v>1</v>
      </c>
      <c r="P156" s="55">
        <v>0</v>
      </c>
      <c r="Q156" s="53">
        <v>1</v>
      </c>
      <c r="R156" s="55">
        <v>0</v>
      </c>
      <c r="S156" s="53">
        <v>1</v>
      </c>
      <c r="T156" s="55">
        <v>0</v>
      </c>
      <c r="U156" s="53">
        <v>1</v>
      </c>
      <c r="V156" s="55">
        <v>0</v>
      </c>
      <c r="W156" s="53">
        <v>1</v>
      </c>
      <c r="X156" s="55">
        <v>0</v>
      </c>
      <c r="Y156" s="53">
        <v>1</v>
      </c>
      <c r="Z156" s="55">
        <v>0</v>
      </c>
      <c r="AA156" s="53">
        <v>1</v>
      </c>
      <c r="AB156" s="55">
        <v>0</v>
      </c>
      <c r="AC156" s="53">
        <v>1</v>
      </c>
      <c r="AD156" s="55">
        <v>0</v>
      </c>
      <c r="AE156" s="53">
        <v>1</v>
      </c>
      <c r="AF156" s="55">
        <v>0</v>
      </c>
      <c r="AG156" s="53">
        <v>1</v>
      </c>
      <c r="AH156" s="55">
        <v>0</v>
      </c>
    </row>
    <row r="157" spans="1:34" ht="15.75" x14ac:dyDescent="0.25">
      <c r="A157" s="66">
        <v>86</v>
      </c>
      <c r="B157" s="67" t="s">
        <v>96</v>
      </c>
      <c r="C157" s="84" t="s">
        <v>159</v>
      </c>
      <c r="D157" s="67"/>
      <c r="E157" s="55"/>
      <c r="F157" s="96" t="s">
        <v>388</v>
      </c>
      <c r="G157" s="100" t="s">
        <v>388</v>
      </c>
      <c r="H157" s="60"/>
      <c r="I157" s="106"/>
      <c r="J157" s="60"/>
      <c r="K157" s="49" t="s">
        <v>465</v>
      </c>
      <c r="L157" s="50" t="s">
        <v>596</v>
      </c>
      <c r="M157" s="60">
        <f>IF(COUNTA(Table1[[#This Row],[CEDS_59]:[EDGAR (IPCC Reference)]])&gt;=1,1,0)</f>
        <v>1</v>
      </c>
      <c r="N157" s="114">
        <f>IF(COUNTA(E157,H157,Table1[[#This Row],[CEDS_16]])&gt;=1,1,0)</f>
        <v>0</v>
      </c>
      <c r="O157" s="53">
        <v>1</v>
      </c>
      <c r="P157" s="55">
        <v>0</v>
      </c>
      <c r="Q157" s="53">
        <v>1</v>
      </c>
      <c r="R157" s="55">
        <v>0</v>
      </c>
      <c r="S157" s="53">
        <v>1</v>
      </c>
      <c r="T157" s="55">
        <v>0</v>
      </c>
      <c r="U157" s="53">
        <v>1</v>
      </c>
      <c r="V157" s="55">
        <v>0</v>
      </c>
      <c r="W157" s="53">
        <v>1</v>
      </c>
      <c r="X157" s="55">
        <v>0</v>
      </c>
      <c r="Y157" s="53">
        <v>1</v>
      </c>
      <c r="Z157" s="55">
        <v>0</v>
      </c>
      <c r="AA157" s="53">
        <v>1</v>
      </c>
      <c r="AB157" s="55">
        <v>0</v>
      </c>
      <c r="AC157" s="53">
        <v>1</v>
      </c>
      <c r="AD157" s="55">
        <v>0</v>
      </c>
      <c r="AE157" s="53">
        <v>1</v>
      </c>
      <c r="AF157" s="55">
        <v>0</v>
      </c>
      <c r="AG157" s="53">
        <v>1</v>
      </c>
      <c r="AH157" s="55">
        <v>0</v>
      </c>
    </row>
    <row r="158" spans="1:34" x14ac:dyDescent="0.25">
      <c r="A158" s="66">
        <v>87</v>
      </c>
      <c r="B158" s="67" t="s">
        <v>97</v>
      </c>
      <c r="C158" s="84" t="s">
        <v>160</v>
      </c>
      <c r="D158" s="67"/>
      <c r="E158" s="55"/>
      <c r="F158" s="49"/>
      <c r="G158" s="77"/>
      <c r="H158" s="60"/>
      <c r="I158" s="106"/>
      <c r="J158" s="60"/>
      <c r="K158" s="49" t="s">
        <v>466</v>
      </c>
      <c r="L158" s="50" t="s">
        <v>597</v>
      </c>
      <c r="M158" s="60">
        <f>IF(COUNTA(Table1[[#This Row],[CEDS_59]:[EDGAR (IPCC Reference)]])&gt;=1,1,0)</f>
        <v>1</v>
      </c>
      <c r="N158" s="114">
        <f>IF(COUNTA(E158,H158,Table1[[#This Row],[CEDS_16]])&gt;=1,1,0)</f>
        <v>0</v>
      </c>
      <c r="O158" s="53">
        <v>1</v>
      </c>
      <c r="P158" s="55">
        <v>0</v>
      </c>
      <c r="Q158" s="53">
        <v>1</v>
      </c>
      <c r="R158" s="55">
        <v>0</v>
      </c>
      <c r="S158" s="53">
        <v>1</v>
      </c>
      <c r="T158" s="55">
        <v>0</v>
      </c>
      <c r="U158" s="53">
        <v>1</v>
      </c>
      <c r="V158" s="55">
        <v>0</v>
      </c>
      <c r="W158" s="53">
        <v>1</v>
      </c>
      <c r="X158" s="55">
        <v>0</v>
      </c>
      <c r="Y158" s="53">
        <v>1</v>
      </c>
      <c r="Z158" s="55">
        <v>0</v>
      </c>
      <c r="AA158" s="53">
        <v>1</v>
      </c>
      <c r="AB158" s="55">
        <v>0</v>
      </c>
      <c r="AC158" s="53">
        <v>1</v>
      </c>
      <c r="AD158" s="55">
        <v>0</v>
      </c>
      <c r="AE158" s="53">
        <v>1</v>
      </c>
      <c r="AF158" s="55">
        <v>0</v>
      </c>
      <c r="AG158" s="53">
        <v>1</v>
      </c>
      <c r="AH158" s="55">
        <v>0</v>
      </c>
    </row>
    <row r="159" spans="1:34" ht="15.75" x14ac:dyDescent="0.25">
      <c r="A159" s="66">
        <v>88</v>
      </c>
      <c r="B159" s="72" t="s">
        <v>98</v>
      </c>
      <c r="C159" s="84" t="s">
        <v>161</v>
      </c>
      <c r="D159" s="67"/>
      <c r="E159" s="55"/>
      <c r="F159" s="98" t="s">
        <v>389</v>
      </c>
      <c r="G159" s="104" t="s">
        <v>389</v>
      </c>
      <c r="H159" s="60"/>
      <c r="I159" s="106"/>
      <c r="J159" s="60"/>
      <c r="K159" s="49" t="s">
        <v>467</v>
      </c>
      <c r="L159" s="50" t="s">
        <v>598</v>
      </c>
      <c r="M159" s="60">
        <f>IF(COUNTA(Table1[[#This Row],[CEDS_59]:[EDGAR (IPCC Reference)]])&gt;=1,1,0)</f>
        <v>1</v>
      </c>
      <c r="N159" s="114">
        <f>IF(COUNTA(E159,H159,Table1[[#This Row],[CEDS_16]])&gt;=1,1,0)</f>
        <v>0</v>
      </c>
      <c r="O159" s="53">
        <v>1</v>
      </c>
      <c r="P159" s="55">
        <v>0</v>
      </c>
      <c r="Q159" s="53">
        <v>1</v>
      </c>
      <c r="R159" s="55">
        <v>0</v>
      </c>
      <c r="S159" s="53">
        <v>1</v>
      </c>
      <c r="T159" s="55">
        <v>0</v>
      </c>
      <c r="U159" s="53">
        <v>1</v>
      </c>
      <c r="V159" s="55">
        <v>0</v>
      </c>
      <c r="W159" s="53">
        <v>1</v>
      </c>
      <c r="X159" s="55">
        <v>0</v>
      </c>
      <c r="Y159" s="53">
        <v>1</v>
      </c>
      <c r="Z159" s="55">
        <v>0</v>
      </c>
      <c r="AA159" s="53">
        <v>1</v>
      </c>
      <c r="AB159" s="55">
        <v>0</v>
      </c>
      <c r="AC159" s="53">
        <v>1</v>
      </c>
      <c r="AD159" s="55">
        <v>0</v>
      </c>
      <c r="AE159" s="53">
        <v>1</v>
      </c>
      <c r="AF159" s="55">
        <v>0</v>
      </c>
      <c r="AG159" s="53">
        <v>1</v>
      </c>
      <c r="AH159" s="55">
        <v>0</v>
      </c>
    </row>
    <row r="160" spans="1:34" ht="15.75" x14ac:dyDescent="0.25">
      <c r="A160" s="66">
        <v>89</v>
      </c>
      <c r="B160" s="67" t="s">
        <v>99</v>
      </c>
      <c r="C160" s="49"/>
      <c r="D160" s="67"/>
      <c r="E160" s="55"/>
      <c r="F160" s="98" t="s">
        <v>394</v>
      </c>
      <c r="G160" s="104" t="s">
        <v>394</v>
      </c>
      <c r="H160" s="60"/>
      <c r="I160" s="111"/>
      <c r="J160" s="60"/>
      <c r="K160" s="53"/>
      <c r="L160" s="55"/>
      <c r="M160" s="60">
        <f>IF(COUNTA(Table1[[#This Row],[CEDS_59]:[EDGAR (IPCC Reference)]])&gt;=1,1,0)</f>
        <v>1</v>
      </c>
      <c r="N160" s="114">
        <f>IF(COUNTA(E160,H160,Table1[[#This Row],[CEDS_16]])&gt;=1,1,0)</f>
        <v>0</v>
      </c>
      <c r="O160" s="53">
        <v>1</v>
      </c>
      <c r="P160" s="55">
        <v>0</v>
      </c>
      <c r="Q160" s="53">
        <v>1</v>
      </c>
      <c r="R160" s="55">
        <v>0</v>
      </c>
      <c r="S160" s="53">
        <v>1</v>
      </c>
      <c r="T160" s="55">
        <v>0</v>
      </c>
      <c r="U160" s="53">
        <v>1</v>
      </c>
      <c r="V160" s="55">
        <v>0</v>
      </c>
      <c r="W160" s="53">
        <v>1</v>
      </c>
      <c r="X160" s="55">
        <v>0</v>
      </c>
      <c r="Y160" s="53">
        <v>1</v>
      </c>
      <c r="Z160" s="55">
        <v>0</v>
      </c>
      <c r="AA160" s="53">
        <v>1</v>
      </c>
      <c r="AB160" s="55">
        <v>0</v>
      </c>
      <c r="AC160" s="53">
        <v>1</v>
      </c>
      <c r="AD160" s="55">
        <v>0</v>
      </c>
      <c r="AE160" s="53">
        <v>1</v>
      </c>
      <c r="AF160" s="55">
        <v>0</v>
      </c>
      <c r="AG160" s="53">
        <v>1</v>
      </c>
      <c r="AH160" s="55">
        <v>0</v>
      </c>
    </row>
    <row r="161" spans="1:34" x14ac:dyDescent="0.25">
      <c r="A161" s="70" t="s">
        <v>614</v>
      </c>
      <c r="B161" s="71" t="s">
        <v>612</v>
      </c>
      <c r="C161" s="86"/>
      <c r="D161" s="71"/>
      <c r="E161" s="52"/>
      <c r="F161" s="86"/>
      <c r="G161" s="78"/>
      <c r="H161" s="61"/>
      <c r="I161" s="110" t="s">
        <v>611</v>
      </c>
      <c r="J161" s="61"/>
      <c r="K161" s="51"/>
      <c r="L161" s="52"/>
      <c r="M161" s="61">
        <v>0</v>
      </c>
      <c r="N161" s="115">
        <f t="shared" si="2"/>
        <v>0</v>
      </c>
      <c r="O161" s="51">
        <v>0</v>
      </c>
      <c r="P161" s="52">
        <v>0</v>
      </c>
      <c r="Q161" s="51">
        <v>0</v>
      </c>
      <c r="R161" s="52">
        <v>0</v>
      </c>
      <c r="S161" s="51">
        <v>0</v>
      </c>
      <c r="T161" s="52">
        <v>0</v>
      </c>
      <c r="U161" s="51">
        <v>0</v>
      </c>
      <c r="V161" s="52">
        <v>0</v>
      </c>
      <c r="W161" s="51">
        <v>0</v>
      </c>
      <c r="X161" s="52">
        <v>0</v>
      </c>
      <c r="Y161" s="51">
        <v>0</v>
      </c>
      <c r="Z161" s="52">
        <v>0</v>
      </c>
      <c r="AA161" s="51">
        <v>0</v>
      </c>
      <c r="AB161" s="52">
        <v>0</v>
      </c>
      <c r="AC161" s="51">
        <v>0</v>
      </c>
      <c r="AD161" s="52">
        <v>0</v>
      </c>
      <c r="AE161" s="51">
        <v>0</v>
      </c>
      <c r="AF161" s="52">
        <v>0</v>
      </c>
      <c r="AG161" s="51">
        <v>0</v>
      </c>
      <c r="AH161" s="52">
        <v>0</v>
      </c>
    </row>
    <row r="162" spans="1:34" x14ac:dyDescent="0.25">
      <c r="A162" s="70" t="s">
        <v>615</v>
      </c>
      <c r="B162" s="71" t="s">
        <v>613</v>
      </c>
      <c r="C162" s="86"/>
      <c r="D162" s="71"/>
      <c r="E162" s="52"/>
      <c r="F162" s="86"/>
      <c r="G162" s="78"/>
      <c r="H162" s="61"/>
      <c r="I162" s="110" t="s">
        <v>616</v>
      </c>
      <c r="J162" s="61"/>
      <c r="K162" s="51"/>
      <c r="L162" s="52"/>
      <c r="M162" s="61">
        <v>0</v>
      </c>
      <c r="N162" s="115">
        <f t="shared" si="2"/>
        <v>0</v>
      </c>
      <c r="O162" s="51">
        <v>0</v>
      </c>
      <c r="P162" s="52">
        <v>0</v>
      </c>
      <c r="Q162" s="51">
        <v>0</v>
      </c>
      <c r="R162" s="52">
        <v>0</v>
      </c>
      <c r="S162" s="51">
        <v>0</v>
      </c>
      <c r="T162" s="52">
        <v>0</v>
      </c>
      <c r="U162" s="51">
        <v>0</v>
      </c>
      <c r="V162" s="52">
        <v>0</v>
      </c>
      <c r="W162" s="51">
        <v>0</v>
      </c>
      <c r="X162" s="52">
        <v>0</v>
      </c>
      <c r="Y162" s="51">
        <v>0</v>
      </c>
      <c r="Z162" s="52">
        <v>0</v>
      </c>
      <c r="AA162" s="51">
        <v>0</v>
      </c>
      <c r="AB162" s="52">
        <v>0</v>
      </c>
      <c r="AC162" s="51">
        <v>0</v>
      </c>
      <c r="AD162" s="52">
        <v>0</v>
      </c>
      <c r="AE162" s="51">
        <v>0</v>
      </c>
      <c r="AF162" s="52">
        <v>0</v>
      </c>
      <c r="AG162" s="51">
        <v>0</v>
      </c>
      <c r="AH162" s="52">
        <v>0</v>
      </c>
    </row>
    <row r="163" spans="1:34" ht="15.75" x14ac:dyDescent="0.25">
      <c r="A163" s="66">
        <v>90</v>
      </c>
      <c r="B163" s="67" t="s">
        <v>100</v>
      </c>
      <c r="C163" s="89" t="s">
        <v>163</v>
      </c>
      <c r="D163" s="67"/>
      <c r="E163" s="55"/>
      <c r="F163" s="96" t="s">
        <v>393</v>
      </c>
      <c r="G163" s="100" t="s">
        <v>393</v>
      </c>
      <c r="H163" s="60"/>
      <c r="I163" s="106"/>
      <c r="J163" s="60"/>
      <c r="K163" s="49" t="s">
        <v>470</v>
      </c>
      <c r="L163" s="50" t="s">
        <v>601</v>
      </c>
      <c r="M163" s="60">
        <f>IF(COUNTA(Table1[[#This Row],[CEDS_59]:[EDGAR (IPCC Reference)]])&gt;=1,1,0)</f>
        <v>1</v>
      </c>
      <c r="N163" s="114">
        <f>IF(COUNTA(E163,H163,Table1[[#This Row],[CEDS_16]])&gt;=1,1,0)</f>
        <v>0</v>
      </c>
      <c r="O163" s="53">
        <v>1</v>
      </c>
      <c r="P163" s="55">
        <v>0</v>
      </c>
      <c r="Q163" s="53">
        <v>1</v>
      </c>
      <c r="R163" s="55">
        <v>0</v>
      </c>
      <c r="S163" s="53">
        <v>1</v>
      </c>
      <c r="T163" s="55">
        <v>0</v>
      </c>
      <c r="U163" s="53">
        <v>1</v>
      </c>
      <c r="V163" s="55">
        <v>0</v>
      </c>
      <c r="W163" s="53">
        <v>1</v>
      </c>
      <c r="X163" s="55">
        <v>0</v>
      </c>
      <c r="Y163" s="53">
        <v>1</v>
      </c>
      <c r="Z163" s="55">
        <v>0</v>
      </c>
      <c r="AA163" s="53">
        <v>1</v>
      </c>
      <c r="AB163" s="55">
        <v>0</v>
      </c>
      <c r="AC163" s="53">
        <v>1</v>
      </c>
      <c r="AD163" s="55">
        <v>0</v>
      </c>
      <c r="AE163" s="53">
        <v>1</v>
      </c>
      <c r="AF163" s="55">
        <v>0</v>
      </c>
      <c r="AG163" s="53">
        <v>1</v>
      </c>
      <c r="AH163" s="55">
        <v>0</v>
      </c>
    </row>
    <row r="164" spans="1:34" x14ac:dyDescent="0.25">
      <c r="A164" s="66">
        <v>91</v>
      </c>
      <c r="B164" s="181" t="s">
        <v>101</v>
      </c>
      <c r="C164" s="49" t="s">
        <v>164</v>
      </c>
      <c r="D164" s="67"/>
      <c r="E164" s="55"/>
      <c r="F164" s="49"/>
      <c r="G164" s="77"/>
      <c r="H164" s="60"/>
      <c r="I164" s="106"/>
      <c r="J164" s="60"/>
      <c r="K164" s="53"/>
      <c r="L164" s="55"/>
      <c r="M164" s="60">
        <f>IF(COUNTA(Table1[[#This Row],[CEDS_59]:[EDGAR (IPCC Reference)]])&gt;=1,1,0)</f>
        <v>1</v>
      </c>
      <c r="N164" s="114">
        <f>IF(COUNTA(E164,H164,Table1[[#This Row],[CEDS_16]])&gt;=1,1,0)</f>
        <v>0</v>
      </c>
      <c r="O164" s="53">
        <v>1</v>
      </c>
      <c r="P164" s="55">
        <v>0</v>
      </c>
      <c r="Q164" s="53">
        <v>1</v>
      </c>
      <c r="R164" s="55">
        <v>0</v>
      </c>
      <c r="S164" s="53">
        <v>1</v>
      </c>
      <c r="T164" s="55">
        <v>0</v>
      </c>
      <c r="U164" s="53">
        <v>1</v>
      </c>
      <c r="V164" s="55">
        <v>0</v>
      </c>
      <c r="W164" s="53">
        <v>1</v>
      </c>
      <c r="X164" s="55">
        <v>0</v>
      </c>
      <c r="Y164" s="53">
        <v>1</v>
      </c>
      <c r="Z164" s="55">
        <v>0</v>
      </c>
      <c r="AA164" s="53">
        <v>1</v>
      </c>
      <c r="AB164" s="55">
        <v>0</v>
      </c>
      <c r="AC164" s="53">
        <v>1</v>
      </c>
      <c r="AD164" s="55">
        <v>0</v>
      </c>
      <c r="AE164" s="53">
        <v>1</v>
      </c>
      <c r="AF164" s="55">
        <v>0</v>
      </c>
      <c r="AG164" s="53">
        <v>1</v>
      </c>
      <c r="AH164" s="55">
        <v>0</v>
      </c>
    </row>
    <row r="165" spans="1:34" x14ac:dyDescent="0.25">
      <c r="A165" s="66">
        <v>92</v>
      </c>
      <c r="B165" s="181" t="s">
        <v>102</v>
      </c>
      <c r="C165" s="49" t="s">
        <v>165</v>
      </c>
      <c r="D165" s="67"/>
      <c r="E165" s="55"/>
      <c r="F165" s="49"/>
      <c r="G165" s="77"/>
      <c r="H165" s="60"/>
      <c r="I165" s="106"/>
      <c r="J165" s="60"/>
      <c r="K165" s="53"/>
      <c r="L165" s="55"/>
      <c r="M165" s="60">
        <f>IF(COUNTA(Table1[[#This Row],[CEDS_59]:[EDGAR (IPCC Reference)]])&gt;=1,1,0)</f>
        <v>1</v>
      </c>
      <c r="N165" s="114">
        <f>IF(COUNTA(E165,H165,Table1[[#This Row],[CEDS_16]])&gt;=1,1,0)</f>
        <v>0</v>
      </c>
      <c r="O165" s="53">
        <v>1</v>
      </c>
      <c r="P165" s="55">
        <v>0</v>
      </c>
      <c r="Q165" s="53">
        <v>1</v>
      </c>
      <c r="R165" s="55">
        <v>0</v>
      </c>
      <c r="S165" s="53">
        <v>1</v>
      </c>
      <c r="T165" s="55">
        <v>0</v>
      </c>
      <c r="U165" s="53">
        <v>1</v>
      </c>
      <c r="V165" s="55">
        <v>0</v>
      </c>
      <c r="W165" s="53">
        <v>1</v>
      </c>
      <c r="X165" s="55">
        <v>0</v>
      </c>
      <c r="Y165" s="53">
        <v>1</v>
      </c>
      <c r="Z165" s="55">
        <v>0</v>
      </c>
      <c r="AA165" s="53">
        <v>1</v>
      </c>
      <c r="AB165" s="55">
        <v>0</v>
      </c>
      <c r="AC165" s="53">
        <v>1</v>
      </c>
      <c r="AD165" s="55">
        <v>0</v>
      </c>
      <c r="AE165" s="53">
        <v>1</v>
      </c>
      <c r="AF165" s="55">
        <v>0</v>
      </c>
      <c r="AG165" s="53">
        <v>1</v>
      </c>
      <c r="AH165" s="55">
        <v>0</v>
      </c>
    </row>
    <row r="166" spans="1:34" x14ac:dyDescent="0.25">
      <c r="A166" s="66">
        <v>93</v>
      </c>
      <c r="B166" s="67" t="s">
        <v>103</v>
      </c>
      <c r="C166" s="88"/>
      <c r="D166" s="68" t="s">
        <v>1920</v>
      </c>
      <c r="E166" s="50" t="s">
        <v>193</v>
      </c>
      <c r="F166" s="49"/>
      <c r="G166" s="77"/>
      <c r="H166" s="60" t="s">
        <v>103</v>
      </c>
      <c r="I166" s="106" t="s">
        <v>621</v>
      </c>
      <c r="J166" s="60"/>
      <c r="K166" s="88"/>
      <c r="L166" s="55"/>
      <c r="M166" s="60">
        <f>IF(COUNTA(Table1[[#This Row],[CEDS_59]:[EDGAR (IPCC Reference)]])&gt;=1,1,0)</f>
        <v>1</v>
      </c>
      <c r="N166" s="114">
        <f>IF(COUNTA(E166,H166,Table1[[#This Row],[CEDS_16]])&gt;=1,1,0)</f>
        <v>1</v>
      </c>
      <c r="O166" s="53">
        <v>1</v>
      </c>
      <c r="P166" s="55">
        <v>1</v>
      </c>
      <c r="Q166" s="53">
        <v>1</v>
      </c>
      <c r="R166" s="55">
        <v>1</v>
      </c>
      <c r="S166" s="53">
        <v>1</v>
      </c>
      <c r="T166" s="55">
        <v>1</v>
      </c>
      <c r="U166" s="53">
        <v>1</v>
      </c>
      <c r="V166" s="55">
        <v>1</v>
      </c>
      <c r="W166" s="53">
        <v>1</v>
      </c>
      <c r="X166" s="55">
        <v>1</v>
      </c>
      <c r="Y166" s="53">
        <v>1</v>
      </c>
      <c r="Z166" s="55">
        <v>1</v>
      </c>
      <c r="AA166" s="53">
        <v>1</v>
      </c>
      <c r="AB166" s="55">
        <v>1</v>
      </c>
      <c r="AC166" s="53">
        <v>1</v>
      </c>
      <c r="AD166" s="55">
        <v>1</v>
      </c>
      <c r="AE166" s="53">
        <v>1</v>
      </c>
      <c r="AF166" s="55">
        <v>1</v>
      </c>
      <c r="AG166" s="53">
        <v>1</v>
      </c>
      <c r="AH166" s="55">
        <v>1</v>
      </c>
    </row>
    <row r="167" spans="1:34" x14ac:dyDescent="0.25">
      <c r="A167" s="70" t="s">
        <v>454</v>
      </c>
      <c r="B167" s="180" t="s">
        <v>452</v>
      </c>
      <c r="C167" s="86" t="s">
        <v>450</v>
      </c>
      <c r="D167" s="71"/>
      <c r="E167" s="52"/>
      <c r="F167" s="86"/>
      <c r="G167" s="78"/>
      <c r="H167" s="61"/>
      <c r="I167" s="110"/>
      <c r="J167" s="61"/>
      <c r="K167" s="86" t="s">
        <v>579</v>
      </c>
      <c r="L167" s="74" t="s">
        <v>581</v>
      </c>
      <c r="M167" s="61">
        <v>0</v>
      </c>
      <c r="N167" s="115">
        <f t="shared" si="2"/>
        <v>0</v>
      </c>
      <c r="O167" s="51">
        <v>0</v>
      </c>
      <c r="P167" s="52">
        <v>0</v>
      </c>
      <c r="Q167" s="51">
        <v>0</v>
      </c>
      <c r="R167" s="52">
        <v>0</v>
      </c>
      <c r="S167" s="51">
        <v>0</v>
      </c>
      <c r="T167" s="52">
        <v>0</v>
      </c>
      <c r="U167" s="51">
        <v>0</v>
      </c>
      <c r="V167" s="52">
        <v>0</v>
      </c>
      <c r="W167" s="51">
        <v>0</v>
      </c>
      <c r="X167" s="52">
        <v>0</v>
      </c>
      <c r="Y167" s="51">
        <v>0</v>
      </c>
      <c r="Z167" s="52">
        <v>0</v>
      </c>
      <c r="AA167" s="51">
        <v>0</v>
      </c>
      <c r="AB167" s="52">
        <v>0</v>
      </c>
      <c r="AC167" s="51">
        <v>0</v>
      </c>
      <c r="AD167" s="52">
        <v>0</v>
      </c>
      <c r="AE167" s="51">
        <v>0</v>
      </c>
      <c r="AF167" s="52">
        <v>0</v>
      </c>
      <c r="AG167" s="51">
        <v>0</v>
      </c>
      <c r="AH167" s="52">
        <v>0</v>
      </c>
    </row>
    <row r="168" spans="1:34" x14ac:dyDescent="0.25">
      <c r="A168" s="70" t="s">
        <v>455</v>
      </c>
      <c r="B168" s="180" t="s">
        <v>453</v>
      </c>
      <c r="C168" s="86" t="s">
        <v>451</v>
      </c>
      <c r="D168" s="71"/>
      <c r="E168" s="52"/>
      <c r="F168" s="86"/>
      <c r="G168" s="78"/>
      <c r="H168" s="61"/>
      <c r="I168" s="110"/>
      <c r="J168" s="61"/>
      <c r="K168" s="86" t="s">
        <v>580</v>
      </c>
      <c r="L168" s="74" t="s">
        <v>582</v>
      </c>
      <c r="M168" s="61">
        <v>0</v>
      </c>
      <c r="N168" s="115">
        <f t="shared" si="2"/>
        <v>0</v>
      </c>
      <c r="O168" s="51">
        <v>0</v>
      </c>
      <c r="P168" s="52">
        <v>0</v>
      </c>
      <c r="Q168" s="51">
        <v>0</v>
      </c>
      <c r="R168" s="52">
        <v>0</v>
      </c>
      <c r="S168" s="51">
        <v>0</v>
      </c>
      <c r="T168" s="52">
        <v>0</v>
      </c>
      <c r="U168" s="51">
        <v>0</v>
      </c>
      <c r="V168" s="52">
        <v>0</v>
      </c>
      <c r="W168" s="51">
        <v>0</v>
      </c>
      <c r="X168" s="52">
        <v>0</v>
      </c>
      <c r="Y168" s="51">
        <v>0</v>
      </c>
      <c r="Z168" s="52">
        <v>0</v>
      </c>
      <c r="AA168" s="51">
        <v>0</v>
      </c>
      <c r="AB168" s="52">
        <v>0</v>
      </c>
      <c r="AC168" s="51">
        <v>0</v>
      </c>
      <c r="AD168" s="52">
        <v>0</v>
      </c>
      <c r="AE168" s="51">
        <v>0</v>
      </c>
      <c r="AF168" s="52">
        <v>0</v>
      </c>
      <c r="AG168" s="51">
        <v>0</v>
      </c>
      <c r="AH168" s="52">
        <v>0</v>
      </c>
    </row>
    <row r="169" spans="1:34" x14ac:dyDescent="0.25">
      <c r="A169" s="70" t="s">
        <v>578</v>
      </c>
      <c r="B169" s="71" t="s">
        <v>577</v>
      </c>
      <c r="C169" s="86"/>
      <c r="D169" s="71"/>
      <c r="E169" s="52"/>
      <c r="F169" s="86"/>
      <c r="G169" s="78"/>
      <c r="H169" s="61"/>
      <c r="I169" s="110"/>
      <c r="J169" s="61"/>
      <c r="K169" s="86" t="s">
        <v>490</v>
      </c>
      <c r="L169" s="74" t="s">
        <v>583</v>
      </c>
      <c r="M169" s="61">
        <v>0</v>
      </c>
      <c r="N169" s="115">
        <f t="shared" si="2"/>
        <v>0</v>
      </c>
      <c r="O169" s="51">
        <v>0</v>
      </c>
      <c r="P169" s="52">
        <v>0</v>
      </c>
      <c r="Q169" s="51">
        <v>0</v>
      </c>
      <c r="R169" s="52">
        <v>0</v>
      </c>
      <c r="S169" s="51">
        <v>0</v>
      </c>
      <c r="T169" s="52">
        <v>0</v>
      </c>
      <c r="U169" s="51">
        <v>0</v>
      </c>
      <c r="V169" s="52">
        <v>0</v>
      </c>
      <c r="W169" s="51">
        <v>0</v>
      </c>
      <c r="X169" s="52">
        <v>0</v>
      </c>
      <c r="Y169" s="51">
        <v>0</v>
      </c>
      <c r="Z169" s="52">
        <v>0</v>
      </c>
      <c r="AA169" s="51">
        <v>0</v>
      </c>
      <c r="AB169" s="52">
        <v>0</v>
      </c>
      <c r="AC169" s="51">
        <v>0</v>
      </c>
      <c r="AD169" s="52">
        <v>0</v>
      </c>
      <c r="AE169" s="51">
        <v>0</v>
      </c>
      <c r="AF169" s="52">
        <v>0</v>
      </c>
      <c r="AG169" s="51">
        <v>0</v>
      </c>
      <c r="AH169" s="52">
        <v>0</v>
      </c>
    </row>
    <row r="170" spans="1:34" x14ac:dyDescent="0.25">
      <c r="A170" s="66">
        <v>94</v>
      </c>
      <c r="B170" s="67" t="s">
        <v>104</v>
      </c>
      <c r="C170" s="84"/>
      <c r="D170" s="67"/>
      <c r="E170" s="55"/>
      <c r="F170" s="49"/>
      <c r="G170" s="77"/>
      <c r="H170" s="60"/>
      <c r="I170" s="106" t="s">
        <v>617</v>
      </c>
      <c r="J170" s="60"/>
      <c r="K170" s="53"/>
      <c r="L170" s="55"/>
      <c r="M170" s="60">
        <f>IF(COUNTA(Table1[[#This Row],[CEDS_59]:[EDGAR (IPCC Reference)]])&gt;=1,1,0)</f>
        <v>1</v>
      </c>
      <c r="N170" s="117">
        <v>1</v>
      </c>
      <c r="O170" s="53">
        <v>1</v>
      </c>
      <c r="P170" s="55">
        <v>1</v>
      </c>
      <c r="Q170" s="53">
        <v>1</v>
      </c>
      <c r="R170" s="55">
        <v>1</v>
      </c>
      <c r="S170" s="53">
        <v>1</v>
      </c>
      <c r="T170" s="55">
        <v>1</v>
      </c>
      <c r="U170" s="53">
        <v>1</v>
      </c>
      <c r="V170" s="55">
        <v>1</v>
      </c>
      <c r="W170" s="53">
        <v>1</v>
      </c>
      <c r="X170" s="55">
        <v>1</v>
      </c>
      <c r="Y170" s="53">
        <v>1</v>
      </c>
      <c r="Z170" s="55">
        <v>1</v>
      </c>
      <c r="AA170" s="53">
        <v>1</v>
      </c>
      <c r="AB170" s="55">
        <v>1</v>
      </c>
      <c r="AC170" s="53">
        <v>1</v>
      </c>
      <c r="AD170" s="55">
        <v>1</v>
      </c>
      <c r="AE170" s="53">
        <v>1</v>
      </c>
      <c r="AF170" s="55">
        <v>1</v>
      </c>
      <c r="AG170" s="53">
        <v>1</v>
      </c>
      <c r="AH170" s="55">
        <v>1</v>
      </c>
    </row>
    <row r="171" spans="1:34" x14ac:dyDescent="0.25">
      <c r="A171" s="66">
        <v>95</v>
      </c>
      <c r="B171" s="67" t="s">
        <v>105</v>
      </c>
      <c r="C171" s="84"/>
      <c r="D171" s="72"/>
      <c r="E171" s="90"/>
      <c r="F171" s="49"/>
      <c r="G171" s="77"/>
      <c r="H171" s="108"/>
      <c r="I171" s="106"/>
      <c r="J171" s="106"/>
      <c r="K171" s="53"/>
      <c r="L171" s="55"/>
      <c r="M171" s="60">
        <f>IF(COUNTA(Table1[[#This Row],[CEDS_59]:[EDGAR (IPCC Reference)]])&gt;=1,1,0)</f>
        <v>0</v>
      </c>
      <c r="N171" s="114">
        <f>IF(COUNTA(E171,H171,Table1[[#This Row],[CEDS_16]])&gt;=1,1,0)</f>
        <v>0</v>
      </c>
      <c r="O171" s="53">
        <v>0</v>
      </c>
      <c r="P171" s="55">
        <v>0</v>
      </c>
      <c r="Q171" s="53">
        <v>0</v>
      </c>
      <c r="R171" s="55">
        <v>0</v>
      </c>
      <c r="S171" s="53">
        <v>0</v>
      </c>
      <c r="T171" s="55">
        <v>0</v>
      </c>
      <c r="U171" s="53">
        <v>0</v>
      </c>
      <c r="V171" s="55">
        <v>0</v>
      </c>
      <c r="W171" s="53">
        <v>0</v>
      </c>
      <c r="X171" s="55">
        <v>0</v>
      </c>
      <c r="Y171" s="53">
        <v>0</v>
      </c>
      <c r="Z171" s="55">
        <v>0</v>
      </c>
      <c r="AA171" s="53">
        <v>0</v>
      </c>
      <c r="AB171" s="55">
        <v>0</v>
      </c>
      <c r="AC171" s="53">
        <v>0</v>
      </c>
      <c r="AD171" s="55">
        <v>0</v>
      </c>
      <c r="AE171" s="53">
        <v>0</v>
      </c>
      <c r="AF171" s="55">
        <v>0</v>
      </c>
      <c r="AG171" s="53">
        <v>0</v>
      </c>
      <c r="AH171" s="55">
        <v>0</v>
      </c>
    </row>
    <row r="172" spans="1:34" x14ac:dyDescent="0.25">
      <c r="A172" s="66">
        <v>96</v>
      </c>
      <c r="B172" s="67" t="s">
        <v>106</v>
      </c>
      <c r="C172" s="84"/>
      <c r="D172" s="67"/>
      <c r="E172" s="55"/>
      <c r="F172" s="49"/>
      <c r="G172" s="77"/>
      <c r="H172" s="60"/>
      <c r="I172" s="106"/>
      <c r="J172" s="106"/>
      <c r="K172" s="53"/>
      <c r="L172" s="55"/>
      <c r="M172" s="60">
        <f>IF(COUNTA(Table1[[#This Row],[CEDS_59]:[EDGAR (IPCC Reference)]])&gt;=1,1,0)</f>
        <v>0</v>
      </c>
      <c r="N172" s="114">
        <f>IF(COUNTA(E172,H172,Table1[[#This Row],[CEDS_16]])&gt;=1,1,0)</f>
        <v>0</v>
      </c>
      <c r="O172" s="53">
        <v>0</v>
      </c>
      <c r="P172" s="55">
        <v>0</v>
      </c>
      <c r="Q172" s="53">
        <v>0</v>
      </c>
      <c r="R172" s="55">
        <v>0</v>
      </c>
      <c r="S172" s="53">
        <v>0</v>
      </c>
      <c r="T172" s="55">
        <v>0</v>
      </c>
      <c r="U172" s="53">
        <v>0</v>
      </c>
      <c r="V172" s="55">
        <v>0</v>
      </c>
      <c r="W172" s="53">
        <v>0</v>
      </c>
      <c r="X172" s="55">
        <v>0</v>
      </c>
      <c r="Y172" s="53">
        <v>0</v>
      </c>
      <c r="Z172" s="55">
        <v>0</v>
      </c>
      <c r="AA172" s="53">
        <v>0</v>
      </c>
      <c r="AB172" s="55">
        <v>0</v>
      </c>
      <c r="AC172" s="53">
        <v>0</v>
      </c>
      <c r="AD172" s="55">
        <v>0</v>
      </c>
      <c r="AE172" s="53">
        <v>0</v>
      </c>
      <c r="AF172" s="55">
        <v>0</v>
      </c>
      <c r="AG172" s="53">
        <v>0</v>
      </c>
      <c r="AH172" s="55">
        <v>0</v>
      </c>
    </row>
    <row r="173" spans="1:34" ht="15.75" x14ac:dyDescent="0.25">
      <c r="A173" s="66">
        <v>98</v>
      </c>
      <c r="B173" s="72" t="s">
        <v>108</v>
      </c>
      <c r="C173" s="84"/>
      <c r="D173" s="68" t="s">
        <v>1921</v>
      </c>
      <c r="E173" s="50" t="s">
        <v>1921</v>
      </c>
      <c r="F173" s="96" t="s">
        <v>395</v>
      </c>
      <c r="G173" s="100" t="s">
        <v>395</v>
      </c>
      <c r="H173" s="60" t="s">
        <v>214</v>
      </c>
      <c r="I173" s="106"/>
      <c r="J173" s="106" t="s">
        <v>235</v>
      </c>
      <c r="K173" s="113"/>
      <c r="L173" s="55"/>
      <c r="M173" s="60">
        <f>IF(COUNTA(Table1[[#This Row],[CEDS_59]:[EDGAR (IPCC Reference)]])&gt;=1,1,0)</f>
        <v>1</v>
      </c>
      <c r="N173" s="114">
        <f>IF(COUNTA(E173,H173,Table1[[#This Row],[CEDS_16]])&gt;=1,1,0)</f>
        <v>1</v>
      </c>
      <c r="O173" s="53">
        <v>1</v>
      </c>
      <c r="P173" s="55">
        <v>1</v>
      </c>
      <c r="Q173" s="53">
        <v>1</v>
      </c>
      <c r="R173" s="55">
        <v>1</v>
      </c>
      <c r="S173" s="53">
        <v>1</v>
      </c>
      <c r="T173" s="55">
        <v>1</v>
      </c>
      <c r="U173" s="53">
        <v>1</v>
      </c>
      <c r="V173" s="55">
        <v>1</v>
      </c>
      <c r="W173" s="53">
        <v>1</v>
      </c>
      <c r="X173" s="55">
        <v>1</v>
      </c>
      <c r="Y173" s="53">
        <v>1</v>
      </c>
      <c r="Z173" s="55">
        <v>1</v>
      </c>
      <c r="AA173" s="53">
        <v>1</v>
      </c>
      <c r="AB173" s="55">
        <v>1</v>
      </c>
      <c r="AC173" s="53">
        <v>1</v>
      </c>
      <c r="AD173" s="55">
        <v>1</v>
      </c>
      <c r="AE173" s="53">
        <v>1</v>
      </c>
      <c r="AF173" s="55">
        <v>1</v>
      </c>
      <c r="AG173" s="53">
        <v>1</v>
      </c>
      <c r="AH173" s="55">
        <v>1</v>
      </c>
    </row>
    <row r="174" spans="1:34" x14ac:dyDescent="0.25">
      <c r="A174" s="70" t="s">
        <v>502</v>
      </c>
      <c r="B174" s="71" t="s">
        <v>493</v>
      </c>
      <c r="C174" s="86"/>
      <c r="D174" s="71"/>
      <c r="E174" s="52"/>
      <c r="F174" s="86"/>
      <c r="G174" s="78"/>
      <c r="H174" s="61"/>
      <c r="I174" s="110"/>
      <c r="J174" s="61"/>
      <c r="K174" s="51" t="s">
        <v>511</v>
      </c>
      <c r="L174" s="52" t="s">
        <v>519</v>
      </c>
      <c r="M174" s="61">
        <v>0</v>
      </c>
      <c r="N174" s="115">
        <f t="shared" si="2"/>
        <v>0</v>
      </c>
      <c r="O174" s="51">
        <v>0</v>
      </c>
      <c r="P174" s="52">
        <v>0</v>
      </c>
      <c r="Q174" s="51">
        <v>0</v>
      </c>
      <c r="R174" s="52">
        <v>0</v>
      </c>
      <c r="S174" s="51">
        <v>0</v>
      </c>
      <c r="T174" s="52">
        <v>0</v>
      </c>
      <c r="U174" s="51">
        <v>0</v>
      </c>
      <c r="V174" s="52">
        <v>0</v>
      </c>
      <c r="W174" s="51">
        <v>0</v>
      </c>
      <c r="X174" s="52">
        <v>0</v>
      </c>
      <c r="Y174" s="51">
        <v>0</v>
      </c>
      <c r="Z174" s="52">
        <v>0</v>
      </c>
      <c r="AA174" s="51">
        <v>0</v>
      </c>
      <c r="AB174" s="52">
        <v>0</v>
      </c>
      <c r="AC174" s="51">
        <v>0</v>
      </c>
      <c r="AD174" s="52">
        <v>0</v>
      </c>
      <c r="AE174" s="51">
        <v>0</v>
      </c>
      <c r="AF174" s="52">
        <v>0</v>
      </c>
      <c r="AG174" s="51">
        <v>0</v>
      </c>
      <c r="AH174" s="52">
        <v>0</v>
      </c>
    </row>
    <row r="175" spans="1:34" x14ac:dyDescent="0.25">
      <c r="A175" s="70" t="s">
        <v>503</v>
      </c>
      <c r="B175" s="71" t="s">
        <v>494</v>
      </c>
      <c r="C175" s="86"/>
      <c r="D175" s="71"/>
      <c r="E175" s="52"/>
      <c r="F175" s="86"/>
      <c r="G175" s="78"/>
      <c r="H175" s="61"/>
      <c r="I175" s="110"/>
      <c r="J175" s="61"/>
      <c r="K175" s="51" t="s">
        <v>512</v>
      </c>
      <c r="L175" s="52" t="s">
        <v>520</v>
      </c>
      <c r="M175" s="61">
        <v>0</v>
      </c>
      <c r="N175" s="115">
        <f t="shared" si="2"/>
        <v>0</v>
      </c>
      <c r="O175" s="51">
        <v>0</v>
      </c>
      <c r="P175" s="52">
        <v>0</v>
      </c>
      <c r="Q175" s="51">
        <v>0</v>
      </c>
      <c r="R175" s="52">
        <v>0</v>
      </c>
      <c r="S175" s="51">
        <v>0</v>
      </c>
      <c r="T175" s="52">
        <v>0</v>
      </c>
      <c r="U175" s="51">
        <v>0</v>
      </c>
      <c r="V175" s="52">
        <v>0</v>
      </c>
      <c r="W175" s="51">
        <v>0</v>
      </c>
      <c r="X175" s="52">
        <v>0</v>
      </c>
      <c r="Y175" s="51">
        <v>0</v>
      </c>
      <c r="Z175" s="52">
        <v>0</v>
      </c>
      <c r="AA175" s="51">
        <v>0</v>
      </c>
      <c r="AB175" s="52">
        <v>0</v>
      </c>
      <c r="AC175" s="51">
        <v>0</v>
      </c>
      <c r="AD175" s="52">
        <v>0</v>
      </c>
      <c r="AE175" s="51">
        <v>0</v>
      </c>
      <c r="AF175" s="52">
        <v>0</v>
      </c>
      <c r="AG175" s="51">
        <v>0</v>
      </c>
      <c r="AH175" s="52">
        <v>0</v>
      </c>
    </row>
    <row r="176" spans="1:34" x14ac:dyDescent="0.25">
      <c r="A176" s="70" t="s">
        <v>504</v>
      </c>
      <c r="B176" s="71" t="s">
        <v>495</v>
      </c>
      <c r="C176" s="86"/>
      <c r="D176" s="71"/>
      <c r="E176" s="52"/>
      <c r="F176" s="86"/>
      <c r="G176" s="78"/>
      <c r="H176" s="61"/>
      <c r="I176" s="110"/>
      <c r="J176" s="61"/>
      <c r="K176" s="51" t="s">
        <v>513</v>
      </c>
      <c r="L176" s="52" t="s">
        <v>521</v>
      </c>
      <c r="M176" s="61">
        <v>0</v>
      </c>
      <c r="N176" s="115">
        <f t="shared" si="2"/>
        <v>0</v>
      </c>
      <c r="O176" s="51">
        <v>0</v>
      </c>
      <c r="P176" s="52">
        <v>0</v>
      </c>
      <c r="Q176" s="51">
        <v>0</v>
      </c>
      <c r="R176" s="52">
        <v>0</v>
      </c>
      <c r="S176" s="51">
        <v>0</v>
      </c>
      <c r="T176" s="52">
        <v>0</v>
      </c>
      <c r="U176" s="51">
        <v>0</v>
      </c>
      <c r="V176" s="52">
        <v>0</v>
      </c>
      <c r="W176" s="51">
        <v>0</v>
      </c>
      <c r="X176" s="52">
        <v>0</v>
      </c>
      <c r="Y176" s="51">
        <v>0</v>
      </c>
      <c r="Z176" s="52">
        <v>0</v>
      </c>
      <c r="AA176" s="51">
        <v>0</v>
      </c>
      <c r="AB176" s="52">
        <v>0</v>
      </c>
      <c r="AC176" s="51">
        <v>0</v>
      </c>
      <c r="AD176" s="52">
        <v>0</v>
      </c>
      <c r="AE176" s="51">
        <v>0</v>
      </c>
      <c r="AF176" s="52">
        <v>0</v>
      </c>
      <c r="AG176" s="51">
        <v>0</v>
      </c>
      <c r="AH176" s="52">
        <v>0</v>
      </c>
    </row>
    <row r="177" spans="1:34" x14ac:dyDescent="0.25">
      <c r="A177" s="70" t="s">
        <v>505</v>
      </c>
      <c r="B177" s="71" t="s">
        <v>496</v>
      </c>
      <c r="C177" s="86"/>
      <c r="D177" s="71"/>
      <c r="E177" s="52"/>
      <c r="F177" s="86"/>
      <c r="G177" s="78"/>
      <c r="H177" s="61"/>
      <c r="I177" s="110"/>
      <c r="J177" s="61"/>
      <c r="K177" s="51" t="s">
        <v>514</v>
      </c>
      <c r="L177" s="52" t="s">
        <v>522</v>
      </c>
      <c r="M177" s="61">
        <v>0</v>
      </c>
      <c r="N177" s="115">
        <f t="shared" si="2"/>
        <v>0</v>
      </c>
      <c r="O177" s="51">
        <v>0</v>
      </c>
      <c r="P177" s="52">
        <v>0</v>
      </c>
      <c r="Q177" s="51">
        <v>0</v>
      </c>
      <c r="R177" s="52">
        <v>0</v>
      </c>
      <c r="S177" s="51">
        <v>0</v>
      </c>
      <c r="T177" s="52">
        <v>0</v>
      </c>
      <c r="U177" s="51">
        <v>0</v>
      </c>
      <c r="V177" s="52">
        <v>0</v>
      </c>
      <c r="W177" s="51">
        <v>0</v>
      </c>
      <c r="X177" s="52">
        <v>0</v>
      </c>
      <c r="Y177" s="51">
        <v>0</v>
      </c>
      <c r="Z177" s="52">
        <v>0</v>
      </c>
      <c r="AA177" s="51">
        <v>0</v>
      </c>
      <c r="AB177" s="52">
        <v>0</v>
      </c>
      <c r="AC177" s="51">
        <v>0</v>
      </c>
      <c r="AD177" s="52">
        <v>0</v>
      </c>
      <c r="AE177" s="51">
        <v>0</v>
      </c>
      <c r="AF177" s="52">
        <v>0</v>
      </c>
      <c r="AG177" s="51">
        <v>0</v>
      </c>
      <c r="AH177" s="52">
        <v>0</v>
      </c>
    </row>
    <row r="178" spans="1:34" x14ac:dyDescent="0.25">
      <c r="A178" s="70" t="s">
        <v>506</v>
      </c>
      <c r="B178" s="71" t="s">
        <v>497</v>
      </c>
      <c r="C178" s="86"/>
      <c r="D178" s="71"/>
      <c r="E178" s="52"/>
      <c r="F178" s="86"/>
      <c r="G178" s="78"/>
      <c r="H178" s="61"/>
      <c r="I178" s="110"/>
      <c r="J178" s="61"/>
      <c r="K178" s="51" t="s">
        <v>515</v>
      </c>
      <c r="L178" s="52" t="s">
        <v>523</v>
      </c>
      <c r="M178" s="61">
        <v>0</v>
      </c>
      <c r="N178" s="115">
        <f t="shared" si="2"/>
        <v>0</v>
      </c>
      <c r="O178" s="51">
        <v>0</v>
      </c>
      <c r="P178" s="52">
        <v>0</v>
      </c>
      <c r="Q178" s="51">
        <v>0</v>
      </c>
      <c r="R178" s="52">
        <v>0</v>
      </c>
      <c r="S178" s="51">
        <v>0</v>
      </c>
      <c r="T178" s="52">
        <v>0</v>
      </c>
      <c r="U178" s="51">
        <v>0</v>
      </c>
      <c r="V178" s="52">
        <v>0</v>
      </c>
      <c r="W178" s="51">
        <v>0</v>
      </c>
      <c r="X178" s="52">
        <v>0</v>
      </c>
      <c r="Y178" s="51">
        <v>0</v>
      </c>
      <c r="Z178" s="52">
        <v>0</v>
      </c>
      <c r="AA178" s="51">
        <v>0</v>
      </c>
      <c r="AB178" s="52">
        <v>0</v>
      </c>
      <c r="AC178" s="51">
        <v>0</v>
      </c>
      <c r="AD178" s="52">
        <v>0</v>
      </c>
      <c r="AE178" s="51">
        <v>0</v>
      </c>
      <c r="AF178" s="52">
        <v>0</v>
      </c>
      <c r="AG178" s="51">
        <v>0</v>
      </c>
      <c r="AH178" s="52">
        <v>0</v>
      </c>
    </row>
    <row r="179" spans="1:34" x14ac:dyDescent="0.25">
      <c r="A179" s="70" t="s">
        <v>507</v>
      </c>
      <c r="B179" s="71" t="s">
        <v>498</v>
      </c>
      <c r="C179" s="86"/>
      <c r="D179" s="71"/>
      <c r="E179" s="52"/>
      <c r="F179" s="86"/>
      <c r="G179" s="78"/>
      <c r="H179" s="61"/>
      <c r="I179" s="110"/>
      <c r="J179" s="61"/>
      <c r="K179" s="51" t="s">
        <v>516</v>
      </c>
      <c r="L179" s="52" t="s">
        <v>524</v>
      </c>
      <c r="M179" s="61">
        <v>0</v>
      </c>
      <c r="N179" s="115">
        <f t="shared" si="2"/>
        <v>0</v>
      </c>
      <c r="O179" s="51">
        <v>0</v>
      </c>
      <c r="P179" s="52">
        <v>0</v>
      </c>
      <c r="Q179" s="51">
        <v>0</v>
      </c>
      <c r="R179" s="52">
        <v>0</v>
      </c>
      <c r="S179" s="51">
        <v>0</v>
      </c>
      <c r="T179" s="52">
        <v>0</v>
      </c>
      <c r="U179" s="51">
        <v>0</v>
      </c>
      <c r="V179" s="52">
        <v>0</v>
      </c>
      <c r="W179" s="51">
        <v>0</v>
      </c>
      <c r="X179" s="52">
        <v>0</v>
      </c>
      <c r="Y179" s="51">
        <v>0</v>
      </c>
      <c r="Z179" s="52">
        <v>0</v>
      </c>
      <c r="AA179" s="51">
        <v>0</v>
      </c>
      <c r="AB179" s="52">
        <v>0</v>
      </c>
      <c r="AC179" s="51">
        <v>0</v>
      </c>
      <c r="AD179" s="52">
        <v>0</v>
      </c>
      <c r="AE179" s="51">
        <v>0</v>
      </c>
      <c r="AF179" s="52">
        <v>0</v>
      </c>
      <c r="AG179" s="51">
        <v>0</v>
      </c>
      <c r="AH179" s="52">
        <v>0</v>
      </c>
    </row>
    <row r="180" spans="1:34" x14ac:dyDescent="0.25">
      <c r="A180" s="70" t="s">
        <v>508</v>
      </c>
      <c r="B180" s="71" t="s">
        <v>499</v>
      </c>
      <c r="C180" s="86"/>
      <c r="D180" s="71"/>
      <c r="E180" s="52"/>
      <c r="F180" s="86"/>
      <c r="G180" s="78"/>
      <c r="H180" s="61"/>
      <c r="I180" s="110"/>
      <c r="J180" s="61"/>
      <c r="K180" s="51" t="s">
        <v>517</v>
      </c>
      <c r="L180" s="52" t="s">
        <v>525</v>
      </c>
      <c r="M180" s="61">
        <v>0</v>
      </c>
      <c r="N180" s="115">
        <f t="shared" si="2"/>
        <v>0</v>
      </c>
      <c r="O180" s="51">
        <v>0</v>
      </c>
      <c r="P180" s="52">
        <v>0</v>
      </c>
      <c r="Q180" s="51">
        <v>0</v>
      </c>
      <c r="R180" s="52">
        <v>0</v>
      </c>
      <c r="S180" s="51">
        <v>0</v>
      </c>
      <c r="T180" s="52">
        <v>0</v>
      </c>
      <c r="U180" s="51">
        <v>0</v>
      </c>
      <c r="V180" s="52">
        <v>0</v>
      </c>
      <c r="W180" s="51">
        <v>0</v>
      </c>
      <c r="X180" s="52">
        <v>0</v>
      </c>
      <c r="Y180" s="51">
        <v>0</v>
      </c>
      <c r="Z180" s="52">
        <v>0</v>
      </c>
      <c r="AA180" s="51">
        <v>0</v>
      </c>
      <c r="AB180" s="52">
        <v>0</v>
      </c>
      <c r="AC180" s="51">
        <v>0</v>
      </c>
      <c r="AD180" s="52">
        <v>0</v>
      </c>
      <c r="AE180" s="51">
        <v>0</v>
      </c>
      <c r="AF180" s="52">
        <v>0</v>
      </c>
      <c r="AG180" s="51">
        <v>0</v>
      </c>
      <c r="AH180" s="52">
        <v>0</v>
      </c>
    </row>
    <row r="181" spans="1:34" x14ac:dyDescent="0.25">
      <c r="A181" s="70" t="s">
        <v>509</v>
      </c>
      <c r="B181" s="71" t="s">
        <v>500</v>
      </c>
      <c r="C181" s="86"/>
      <c r="D181" s="71"/>
      <c r="E181" s="52"/>
      <c r="F181" s="86"/>
      <c r="G181" s="78"/>
      <c r="H181" s="61"/>
      <c r="I181" s="110"/>
      <c r="J181" s="61"/>
      <c r="K181" s="51" t="s">
        <v>518</v>
      </c>
      <c r="L181" s="52" t="s">
        <v>526</v>
      </c>
      <c r="M181" s="61">
        <v>0</v>
      </c>
      <c r="N181" s="115">
        <f t="shared" si="2"/>
        <v>0</v>
      </c>
      <c r="O181" s="51">
        <v>0</v>
      </c>
      <c r="P181" s="52">
        <v>0</v>
      </c>
      <c r="Q181" s="51">
        <v>0</v>
      </c>
      <c r="R181" s="52">
        <v>0</v>
      </c>
      <c r="S181" s="51">
        <v>0</v>
      </c>
      <c r="T181" s="52">
        <v>0</v>
      </c>
      <c r="U181" s="51">
        <v>0</v>
      </c>
      <c r="V181" s="52">
        <v>0</v>
      </c>
      <c r="W181" s="51">
        <v>0</v>
      </c>
      <c r="X181" s="52">
        <v>0</v>
      </c>
      <c r="Y181" s="51">
        <v>0</v>
      </c>
      <c r="Z181" s="52">
        <v>0</v>
      </c>
      <c r="AA181" s="51">
        <v>0</v>
      </c>
      <c r="AB181" s="52">
        <v>0</v>
      </c>
      <c r="AC181" s="51">
        <v>0</v>
      </c>
      <c r="AD181" s="52">
        <v>0</v>
      </c>
      <c r="AE181" s="51">
        <v>0</v>
      </c>
      <c r="AF181" s="52">
        <v>0</v>
      </c>
      <c r="AG181" s="51">
        <v>0</v>
      </c>
      <c r="AH181" s="52">
        <v>0</v>
      </c>
    </row>
    <row r="182" spans="1:34" x14ac:dyDescent="0.25">
      <c r="A182" s="70" t="s">
        <v>510</v>
      </c>
      <c r="B182" s="71" t="s">
        <v>501</v>
      </c>
      <c r="C182" s="86"/>
      <c r="D182" s="71"/>
      <c r="E182" s="52"/>
      <c r="F182" s="86"/>
      <c r="G182" s="78"/>
      <c r="H182" s="61"/>
      <c r="I182" s="110"/>
      <c r="J182" s="61"/>
      <c r="K182" s="51" t="s">
        <v>471</v>
      </c>
      <c r="L182" s="52" t="s">
        <v>527</v>
      </c>
      <c r="M182" s="61">
        <v>0</v>
      </c>
      <c r="N182" s="115">
        <f t="shared" si="2"/>
        <v>0</v>
      </c>
      <c r="O182" s="51">
        <v>0</v>
      </c>
      <c r="P182" s="52">
        <v>0</v>
      </c>
      <c r="Q182" s="51">
        <v>0</v>
      </c>
      <c r="R182" s="52">
        <v>0</v>
      </c>
      <c r="S182" s="51">
        <v>0</v>
      </c>
      <c r="T182" s="52">
        <v>0</v>
      </c>
      <c r="U182" s="51">
        <v>0</v>
      </c>
      <c r="V182" s="52">
        <v>0</v>
      </c>
      <c r="W182" s="51">
        <v>0</v>
      </c>
      <c r="X182" s="52">
        <v>0</v>
      </c>
      <c r="Y182" s="51">
        <v>0</v>
      </c>
      <c r="Z182" s="52">
        <v>0</v>
      </c>
      <c r="AA182" s="51">
        <v>0</v>
      </c>
      <c r="AB182" s="52">
        <v>0</v>
      </c>
      <c r="AC182" s="51">
        <v>0</v>
      </c>
      <c r="AD182" s="52">
        <v>0</v>
      </c>
      <c r="AE182" s="51">
        <v>0</v>
      </c>
      <c r="AF182" s="52">
        <v>0</v>
      </c>
      <c r="AG182" s="51">
        <v>0</v>
      </c>
      <c r="AH182" s="52">
        <v>0</v>
      </c>
    </row>
    <row r="183" spans="1:34" x14ac:dyDescent="0.25">
      <c r="A183" s="70" t="s">
        <v>531</v>
      </c>
      <c r="B183" s="71" t="s">
        <v>532</v>
      </c>
      <c r="C183" s="49"/>
      <c r="D183" s="67"/>
      <c r="E183" s="55"/>
      <c r="F183" s="86"/>
      <c r="G183" s="78"/>
      <c r="H183" s="61"/>
      <c r="I183" s="110"/>
      <c r="J183" s="61"/>
      <c r="K183" s="86" t="s">
        <v>476</v>
      </c>
      <c r="L183" s="74" t="s">
        <v>533</v>
      </c>
      <c r="M183" s="61">
        <v>0</v>
      </c>
      <c r="N183" s="115">
        <f t="shared" si="2"/>
        <v>0</v>
      </c>
      <c r="O183" s="51">
        <v>0</v>
      </c>
      <c r="P183" s="52">
        <v>0</v>
      </c>
      <c r="Q183" s="51">
        <v>0</v>
      </c>
      <c r="R183" s="52">
        <v>0</v>
      </c>
      <c r="S183" s="51">
        <v>0</v>
      </c>
      <c r="T183" s="52">
        <v>0</v>
      </c>
      <c r="U183" s="51">
        <v>0</v>
      </c>
      <c r="V183" s="52">
        <v>0</v>
      </c>
      <c r="W183" s="51">
        <v>0</v>
      </c>
      <c r="X183" s="52">
        <v>0</v>
      </c>
      <c r="Y183" s="51">
        <v>0</v>
      </c>
      <c r="Z183" s="52">
        <v>0</v>
      </c>
      <c r="AA183" s="51">
        <v>0</v>
      </c>
      <c r="AB183" s="52">
        <v>0</v>
      </c>
      <c r="AC183" s="51">
        <v>0</v>
      </c>
      <c r="AD183" s="52">
        <v>0</v>
      </c>
      <c r="AE183" s="51">
        <v>0</v>
      </c>
      <c r="AF183" s="52">
        <v>0</v>
      </c>
      <c r="AG183" s="51">
        <v>0</v>
      </c>
      <c r="AH183" s="52">
        <v>0</v>
      </c>
    </row>
    <row r="184" spans="1:34" x14ac:dyDescent="0.25">
      <c r="A184" s="66">
        <v>99</v>
      </c>
      <c r="B184" s="72" t="s">
        <v>109</v>
      </c>
      <c r="C184" s="84" t="s">
        <v>167</v>
      </c>
      <c r="D184" s="67"/>
      <c r="E184" s="55"/>
      <c r="F184" s="49"/>
      <c r="G184" s="77"/>
      <c r="H184" s="60"/>
      <c r="I184" s="106"/>
      <c r="J184" s="60"/>
      <c r="K184" s="49" t="s">
        <v>475</v>
      </c>
      <c r="L184" s="50" t="s">
        <v>530</v>
      </c>
      <c r="M184" s="60">
        <f>IF(COUNTA(Table1[[#This Row],[CEDS_59]:[EDGAR (IPCC Reference)]])&gt;=1,1,0)</f>
        <v>1</v>
      </c>
      <c r="N184" s="114">
        <f>IF(COUNTA(E184,H184,Table1[[#This Row],[CEDS_16]])&gt;=1,1,0)</f>
        <v>0</v>
      </c>
      <c r="O184" s="53">
        <v>1</v>
      </c>
      <c r="P184" s="55">
        <v>0</v>
      </c>
      <c r="Q184" s="53">
        <v>1</v>
      </c>
      <c r="R184" s="55">
        <v>0</v>
      </c>
      <c r="S184" s="53">
        <v>1</v>
      </c>
      <c r="T184" s="55">
        <v>0</v>
      </c>
      <c r="U184" s="53">
        <v>1</v>
      </c>
      <c r="V184" s="55">
        <v>0</v>
      </c>
      <c r="W184" s="53">
        <v>1</v>
      </c>
      <c r="X184" s="55">
        <v>0</v>
      </c>
      <c r="Y184" s="53">
        <v>1</v>
      </c>
      <c r="Z184" s="55">
        <v>0</v>
      </c>
      <c r="AA184" s="53">
        <v>1</v>
      </c>
      <c r="AB184" s="55">
        <v>0</v>
      </c>
      <c r="AC184" s="53">
        <v>1</v>
      </c>
      <c r="AD184" s="55">
        <v>0</v>
      </c>
      <c r="AE184" s="53">
        <v>1</v>
      </c>
      <c r="AF184" s="55">
        <v>0</v>
      </c>
      <c r="AG184" s="53">
        <v>1</v>
      </c>
      <c r="AH184" s="55">
        <v>0</v>
      </c>
    </row>
    <row r="185" spans="1:34" x14ac:dyDescent="0.25">
      <c r="A185" s="66">
        <v>100</v>
      </c>
      <c r="B185" s="72" t="s">
        <v>110</v>
      </c>
      <c r="C185" s="91" t="s">
        <v>168</v>
      </c>
      <c r="D185" s="67"/>
      <c r="E185" s="55"/>
      <c r="F185" s="49"/>
      <c r="G185" s="77"/>
      <c r="H185" s="60"/>
      <c r="I185" s="106"/>
      <c r="J185" s="60"/>
      <c r="K185" s="49" t="s">
        <v>474</v>
      </c>
      <c r="L185" s="50" t="s">
        <v>529</v>
      </c>
      <c r="M185" s="60">
        <f>IF(COUNTA(Table1[[#This Row],[CEDS_59]:[EDGAR (IPCC Reference)]])&gt;=1,1,0)</f>
        <v>1</v>
      </c>
      <c r="N185" s="114">
        <f>IF(COUNTA(E185,H185,Table1[[#This Row],[CEDS_16]])&gt;=1,1,0)</f>
        <v>0</v>
      </c>
      <c r="O185" s="53">
        <v>1</v>
      </c>
      <c r="P185" s="55">
        <v>0</v>
      </c>
      <c r="Q185" s="53">
        <v>1</v>
      </c>
      <c r="R185" s="55">
        <v>0</v>
      </c>
      <c r="S185" s="53">
        <v>1</v>
      </c>
      <c r="T185" s="55">
        <v>0</v>
      </c>
      <c r="U185" s="53">
        <v>1</v>
      </c>
      <c r="V185" s="55">
        <v>0</v>
      </c>
      <c r="W185" s="53">
        <v>1</v>
      </c>
      <c r="X185" s="55">
        <v>0</v>
      </c>
      <c r="Y185" s="53">
        <v>1</v>
      </c>
      <c r="Z185" s="55">
        <v>0</v>
      </c>
      <c r="AA185" s="53">
        <v>1</v>
      </c>
      <c r="AB185" s="55">
        <v>0</v>
      </c>
      <c r="AC185" s="53">
        <v>1</v>
      </c>
      <c r="AD185" s="55">
        <v>0</v>
      </c>
      <c r="AE185" s="53">
        <v>1</v>
      </c>
      <c r="AF185" s="55">
        <v>0</v>
      </c>
      <c r="AG185" s="53">
        <v>1</v>
      </c>
      <c r="AH185" s="55">
        <v>0</v>
      </c>
    </row>
    <row r="186" spans="1:34" x14ac:dyDescent="0.25">
      <c r="A186" s="66">
        <v>101</v>
      </c>
      <c r="B186" s="72" t="s">
        <v>111</v>
      </c>
      <c r="C186" s="84" t="s">
        <v>169</v>
      </c>
      <c r="D186" s="67"/>
      <c r="E186" s="55"/>
      <c r="F186" s="49"/>
      <c r="G186" s="77"/>
      <c r="H186" s="60"/>
      <c r="I186" s="106"/>
      <c r="J186" s="60"/>
      <c r="K186" s="49" t="s">
        <v>473</v>
      </c>
      <c r="L186" s="50" t="s">
        <v>528</v>
      </c>
      <c r="M186" s="60">
        <f>IF(COUNTA(Table1[[#This Row],[CEDS_59]:[EDGAR (IPCC Reference)]])&gt;=1,1,0)</f>
        <v>1</v>
      </c>
      <c r="N186" s="114">
        <f>IF(COUNTA(E186,H186,Table1[[#This Row],[CEDS_16]])&gt;=1,1,0)</f>
        <v>0</v>
      </c>
      <c r="O186" s="53">
        <v>1</v>
      </c>
      <c r="P186" s="55">
        <v>0</v>
      </c>
      <c r="Q186" s="53">
        <v>1</v>
      </c>
      <c r="R186" s="55">
        <v>0</v>
      </c>
      <c r="S186" s="53">
        <v>1</v>
      </c>
      <c r="T186" s="55">
        <v>0</v>
      </c>
      <c r="U186" s="53">
        <v>1</v>
      </c>
      <c r="V186" s="55">
        <v>0</v>
      </c>
      <c r="W186" s="53">
        <v>1</v>
      </c>
      <c r="X186" s="55">
        <v>0</v>
      </c>
      <c r="Y186" s="53">
        <v>1</v>
      </c>
      <c r="Z186" s="55">
        <v>0</v>
      </c>
      <c r="AA186" s="53">
        <v>1</v>
      </c>
      <c r="AB186" s="55">
        <v>0</v>
      </c>
      <c r="AC186" s="53">
        <v>1</v>
      </c>
      <c r="AD186" s="55">
        <v>0</v>
      </c>
      <c r="AE186" s="53">
        <v>1</v>
      </c>
      <c r="AF186" s="55">
        <v>0</v>
      </c>
      <c r="AG186" s="53">
        <v>1</v>
      </c>
      <c r="AH186" s="55">
        <v>0</v>
      </c>
    </row>
    <row r="187" spans="1:34" x14ac:dyDescent="0.25">
      <c r="A187" s="66"/>
      <c r="B187" s="67" t="s">
        <v>1961</v>
      </c>
      <c r="C187" s="84" t="s">
        <v>166</v>
      </c>
      <c r="D187" s="67"/>
      <c r="E187" s="55"/>
      <c r="F187" s="49"/>
      <c r="G187" s="77"/>
      <c r="H187" s="60"/>
      <c r="I187" s="106"/>
      <c r="J187" s="60"/>
      <c r="K187" s="53"/>
      <c r="L187" s="55"/>
      <c r="M187" s="60"/>
      <c r="N187" s="114">
        <f>IF(COUNTA(E187,H187)&gt;=1,1,0)</f>
        <v>0</v>
      </c>
      <c r="O187" s="53"/>
      <c r="P187" s="55"/>
      <c r="Q187" s="53"/>
      <c r="R187" s="55"/>
      <c r="S187" s="53"/>
      <c r="T187" s="55"/>
      <c r="U187" s="53"/>
      <c r="V187" s="55"/>
      <c r="W187" s="53"/>
      <c r="X187" s="55"/>
      <c r="Y187" s="53"/>
      <c r="Z187" s="55"/>
      <c r="AA187" s="53"/>
      <c r="AB187" s="55"/>
      <c r="AC187" s="53"/>
      <c r="AD187" s="55"/>
      <c r="AE187" s="53"/>
      <c r="AF187" s="55"/>
      <c r="AG187" s="53"/>
      <c r="AH187" s="55"/>
    </row>
    <row r="188" spans="1:34" x14ac:dyDescent="0.25">
      <c r="A188" s="66">
        <v>102</v>
      </c>
      <c r="B188" s="67" t="s">
        <v>112</v>
      </c>
      <c r="C188" s="84"/>
      <c r="D188" s="68" t="s">
        <v>192</v>
      </c>
      <c r="E188" s="50" t="s">
        <v>192</v>
      </c>
      <c r="F188" s="49"/>
      <c r="G188" s="77"/>
      <c r="H188" s="60" t="s">
        <v>112</v>
      </c>
      <c r="I188" s="106" t="s">
        <v>620</v>
      </c>
      <c r="J188" s="106" t="s">
        <v>236</v>
      </c>
      <c r="K188" s="53"/>
      <c r="L188" s="55"/>
      <c r="M188" s="60">
        <f>IF(COUNTA(Table1[[#This Row],[CEDS_59]:[EDGAR (IPCC Reference)]])&gt;=1,1,0)</f>
        <v>1</v>
      </c>
      <c r="N188" s="114">
        <f>IF(COUNTA(E188,H188,Table1[[#This Row],[CEDS_16]])&gt;=1,1,0)</f>
        <v>1</v>
      </c>
      <c r="O188" s="53">
        <v>1</v>
      </c>
      <c r="P188" s="55">
        <v>1</v>
      </c>
      <c r="Q188" s="53">
        <v>1</v>
      </c>
      <c r="R188" s="55">
        <v>1</v>
      </c>
      <c r="S188" s="53">
        <v>1</v>
      </c>
      <c r="T188" s="55">
        <v>1</v>
      </c>
      <c r="U188" s="53">
        <v>1</v>
      </c>
      <c r="V188" s="55">
        <v>1</v>
      </c>
      <c r="W188" s="53">
        <v>1</v>
      </c>
      <c r="X188" s="55">
        <v>1</v>
      </c>
      <c r="Y188" s="53">
        <v>1</v>
      </c>
      <c r="Z188" s="55">
        <v>1</v>
      </c>
      <c r="AA188" s="53">
        <v>1</v>
      </c>
      <c r="AB188" s="55">
        <v>1</v>
      </c>
      <c r="AC188" s="53">
        <v>1</v>
      </c>
      <c r="AD188" s="55">
        <v>1</v>
      </c>
      <c r="AE188" s="53">
        <v>1</v>
      </c>
      <c r="AF188" s="55">
        <v>1</v>
      </c>
      <c r="AG188" s="53">
        <v>1</v>
      </c>
      <c r="AH188" s="55">
        <v>1</v>
      </c>
    </row>
    <row r="189" spans="1:34" x14ac:dyDescent="0.25">
      <c r="A189" s="66">
        <v>103</v>
      </c>
      <c r="B189" s="67" t="s">
        <v>113</v>
      </c>
      <c r="C189" s="84"/>
      <c r="D189" s="67"/>
      <c r="E189" s="55"/>
      <c r="F189" s="49"/>
      <c r="G189" s="77"/>
      <c r="H189" s="60"/>
      <c r="I189" s="106"/>
      <c r="J189" s="106"/>
      <c r="K189" s="53"/>
      <c r="L189" s="55"/>
      <c r="M189" s="60">
        <f>IF(COUNTA(Table1[[#This Row],[CEDS_59]:[EDGAR (IPCC Reference)]])&gt;=1,1,0)</f>
        <v>0</v>
      </c>
      <c r="N189" s="114">
        <f>IF(COUNTA(E189,H189,Table1[[#This Row],[CEDS_16]])&gt;=1,1,0)</f>
        <v>0</v>
      </c>
      <c r="O189" s="53">
        <v>0</v>
      </c>
      <c r="P189" s="55">
        <v>0</v>
      </c>
      <c r="Q189" s="53">
        <v>0</v>
      </c>
      <c r="R189" s="55">
        <v>0</v>
      </c>
      <c r="S189" s="53">
        <v>0</v>
      </c>
      <c r="T189" s="55">
        <v>0</v>
      </c>
      <c r="U189" s="53">
        <v>0</v>
      </c>
      <c r="V189" s="55">
        <v>0</v>
      </c>
      <c r="W189" s="53">
        <v>0</v>
      </c>
      <c r="X189" s="55">
        <v>0</v>
      </c>
      <c r="Y189" s="53">
        <v>0</v>
      </c>
      <c r="Z189" s="55">
        <v>0</v>
      </c>
      <c r="AA189" s="53">
        <v>0</v>
      </c>
      <c r="AB189" s="55">
        <v>0</v>
      </c>
      <c r="AC189" s="53">
        <v>0</v>
      </c>
      <c r="AD189" s="55">
        <v>0</v>
      </c>
      <c r="AE189" s="53">
        <v>0</v>
      </c>
      <c r="AF189" s="55">
        <v>0</v>
      </c>
      <c r="AG189" s="53">
        <v>0</v>
      </c>
      <c r="AH189" s="55">
        <v>0</v>
      </c>
    </row>
    <row r="190" spans="1:34" x14ac:dyDescent="0.25">
      <c r="A190" s="66">
        <v>104</v>
      </c>
      <c r="B190" s="67" t="s">
        <v>114</v>
      </c>
      <c r="C190" s="84" t="s">
        <v>170</v>
      </c>
      <c r="D190" s="67"/>
      <c r="E190" s="55"/>
      <c r="F190" s="49"/>
      <c r="G190" s="77"/>
      <c r="H190" s="60"/>
      <c r="I190" s="106"/>
      <c r="J190" s="106"/>
      <c r="K190" s="49" t="s">
        <v>487</v>
      </c>
      <c r="L190" s="50" t="s">
        <v>574</v>
      </c>
      <c r="M190" s="60">
        <f>IF(COUNTA(Table1[[#This Row],[CEDS_59]:[EDGAR (IPCC Reference)]])&gt;=1,1,0)</f>
        <v>1</v>
      </c>
      <c r="N190" s="114">
        <f>IF(COUNTA(E190,H190,Table1[[#This Row],[CEDS_16]])&gt;=1,1,0)</f>
        <v>0</v>
      </c>
      <c r="O190" s="53">
        <v>1</v>
      </c>
      <c r="P190" s="55">
        <v>0</v>
      </c>
      <c r="Q190" s="53">
        <v>1</v>
      </c>
      <c r="R190" s="55">
        <v>0</v>
      </c>
      <c r="S190" s="53">
        <v>1</v>
      </c>
      <c r="T190" s="55">
        <v>0</v>
      </c>
      <c r="U190" s="53">
        <v>1</v>
      </c>
      <c r="V190" s="55">
        <v>0</v>
      </c>
      <c r="W190" s="53">
        <v>1</v>
      </c>
      <c r="X190" s="55">
        <v>0</v>
      </c>
      <c r="Y190" s="53">
        <v>1</v>
      </c>
      <c r="Z190" s="55">
        <v>0</v>
      </c>
      <c r="AA190" s="53">
        <v>1</v>
      </c>
      <c r="AB190" s="55">
        <v>0</v>
      </c>
      <c r="AC190" s="53">
        <v>1</v>
      </c>
      <c r="AD190" s="55">
        <v>0</v>
      </c>
      <c r="AE190" s="53">
        <v>1</v>
      </c>
      <c r="AF190" s="55">
        <v>0</v>
      </c>
      <c r="AG190" s="53">
        <v>1</v>
      </c>
      <c r="AH190" s="55">
        <v>0</v>
      </c>
    </row>
    <row r="191" spans="1:34" x14ac:dyDescent="0.25">
      <c r="A191" s="66">
        <v>105</v>
      </c>
      <c r="B191" s="67" t="s">
        <v>115</v>
      </c>
      <c r="C191" s="84" t="s">
        <v>171</v>
      </c>
      <c r="D191" s="67"/>
      <c r="E191" s="55"/>
      <c r="F191" s="49"/>
      <c r="G191" s="77"/>
      <c r="H191" s="60"/>
      <c r="I191" s="106"/>
      <c r="J191" s="106"/>
      <c r="K191" s="49" t="s">
        <v>488</v>
      </c>
      <c r="L191" s="50" t="s">
        <v>575</v>
      </c>
      <c r="M191" s="60">
        <f>IF(COUNTA(Table1[[#This Row],[CEDS_59]:[EDGAR (IPCC Reference)]])&gt;=1,1,0)</f>
        <v>1</v>
      </c>
      <c r="N191" s="114">
        <f>IF(COUNTA(E191,H191,Table1[[#This Row],[CEDS_16]])&gt;=1,1,0)</f>
        <v>0</v>
      </c>
      <c r="O191" s="53">
        <v>1</v>
      </c>
      <c r="P191" s="55">
        <v>0</v>
      </c>
      <c r="Q191" s="53">
        <v>1</v>
      </c>
      <c r="R191" s="55">
        <v>0</v>
      </c>
      <c r="S191" s="53">
        <v>1</v>
      </c>
      <c r="T191" s="55">
        <v>0</v>
      </c>
      <c r="U191" s="53">
        <v>1</v>
      </c>
      <c r="V191" s="55">
        <v>0</v>
      </c>
      <c r="W191" s="53">
        <v>1</v>
      </c>
      <c r="X191" s="55">
        <v>0</v>
      </c>
      <c r="Y191" s="53">
        <v>1</v>
      </c>
      <c r="Z191" s="55">
        <v>0</v>
      </c>
      <c r="AA191" s="53">
        <v>1</v>
      </c>
      <c r="AB191" s="55">
        <v>0</v>
      </c>
      <c r="AC191" s="53">
        <v>1</v>
      </c>
      <c r="AD191" s="55">
        <v>0</v>
      </c>
      <c r="AE191" s="53">
        <v>1</v>
      </c>
      <c r="AF191" s="55">
        <v>0</v>
      </c>
      <c r="AG191" s="53">
        <v>1</v>
      </c>
      <c r="AH191" s="55">
        <v>0</v>
      </c>
    </row>
    <row r="192" spans="1:34" x14ac:dyDescent="0.25">
      <c r="A192" s="66">
        <v>106</v>
      </c>
      <c r="B192" s="67" t="s">
        <v>116</v>
      </c>
      <c r="C192" s="84" t="s">
        <v>172</v>
      </c>
      <c r="D192" s="67"/>
      <c r="E192" s="55"/>
      <c r="F192" s="49"/>
      <c r="G192" s="102"/>
      <c r="H192" s="60"/>
      <c r="I192" s="106"/>
      <c r="J192" s="106"/>
      <c r="K192" s="49" t="s">
        <v>485</v>
      </c>
      <c r="L192" s="50" t="s">
        <v>572</v>
      </c>
      <c r="M192" s="60">
        <f>IF(COUNTA(Table1[[#This Row],[CEDS_59]:[EDGAR (IPCC Reference)]])&gt;=1,1,0)</f>
        <v>1</v>
      </c>
      <c r="N192" s="114">
        <f>IF(COUNTA(E192,H192,Table1[[#This Row],[CEDS_16]])&gt;=1,1,0)</f>
        <v>0</v>
      </c>
      <c r="O192" s="53">
        <v>1</v>
      </c>
      <c r="P192" s="55">
        <v>0</v>
      </c>
      <c r="Q192" s="53">
        <v>1</v>
      </c>
      <c r="R192" s="55">
        <v>0</v>
      </c>
      <c r="S192" s="53">
        <v>1</v>
      </c>
      <c r="T192" s="55">
        <v>0</v>
      </c>
      <c r="U192" s="53">
        <v>1</v>
      </c>
      <c r="V192" s="55">
        <v>0</v>
      </c>
      <c r="W192" s="53">
        <v>1</v>
      </c>
      <c r="X192" s="55">
        <v>0</v>
      </c>
      <c r="Y192" s="53">
        <v>1</v>
      </c>
      <c r="Z192" s="55">
        <v>0</v>
      </c>
      <c r="AA192" s="53">
        <v>1</v>
      </c>
      <c r="AB192" s="55">
        <v>0</v>
      </c>
      <c r="AC192" s="53">
        <v>1</v>
      </c>
      <c r="AD192" s="55">
        <v>0</v>
      </c>
      <c r="AE192" s="53">
        <v>1</v>
      </c>
      <c r="AF192" s="55">
        <v>0</v>
      </c>
      <c r="AG192" s="53">
        <v>1</v>
      </c>
      <c r="AH192" s="55">
        <v>0</v>
      </c>
    </row>
    <row r="193" spans="1:34" x14ac:dyDescent="0.25">
      <c r="A193" s="70" t="s">
        <v>404</v>
      </c>
      <c r="B193" s="71" t="s">
        <v>400</v>
      </c>
      <c r="C193" s="86"/>
      <c r="D193" s="71"/>
      <c r="E193" s="52"/>
      <c r="F193" s="86"/>
      <c r="G193" s="78" t="s">
        <v>396</v>
      </c>
      <c r="H193" s="61"/>
      <c r="I193" s="110"/>
      <c r="J193" s="61"/>
      <c r="K193" s="51"/>
      <c r="L193" s="52"/>
      <c r="M193" s="61">
        <v>0</v>
      </c>
      <c r="N193" s="115">
        <f t="shared" ref="N193:N199" si="3">IF(COUNTA(E193,H193)&gt;=1,1,0)</f>
        <v>0</v>
      </c>
      <c r="O193" s="51">
        <v>0</v>
      </c>
      <c r="P193" s="52">
        <v>0</v>
      </c>
      <c r="Q193" s="51">
        <v>0</v>
      </c>
      <c r="R193" s="52">
        <v>0</v>
      </c>
      <c r="S193" s="51">
        <v>0</v>
      </c>
      <c r="T193" s="52">
        <v>0</v>
      </c>
      <c r="U193" s="51">
        <v>0</v>
      </c>
      <c r="V193" s="52">
        <v>0</v>
      </c>
      <c r="W193" s="51">
        <v>0</v>
      </c>
      <c r="X193" s="52">
        <v>0</v>
      </c>
      <c r="Y193" s="51">
        <v>0</v>
      </c>
      <c r="Z193" s="52">
        <v>0</v>
      </c>
      <c r="AA193" s="51">
        <v>0</v>
      </c>
      <c r="AB193" s="52">
        <v>0</v>
      </c>
      <c r="AC193" s="51">
        <v>0</v>
      </c>
      <c r="AD193" s="52">
        <v>0</v>
      </c>
      <c r="AE193" s="51">
        <v>0</v>
      </c>
      <c r="AF193" s="52">
        <v>0</v>
      </c>
      <c r="AG193" s="51">
        <v>0</v>
      </c>
      <c r="AH193" s="52">
        <v>0</v>
      </c>
    </row>
    <row r="194" spans="1:34" x14ac:dyDescent="0.25">
      <c r="A194" s="70" t="s">
        <v>405</v>
      </c>
      <c r="B194" s="71" t="s">
        <v>401</v>
      </c>
      <c r="C194" s="86"/>
      <c r="D194" s="71"/>
      <c r="E194" s="52"/>
      <c r="F194" s="86"/>
      <c r="G194" s="78" t="s">
        <v>397</v>
      </c>
      <c r="H194" s="61"/>
      <c r="I194" s="110"/>
      <c r="J194" s="61"/>
      <c r="K194" s="51"/>
      <c r="L194" s="52"/>
      <c r="M194" s="61">
        <v>0</v>
      </c>
      <c r="N194" s="115">
        <f t="shared" si="3"/>
        <v>0</v>
      </c>
      <c r="O194" s="51">
        <v>0</v>
      </c>
      <c r="P194" s="52">
        <v>0</v>
      </c>
      <c r="Q194" s="51">
        <v>0</v>
      </c>
      <c r="R194" s="52">
        <v>0</v>
      </c>
      <c r="S194" s="51">
        <v>0</v>
      </c>
      <c r="T194" s="52">
        <v>0</v>
      </c>
      <c r="U194" s="51">
        <v>0</v>
      </c>
      <c r="V194" s="52">
        <v>0</v>
      </c>
      <c r="W194" s="51">
        <v>0</v>
      </c>
      <c r="X194" s="52">
        <v>0</v>
      </c>
      <c r="Y194" s="51">
        <v>0</v>
      </c>
      <c r="Z194" s="52">
        <v>0</v>
      </c>
      <c r="AA194" s="51">
        <v>0</v>
      </c>
      <c r="AB194" s="52">
        <v>0</v>
      </c>
      <c r="AC194" s="51">
        <v>0</v>
      </c>
      <c r="AD194" s="52">
        <v>0</v>
      </c>
      <c r="AE194" s="51">
        <v>0</v>
      </c>
      <c r="AF194" s="52">
        <v>0</v>
      </c>
      <c r="AG194" s="51">
        <v>0</v>
      </c>
      <c r="AH194" s="52">
        <v>0</v>
      </c>
    </row>
    <row r="195" spans="1:34" x14ac:dyDescent="0.25">
      <c r="A195" s="66">
        <v>107</v>
      </c>
      <c r="B195" s="67" t="s">
        <v>117</v>
      </c>
      <c r="C195" s="84" t="s">
        <v>173</v>
      </c>
      <c r="D195" s="67"/>
      <c r="E195" s="55"/>
      <c r="F195" s="49"/>
      <c r="G195" s="102"/>
      <c r="H195" s="60"/>
      <c r="I195" s="106"/>
      <c r="J195" s="106"/>
      <c r="K195" s="49" t="s">
        <v>486</v>
      </c>
      <c r="L195" s="50" t="s">
        <v>573</v>
      </c>
      <c r="M195" s="60">
        <f>IF(COUNTA(Table1[[#This Row],[CEDS_59]:[EDGAR (IPCC Reference)]])&gt;=1,1,0)</f>
        <v>1</v>
      </c>
      <c r="N195" s="114">
        <f>IF(COUNTA(E195,H195,Table1[[#This Row],[CEDS_16]])&gt;=1,1,0)</f>
        <v>0</v>
      </c>
      <c r="O195" s="53">
        <v>1</v>
      </c>
      <c r="P195" s="55">
        <v>0</v>
      </c>
      <c r="Q195" s="53">
        <v>1</v>
      </c>
      <c r="R195" s="55">
        <v>0</v>
      </c>
      <c r="S195" s="53">
        <v>1</v>
      </c>
      <c r="T195" s="55">
        <v>0</v>
      </c>
      <c r="U195" s="53">
        <v>1</v>
      </c>
      <c r="V195" s="55">
        <v>0</v>
      </c>
      <c r="W195" s="53">
        <v>1</v>
      </c>
      <c r="X195" s="55">
        <v>0</v>
      </c>
      <c r="Y195" s="53">
        <v>1</v>
      </c>
      <c r="Z195" s="55">
        <v>0</v>
      </c>
      <c r="AA195" s="53">
        <v>1</v>
      </c>
      <c r="AB195" s="55">
        <v>0</v>
      </c>
      <c r="AC195" s="53">
        <v>1</v>
      </c>
      <c r="AD195" s="55">
        <v>0</v>
      </c>
      <c r="AE195" s="53">
        <v>1</v>
      </c>
      <c r="AF195" s="55">
        <v>0</v>
      </c>
      <c r="AG195" s="53">
        <v>1</v>
      </c>
      <c r="AH195" s="55">
        <v>0</v>
      </c>
    </row>
    <row r="196" spans="1:34" x14ac:dyDescent="0.25">
      <c r="A196" s="70" t="s">
        <v>406</v>
      </c>
      <c r="B196" s="71" t="s">
        <v>403</v>
      </c>
      <c r="C196" s="86"/>
      <c r="D196" s="71"/>
      <c r="E196" s="52"/>
      <c r="F196" s="86"/>
      <c r="G196" s="78" t="s">
        <v>398</v>
      </c>
      <c r="H196" s="61"/>
      <c r="I196" s="110"/>
      <c r="J196" s="61"/>
      <c r="K196" s="51"/>
      <c r="L196" s="52"/>
      <c r="M196" s="61">
        <v>0</v>
      </c>
      <c r="N196" s="115">
        <f t="shared" si="3"/>
        <v>0</v>
      </c>
      <c r="O196" s="51">
        <v>0</v>
      </c>
      <c r="P196" s="52">
        <v>0</v>
      </c>
      <c r="Q196" s="51">
        <v>0</v>
      </c>
      <c r="R196" s="52">
        <v>0</v>
      </c>
      <c r="S196" s="51">
        <v>0</v>
      </c>
      <c r="T196" s="52">
        <v>0</v>
      </c>
      <c r="U196" s="51">
        <v>0</v>
      </c>
      <c r="V196" s="52">
        <v>0</v>
      </c>
      <c r="W196" s="51">
        <v>0</v>
      </c>
      <c r="X196" s="52">
        <v>0</v>
      </c>
      <c r="Y196" s="51">
        <v>0</v>
      </c>
      <c r="Z196" s="52">
        <v>0</v>
      </c>
      <c r="AA196" s="51">
        <v>0</v>
      </c>
      <c r="AB196" s="52">
        <v>0</v>
      </c>
      <c r="AC196" s="51">
        <v>0</v>
      </c>
      <c r="AD196" s="52">
        <v>0</v>
      </c>
      <c r="AE196" s="51">
        <v>0</v>
      </c>
      <c r="AF196" s="52">
        <v>0</v>
      </c>
      <c r="AG196" s="51">
        <v>0</v>
      </c>
      <c r="AH196" s="52">
        <v>0</v>
      </c>
    </row>
    <row r="197" spans="1:34" x14ac:dyDescent="0.25">
      <c r="A197" s="70" t="s">
        <v>407</v>
      </c>
      <c r="B197" s="71" t="s">
        <v>402</v>
      </c>
      <c r="C197" s="86"/>
      <c r="D197" s="71"/>
      <c r="E197" s="52"/>
      <c r="F197" s="86"/>
      <c r="G197" s="78" t="s">
        <v>399</v>
      </c>
      <c r="H197" s="61"/>
      <c r="I197" s="110"/>
      <c r="J197" s="61"/>
      <c r="K197" s="51"/>
      <c r="L197" s="52"/>
      <c r="M197" s="61">
        <v>0</v>
      </c>
      <c r="N197" s="115">
        <f t="shared" si="3"/>
        <v>0</v>
      </c>
      <c r="O197" s="51">
        <v>0</v>
      </c>
      <c r="P197" s="52">
        <v>0</v>
      </c>
      <c r="Q197" s="51">
        <v>0</v>
      </c>
      <c r="R197" s="52">
        <v>0</v>
      </c>
      <c r="S197" s="51">
        <v>0</v>
      </c>
      <c r="T197" s="52">
        <v>0</v>
      </c>
      <c r="U197" s="51">
        <v>0</v>
      </c>
      <c r="V197" s="52">
        <v>0</v>
      </c>
      <c r="W197" s="51">
        <v>0</v>
      </c>
      <c r="X197" s="52">
        <v>0</v>
      </c>
      <c r="Y197" s="51">
        <v>0</v>
      </c>
      <c r="Z197" s="52">
        <v>0</v>
      </c>
      <c r="AA197" s="51">
        <v>0</v>
      </c>
      <c r="AB197" s="52">
        <v>0</v>
      </c>
      <c r="AC197" s="51">
        <v>0</v>
      </c>
      <c r="AD197" s="52">
        <v>0</v>
      </c>
      <c r="AE197" s="51">
        <v>0</v>
      </c>
      <c r="AF197" s="52">
        <v>0</v>
      </c>
      <c r="AG197" s="51">
        <v>0</v>
      </c>
      <c r="AH197" s="52">
        <v>0</v>
      </c>
    </row>
    <row r="198" spans="1:34" ht="15.75" thickBot="1" x14ac:dyDescent="0.3">
      <c r="A198" s="75">
        <v>108</v>
      </c>
      <c r="B198" s="76" t="s">
        <v>10</v>
      </c>
      <c r="C198" s="92" t="s">
        <v>174</v>
      </c>
      <c r="D198" s="93"/>
      <c r="E198" s="57"/>
      <c r="F198" s="54"/>
      <c r="G198" s="105"/>
      <c r="H198" s="62"/>
      <c r="I198" s="112"/>
      <c r="J198" s="112"/>
      <c r="K198" s="56"/>
      <c r="L198" s="57"/>
      <c r="M198" s="62">
        <v>0</v>
      </c>
      <c r="N198" s="116">
        <f t="shared" si="3"/>
        <v>0</v>
      </c>
      <c r="O198" s="56">
        <v>0</v>
      </c>
      <c r="P198" s="57">
        <v>0</v>
      </c>
      <c r="Q198" s="56">
        <v>0</v>
      </c>
      <c r="R198" s="57">
        <v>0</v>
      </c>
      <c r="S198" s="56">
        <v>0</v>
      </c>
      <c r="T198" s="57">
        <v>0</v>
      </c>
      <c r="U198" s="56">
        <v>0</v>
      </c>
      <c r="V198" s="57">
        <v>0</v>
      </c>
      <c r="W198" s="56">
        <v>0</v>
      </c>
      <c r="X198" s="57">
        <v>0</v>
      </c>
      <c r="Y198" s="56">
        <v>0</v>
      </c>
      <c r="Z198" s="57">
        <v>0</v>
      </c>
      <c r="AA198" s="56">
        <v>0</v>
      </c>
      <c r="AB198" s="57">
        <v>0</v>
      </c>
      <c r="AC198" s="56">
        <v>0</v>
      </c>
      <c r="AD198" s="57">
        <v>0</v>
      </c>
      <c r="AE198" s="56">
        <v>0</v>
      </c>
      <c r="AF198" s="57">
        <v>0</v>
      </c>
      <c r="AG198" s="56">
        <v>0</v>
      </c>
      <c r="AH198" s="57">
        <v>0</v>
      </c>
    </row>
    <row r="199" spans="1:34" x14ac:dyDescent="0.25">
      <c r="B199" s="1"/>
      <c r="D199" s="1"/>
      <c r="E199" s="1"/>
      <c r="H199" s="1"/>
      <c r="K199" s="1"/>
      <c r="L199" s="1"/>
      <c r="M199" s="1" t="s">
        <v>798</v>
      </c>
      <c r="N199" s="1">
        <f t="shared" si="3"/>
        <v>0</v>
      </c>
      <c r="O199" s="1"/>
      <c r="P199" s="1"/>
      <c r="Q199" s="1"/>
      <c r="R199" s="1"/>
      <c r="S199" s="1"/>
      <c r="T199" s="1"/>
      <c r="U199" s="1"/>
      <c r="V199" s="1"/>
      <c r="W199" s="1"/>
      <c r="X199" s="1"/>
      <c r="Y199" s="1"/>
      <c r="Z199" s="1"/>
      <c r="AA199" s="1"/>
      <c r="AB199" s="1"/>
      <c r="AC199" s="1"/>
      <c r="AD199" s="1"/>
      <c r="AE199" s="1"/>
      <c r="AF199" s="1"/>
      <c r="AG199" s="1"/>
      <c r="AH199" s="1"/>
    </row>
    <row r="200" spans="1:34" x14ac:dyDescent="0.25">
      <c r="A200" t="s">
        <v>197</v>
      </c>
      <c r="B200">
        <f>COUNTA(B2:B199)</f>
        <v>197</v>
      </c>
      <c r="C200">
        <f>COUNTA(C2:C199)</f>
        <v>64</v>
      </c>
      <c r="D200">
        <f>COUNTA(D2:D199)</f>
        <v>24</v>
      </c>
      <c r="E200">
        <f>COUNTA(E2:E199)</f>
        <v>18</v>
      </c>
      <c r="F200">
        <f t="shared" ref="F200:L200" si="4">COUNTA(F2:F198)</f>
        <v>53</v>
      </c>
      <c r="G200">
        <f t="shared" si="4"/>
        <v>72</v>
      </c>
      <c r="H200">
        <f t="shared" si="4"/>
        <v>29</v>
      </c>
      <c r="I200">
        <f t="shared" si="4"/>
        <v>16</v>
      </c>
      <c r="J200">
        <f t="shared" si="4"/>
        <v>15</v>
      </c>
      <c r="K200">
        <f t="shared" si="4"/>
        <v>55</v>
      </c>
      <c r="L200">
        <f t="shared" si="4"/>
        <v>55</v>
      </c>
      <c r="M200" t="e">
        <f t="shared" ref="M200:AH200" si="5">(M2:M199)</f>
        <v>#VALUE!</v>
      </c>
      <c r="N200" t="e">
        <f t="shared" si="5"/>
        <v>#VALUE!</v>
      </c>
      <c r="O200" t="e">
        <f t="shared" si="5"/>
        <v>#VALUE!</v>
      </c>
      <c r="P200" t="e">
        <f t="shared" si="5"/>
        <v>#VALUE!</v>
      </c>
      <c r="Q200" t="e">
        <f t="shared" si="5"/>
        <v>#VALUE!</v>
      </c>
      <c r="R200" t="e">
        <f t="shared" si="5"/>
        <v>#VALUE!</v>
      </c>
      <c r="S200" t="e">
        <f t="shared" si="5"/>
        <v>#VALUE!</v>
      </c>
      <c r="T200" t="e">
        <f t="shared" si="5"/>
        <v>#VALUE!</v>
      </c>
      <c r="U200" t="e">
        <f t="shared" si="5"/>
        <v>#VALUE!</v>
      </c>
      <c r="V200" t="e">
        <f t="shared" si="5"/>
        <v>#VALUE!</v>
      </c>
      <c r="W200" t="e">
        <f t="shared" si="5"/>
        <v>#VALUE!</v>
      </c>
      <c r="X200" t="e">
        <f t="shared" si="5"/>
        <v>#VALUE!</v>
      </c>
      <c r="Y200" t="e">
        <f t="shared" si="5"/>
        <v>#VALUE!</v>
      </c>
      <c r="Z200" t="e">
        <f t="shared" si="5"/>
        <v>#VALUE!</v>
      </c>
      <c r="AA200" t="e">
        <f t="shared" si="5"/>
        <v>#VALUE!</v>
      </c>
      <c r="AB200" t="e">
        <f t="shared" si="5"/>
        <v>#VALUE!</v>
      </c>
      <c r="AC200" t="e">
        <f t="shared" si="5"/>
        <v>#VALUE!</v>
      </c>
      <c r="AD200" t="e">
        <f t="shared" si="5"/>
        <v>#VALUE!</v>
      </c>
      <c r="AE200" t="e">
        <f t="shared" si="5"/>
        <v>#VALUE!</v>
      </c>
      <c r="AF200" t="e">
        <f t="shared" si="5"/>
        <v>#VALUE!</v>
      </c>
      <c r="AG200" t="e">
        <f t="shared" si="5"/>
        <v>#VALUE!</v>
      </c>
      <c r="AH200" t="e">
        <f t="shared" si="5"/>
        <v>#VALUE!</v>
      </c>
    </row>
  </sheetData>
  <conditionalFormatting sqref="M95:M100 O95:AH103">
    <cfRule type="cellIs" dxfId="58" priority="2" operator="equal">
      <formula>1</formula>
    </cfRule>
  </conditionalFormatting>
  <conditionalFormatting sqref="M2:AH4 O5:AH5 M6:AH8 M9 O9:AH9 M10:AH14 M15 O15:AH15 M16:AH23 M24 O24:AH24 M25:AH37 M38 O38:AH38 M39:AH64 M65 O65:AH65 M66:AH94 M103 M104:AH105 M106 O106:AH106 M107:AH118 M119:M120 O119:AH120 M121:AH137 M138 O138:AH138 M139:AH169 M170 O170:AH170 M171:AH198">
    <cfRule type="cellIs" dxfId="57" priority="12" operator="equal">
      <formula>1</formula>
    </cfRule>
  </conditionalFormatting>
  <conditionalFormatting sqref="N9">
    <cfRule type="cellIs" dxfId="56" priority="3" operator="equal">
      <formula>1</formula>
    </cfRule>
  </conditionalFormatting>
  <conditionalFormatting sqref="N24">
    <cfRule type="cellIs" dxfId="55" priority="4" operator="equal">
      <formula>1</formula>
    </cfRule>
  </conditionalFormatting>
  <conditionalFormatting sqref="N38">
    <cfRule type="cellIs" dxfId="54" priority="6" operator="equal">
      <formula>1</formula>
    </cfRule>
  </conditionalFormatting>
  <conditionalFormatting sqref="N95:N103">
    <cfRule type="cellIs" dxfId="53" priority="1" operator="equal">
      <formula>1</formula>
    </cfRule>
  </conditionalFormatting>
  <conditionalFormatting sqref="N106">
    <cfRule type="cellIs" dxfId="52" priority="8" operator="equal">
      <formula>1</formula>
    </cfRule>
  </conditionalFormatting>
  <conditionalFormatting sqref="N119:N120">
    <cfRule type="cellIs" dxfId="51" priority="9" operator="equal">
      <formula>1</formula>
    </cfRule>
  </conditionalFormatting>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76"/>
  <sheetViews>
    <sheetView zoomScale="55" zoomScaleNormal="55" zoomScalePageLayoutView="55" workbookViewId="0">
      <selection activeCell="N20" sqref="N20"/>
    </sheetView>
  </sheetViews>
  <sheetFormatPr defaultColWidth="8.85546875" defaultRowHeight="15" x14ac:dyDescent="0.25"/>
  <cols>
    <col min="1" max="1" width="107.28515625" bestFit="1" customWidth="1"/>
    <col min="2" max="2" width="19.140625" bestFit="1" customWidth="1"/>
    <col min="3" max="3" width="51.42578125" customWidth="1"/>
  </cols>
  <sheetData>
    <row r="1" spans="1:3" x14ac:dyDescent="0.25">
      <c r="A1" s="118" t="s">
        <v>887</v>
      </c>
      <c r="B1" s="118" t="s">
        <v>888</v>
      </c>
      <c r="C1" s="118" t="s">
        <v>889</v>
      </c>
    </row>
    <row r="2" spans="1:3" x14ac:dyDescent="0.25">
      <c r="A2" s="119" t="s">
        <v>890</v>
      </c>
      <c r="B2" s="120" t="s">
        <v>891</v>
      </c>
      <c r="C2" s="121"/>
    </row>
    <row r="3" spans="1:3" x14ac:dyDescent="0.25">
      <c r="A3" s="122" t="s">
        <v>892</v>
      </c>
      <c r="B3" s="123" t="s">
        <v>893</v>
      </c>
      <c r="C3" s="124"/>
    </row>
    <row r="4" spans="1:3" x14ac:dyDescent="0.25">
      <c r="A4" s="119" t="s">
        <v>894</v>
      </c>
      <c r="B4" s="120" t="s">
        <v>893</v>
      </c>
      <c r="C4" s="121"/>
    </row>
    <row r="5" spans="1:3" x14ac:dyDescent="0.25">
      <c r="A5" s="122" t="s">
        <v>895</v>
      </c>
      <c r="B5" s="123" t="s">
        <v>893</v>
      </c>
      <c r="C5" s="124"/>
    </row>
    <row r="6" spans="1:3" x14ac:dyDescent="0.25">
      <c r="A6" s="119" t="s">
        <v>896</v>
      </c>
      <c r="B6" s="120" t="s">
        <v>893</v>
      </c>
      <c r="C6" s="121"/>
    </row>
    <row r="7" spans="1:3" x14ac:dyDescent="0.25">
      <c r="A7" s="122" t="s">
        <v>897</v>
      </c>
      <c r="B7" s="123" t="s">
        <v>893</v>
      </c>
      <c r="C7" s="124"/>
    </row>
    <row r="8" spans="1:3" x14ac:dyDescent="0.25">
      <c r="A8" s="119" t="s">
        <v>898</v>
      </c>
      <c r="B8" s="120" t="s">
        <v>899</v>
      </c>
      <c r="C8" s="121"/>
    </row>
    <row r="9" spans="1:3" x14ac:dyDescent="0.25">
      <c r="A9" s="122" t="s">
        <v>900</v>
      </c>
      <c r="B9" s="123" t="s">
        <v>899</v>
      </c>
      <c r="C9" s="124"/>
    </row>
    <row r="10" spans="1:3" x14ac:dyDescent="0.25">
      <c r="A10" s="119" t="s">
        <v>901</v>
      </c>
      <c r="B10" s="120" t="s">
        <v>899</v>
      </c>
      <c r="C10" s="121"/>
    </row>
    <row r="11" spans="1:3" x14ac:dyDescent="0.25">
      <c r="A11" s="122" t="s">
        <v>902</v>
      </c>
      <c r="B11" s="123" t="s">
        <v>903</v>
      </c>
      <c r="C11" s="124"/>
    </row>
    <row r="12" spans="1:3" x14ac:dyDescent="0.25">
      <c r="A12" s="119" t="s">
        <v>904</v>
      </c>
      <c r="B12" s="120" t="s">
        <v>905</v>
      </c>
      <c r="C12" s="121"/>
    </row>
    <row r="13" spans="1:3" x14ac:dyDescent="0.25">
      <c r="A13" s="122" t="s">
        <v>906</v>
      </c>
      <c r="B13" s="123" t="s">
        <v>907</v>
      </c>
      <c r="C13" s="124"/>
    </row>
    <row r="14" spans="1:3" x14ac:dyDescent="0.25">
      <c r="A14" s="119" t="s">
        <v>908</v>
      </c>
      <c r="B14" s="120" t="s">
        <v>909</v>
      </c>
      <c r="C14" s="121"/>
    </row>
    <row r="15" spans="1:3" x14ac:dyDescent="0.25">
      <c r="A15" s="122" t="s">
        <v>910</v>
      </c>
      <c r="B15" s="123" t="s">
        <v>891</v>
      </c>
      <c r="C15" s="124"/>
    </row>
    <row r="16" spans="1:3" x14ac:dyDescent="0.25">
      <c r="A16" s="119" t="s">
        <v>911</v>
      </c>
      <c r="B16" s="120" t="s">
        <v>912</v>
      </c>
      <c r="C16" s="121"/>
    </row>
    <row r="17" spans="1:3" x14ac:dyDescent="0.25">
      <c r="A17" s="122" t="s">
        <v>913</v>
      </c>
      <c r="B17" s="123" t="s">
        <v>893</v>
      </c>
      <c r="C17" s="124"/>
    </row>
    <row r="18" spans="1:3" x14ac:dyDescent="0.25">
      <c r="A18" s="119" t="s">
        <v>914</v>
      </c>
      <c r="B18" s="120" t="s">
        <v>893</v>
      </c>
      <c r="C18" s="121"/>
    </row>
    <row r="19" spans="1:3" x14ac:dyDescent="0.25">
      <c r="A19" s="122" t="s">
        <v>915</v>
      </c>
      <c r="B19" s="123" t="s">
        <v>893</v>
      </c>
      <c r="C19" s="124"/>
    </row>
    <row r="20" spans="1:3" x14ac:dyDescent="0.25">
      <c r="A20" s="119" t="s">
        <v>916</v>
      </c>
      <c r="B20" s="120" t="s">
        <v>893</v>
      </c>
      <c r="C20" s="121"/>
    </row>
    <row r="21" spans="1:3" x14ac:dyDescent="0.25">
      <c r="A21" s="122" t="s">
        <v>917</v>
      </c>
      <c r="B21" s="123">
        <v>1</v>
      </c>
      <c r="C21" s="124"/>
    </row>
    <row r="22" spans="1:3" x14ac:dyDescent="0.25">
      <c r="A22" s="119" t="s">
        <v>918</v>
      </c>
      <c r="B22" s="120" t="s">
        <v>893</v>
      </c>
      <c r="C22" s="121"/>
    </row>
    <row r="23" spans="1:3" x14ac:dyDescent="0.25">
      <c r="A23" s="122" t="s">
        <v>919</v>
      </c>
      <c r="B23" s="123" t="s">
        <v>899</v>
      </c>
      <c r="C23" s="124"/>
    </row>
    <row r="24" spans="1:3" x14ac:dyDescent="0.25">
      <c r="A24" s="119" t="s">
        <v>920</v>
      </c>
      <c r="B24" s="120" t="s">
        <v>899</v>
      </c>
      <c r="C24" s="121"/>
    </row>
    <row r="25" spans="1:3" x14ac:dyDescent="0.25">
      <c r="A25" s="122" t="s">
        <v>921</v>
      </c>
      <c r="B25" s="123" t="s">
        <v>899</v>
      </c>
      <c r="C25" s="124"/>
    </row>
    <row r="26" spans="1:3" x14ac:dyDescent="0.25">
      <c r="A26" s="119" t="s">
        <v>922</v>
      </c>
      <c r="B26" s="120">
        <v>1</v>
      </c>
      <c r="C26" s="121"/>
    </row>
    <row r="27" spans="1:3" x14ac:dyDescent="0.25">
      <c r="A27" s="122" t="s">
        <v>923</v>
      </c>
      <c r="B27" s="123" t="s">
        <v>899</v>
      </c>
      <c r="C27" s="124"/>
    </row>
    <row r="28" spans="1:3" x14ac:dyDescent="0.25">
      <c r="A28" s="119" t="s">
        <v>924</v>
      </c>
      <c r="B28" s="120" t="s">
        <v>903</v>
      </c>
      <c r="C28" s="121"/>
    </row>
    <row r="29" spans="1:3" x14ac:dyDescent="0.25">
      <c r="A29" s="122" t="s">
        <v>925</v>
      </c>
      <c r="B29" s="123" t="s">
        <v>891</v>
      </c>
      <c r="C29" s="124"/>
    </row>
    <row r="30" spans="1:3" x14ac:dyDescent="0.25">
      <c r="A30" s="119" t="s">
        <v>926</v>
      </c>
      <c r="B30" s="120" t="s">
        <v>912</v>
      </c>
      <c r="C30" s="121"/>
    </row>
    <row r="31" spans="1:3" x14ac:dyDescent="0.25">
      <c r="A31" s="122" t="s">
        <v>927</v>
      </c>
      <c r="B31" s="123" t="s">
        <v>893</v>
      </c>
      <c r="C31" s="124"/>
    </row>
    <row r="32" spans="1:3" x14ac:dyDescent="0.25">
      <c r="A32" s="119" t="s">
        <v>928</v>
      </c>
      <c r="B32" s="120" t="s">
        <v>893</v>
      </c>
      <c r="C32" s="121"/>
    </row>
    <row r="33" spans="1:3" x14ac:dyDescent="0.25">
      <c r="A33" s="122" t="s">
        <v>929</v>
      </c>
      <c r="B33" s="123" t="s">
        <v>893</v>
      </c>
      <c r="C33" s="124"/>
    </row>
    <row r="34" spans="1:3" x14ac:dyDescent="0.25">
      <c r="A34" s="119" t="s">
        <v>930</v>
      </c>
      <c r="B34" s="120" t="s">
        <v>893</v>
      </c>
      <c r="C34" s="121"/>
    </row>
    <row r="35" spans="1:3" x14ac:dyDescent="0.25">
      <c r="A35" s="122" t="s">
        <v>931</v>
      </c>
      <c r="B35" s="123" t="s">
        <v>893</v>
      </c>
      <c r="C35" s="124"/>
    </row>
    <row r="36" spans="1:3" x14ac:dyDescent="0.25">
      <c r="A36" s="119" t="s">
        <v>932</v>
      </c>
      <c r="B36" s="120" t="s">
        <v>899</v>
      </c>
      <c r="C36" s="121"/>
    </row>
    <row r="37" spans="1:3" x14ac:dyDescent="0.25">
      <c r="A37" s="122" t="s">
        <v>933</v>
      </c>
      <c r="B37" s="123" t="s">
        <v>899</v>
      </c>
      <c r="C37" s="124"/>
    </row>
    <row r="38" spans="1:3" x14ac:dyDescent="0.25">
      <c r="A38" s="119" t="s">
        <v>934</v>
      </c>
      <c r="B38" s="120" t="s">
        <v>899</v>
      </c>
      <c r="C38" s="121"/>
    </row>
    <row r="39" spans="1:3" x14ac:dyDescent="0.25">
      <c r="A39" s="122" t="s">
        <v>935</v>
      </c>
      <c r="B39" s="123" t="s">
        <v>899</v>
      </c>
      <c r="C39" s="124"/>
    </row>
    <row r="40" spans="1:3" x14ac:dyDescent="0.25">
      <c r="A40" s="119" t="s">
        <v>936</v>
      </c>
      <c r="B40" s="120" t="s">
        <v>903</v>
      </c>
      <c r="C40" s="121"/>
    </row>
    <row r="41" spans="1:3" x14ac:dyDescent="0.25">
      <c r="A41" s="122" t="s">
        <v>937</v>
      </c>
      <c r="B41" s="123" t="s">
        <v>891</v>
      </c>
      <c r="C41" s="124"/>
    </row>
    <row r="42" spans="1:3" x14ac:dyDescent="0.25">
      <c r="A42" s="119" t="s">
        <v>938</v>
      </c>
      <c r="B42" s="120" t="s">
        <v>912</v>
      </c>
      <c r="C42" s="121"/>
    </row>
    <row r="43" spans="1:3" x14ac:dyDescent="0.25">
      <c r="A43" s="122" t="s">
        <v>939</v>
      </c>
      <c r="B43" s="123" t="s">
        <v>893</v>
      </c>
      <c r="C43" s="124"/>
    </row>
    <row r="44" spans="1:3" x14ac:dyDescent="0.25">
      <c r="A44" s="119" t="s">
        <v>940</v>
      </c>
      <c r="B44" s="120" t="s">
        <v>893</v>
      </c>
      <c r="C44" s="121"/>
    </row>
    <row r="45" spans="1:3" x14ac:dyDescent="0.25">
      <c r="A45" s="122" t="s">
        <v>941</v>
      </c>
      <c r="B45" s="123" t="s">
        <v>893</v>
      </c>
      <c r="C45" s="124"/>
    </row>
    <row r="46" spans="1:3" x14ac:dyDescent="0.25">
      <c r="A46" s="119" t="s">
        <v>942</v>
      </c>
      <c r="B46" s="120" t="s">
        <v>893</v>
      </c>
      <c r="C46" s="121"/>
    </row>
    <row r="47" spans="1:3" x14ac:dyDescent="0.25">
      <c r="A47" s="122" t="s">
        <v>943</v>
      </c>
      <c r="B47" s="123" t="s">
        <v>893</v>
      </c>
      <c r="C47" s="124"/>
    </row>
    <row r="48" spans="1:3" x14ac:dyDescent="0.25">
      <c r="A48" s="119" t="s">
        <v>944</v>
      </c>
      <c r="B48" s="120" t="s">
        <v>899</v>
      </c>
      <c r="C48" s="121"/>
    </row>
    <row r="49" spans="1:3" x14ac:dyDescent="0.25">
      <c r="A49" s="122" t="s">
        <v>945</v>
      </c>
      <c r="B49" s="123" t="s">
        <v>899</v>
      </c>
      <c r="C49" s="124"/>
    </row>
    <row r="50" spans="1:3" x14ac:dyDescent="0.25">
      <c r="A50" s="119" t="s">
        <v>946</v>
      </c>
      <c r="B50" s="120" t="s">
        <v>899</v>
      </c>
      <c r="C50" s="121"/>
    </row>
    <row r="51" spans="1:3" x14ac:dyDescent="0.25">
      <c r="A51" s="122" t="s">
        <v>947</v>
      </c>
      <c r="B51" s="123" t="s">
        <v>899</v>
      </c>
      <c r="C51" s="124"/>
    </row>
    <row r="52" spans="1:3" x14ac:dyDescent="0.25">
      <c r="A52" s="119" t="s">
        <v>948</v>
      </c>
      <c r="B52" s="120" t="s">
        <v>903</v>
      </c>
      <c r="C52" s="121"/>
    </row>
    <row r="53" spans="1:3" x14ac:dyDescent="0.25">
      <c r="A53" s="122" t="s">
        <v>949</v>
      </c>
      <c r="B53" s="123" t="s">
        <v>893</v>
      </c>
      <c r="C53" s="124"/>
    </row>
    <row r="54" spans="1:3" x14ac:dyDescent="0.25">
      <c r="A54" s="119" t="s">
        <v>950</v>
      </c>
      <c r="B54" s="120" t="s">
        <v>893</v>
      </c>
      <c r="C54" s="121"/>
    </row>
    <row r="55" spans="1:3" x14ac:dyDescent="0.25">
      <c r="A55" s="122" t="s">
        <v>951</v>
      </c>
      <c r="B55" s="123" t="s">
        <v>893</v>
      </c>
      <c r="C55" s="124"/>
    </row>
    <row r="56" spans="1:3" x14ac:dyDescent="0.25">
      <c r="A56" s="119" t="s">
        <v>952</v>
      </c>
      <c r="B56" s="120">
        <v>1</v>
      </c>
      <c r="C56" s="121"/>
    </row>
    <row r="57" spans="1:3" x14ac:dyDescent="0.25">
      <c r="A57" s="122" t="s">
        <v>953</v>
      </c>
      <c r="B57" s="123" t="s">
        <v>893</v>
      </c>
      <c r="C57" s="124"/>
    </row>
    <row r="58" spans="1:3" x14ac:dyDescent="0.25">
      <c r="A58" s="119" t="s">
        <v>954</v>
      </c>
      <c r="B58" s="120" t="s">
        <v>899</v>
      </c>
      <c r="C58" s="121"/>
    </row>
    <row r="59" spans="1:3" x14ac:dyDescent="0.25">
      <c r="A59" s="122" t="s">
        <v>955</v>
      </c>
      <c r="B59" s="123" t="s">
        <v>899</v>
      </c>
      <c r="C59" s="124"/>
    </row>
    <row r="60" spans="1:3" x14ac:dyDescent="0.25">
      <c r="A60" s="119" t="s">
        <v>956</v>
      </c>
      <c r="B60" s="120" t="s">
        <v>899</v>
      </c>
      <c r="C60" s="121"/>
    </row>
    <row r="61" spans="1:3" x14ac:dyDescent="0.25">
      <c r="A61" s="122" t="s">
        <v>957</v>
      </c>
      <c r="B61" s="123">
        <v>1</v>
      </c>
      <c r="C61" s="124"/>
    </row>
    <row r="62" spans="1:3" x14ac:dyDescent="0.25">
      <c r="A62" s="119" t="s">
        <v>958</v>
      </c>
      <c r="B62" s="120" t="s">
        <v>893</v>
      </c>
      <c r="C62" s="121"/>
    </row>
    <row r="63" spans="1:3" x14ac:dyDescent="0.25">
      <c r="A63" s="122" t="s">
        <v>959</v>
      </c>
      <c r="B63" s="123" t="s">
        <v>893</v>
      </c>
      <c r="C63" s="124"/>
    </row>
    <row r="64" spans="1:3" x14ac:dyDescent="0.25">
      <c r="A64" s="119" t="s">
        <v>960</v>
      </c>
      <c r="B64" s="120" t="s">
        <v>893</v>
      </c>
      <c r="C64" s="121"/>
    </row>
    <row r="65" spans="1:3" x14ac:dyDescent="0.25">
      <c r="A65" s="122" t="s">
        <v>961</v>
      </c>
      <c r="B65" s="123">
        <v>1</v>
      </c>
      <c r="C65" s="124"/>
    </row>
    <row r="66" spans="1:3" x14ac:dyDescent="0.25">
      <c r="A66" s="119" t="s">
        <v>962</v>
      </c>
      <c r="B66" s="120" t="s">
        <v>893</v>
      </c>
      <c r="C66" s="121"/>
    </row>
    <row r="67" spans="1:3" x14ac:dyDescent="0.25">
      <c r="A67" s="122" t="s">
        <v>963</v>
      </c>
      <c r="B67" s="123" t="s">
        <v>899</v>
      </c>
      <c r="C67" s="124"/>
    </row>
    <row r="68" spans="1:3" x14ac:dyDescent="0.25">
      <c r="A68" s="119" t="s">
        <v>964</v>
      </c>
      <c r="B68" s="120" t="s">
        <v>899</v>
      </c>
      <c r="C68" s="121"/>
    </row>
    <row r="69" spans="1:3" x14ac:dyDescent="0.25">
      <c r="A69" s="122" t="s">
        <v>965</v>
      </c>
      <c r="B69" s="123" t="s">
        <v>899</v>
      </c>
      <c r="C69" s="124"/>
    </row>
    <row r="70" spans="1:3" x14ac:dyDescent="0.25">
      <c r="A70" s="119" t="s">
        <v>966</v>
      </c>
      <c r="B70" s="120">
        <v>1</v>
      </c>
      <c r="C70" s="121"/>
    </row>
    <row r="71" spans="1:3" x14ac:dyDescent="0.25">
      <c r="A71" s="122" t="s">
        <v>967</v>
      </c>
      <c r="B71" s="123" t="s">
        <v>891</v>
      </c>
      <c r="C71" s="124"/>
    </row>
    <row r="72" spans="1:3" x14ac:dyDescent="0.25">
      <c r="A72" s="119" t="s">
        <v>968</v>
      </c>
      <c r="B72" s="120" t="s">
        <v>912</v>
      </c>
      <c r="C72" s="121"/>
    </row>
    <row r="73" spans="1:3" x14ac:dyDescent="0.25">
      <c r="A73" s="122" t="s">
        <v>969</v>
      </c>
      <c r="B73" s="123" t="s">
        <v>893</v>
      </c>
      <c r="C73" s="124"/>
    </row>
    <row r="74" spans="1:3" x14ac:dyDescent="0.25">
      <c r="A74" s="119" t="s">
        <v>970</v>
      </c>
      <c r="B74" s="120" t="s">
        <v>893</v>
      </c>
      <c r="C74" s="121"/>
    </row>
    <row r="75" spans="1:3" x14ac:dyDescent="0.25">
      <c r="A75" s="122" t="s">
        <v>971</v>
      </c>
      <c r="B75" s="123" t="s">
        <v>893</v>
      </c>
      <c r="C75" s="124"/>
    </row>
    <row r="76" spans="1:3" x14ac:dyDescent="0.25">
      <c r="A76" s="119" t="s">
        <v>972</v>
      </c>
      <c r="B76" s="120" t="s">
        <v>893</v>
      </c>
      <c r="C76" s="121"/>
    </row>
    <row r="77" spans="1:3" x14ac:dyDescent="0.25">
      <c r="A77" s="122" t="s">
        <v>973</v>
      </c>
      <c r="B77" s="123">
        <v>1</v>
      </c>
      <c r="C77" s="124"/>
    </row>
    <row r="78" spans="1:3" x14ac:dyDescent="0.25">
      <c r="A78" s="119" t="s">
        <v>974</v>
      </c>
      <c r="B78" s="120" t="s">
        <v>893</v>
      </c>
      <c r="C78" s="121"/>
    </row>
    <row r="79" spans="1:3" x14ac:dyDescent="0.25">
      <c r="A79" s="122" t="s">
        <v>975</v>
      </c>
      <c r="B79" s="123" t="s">
        <v>899</v>
      </c>
      <c r="C79" s="124"/>
    </row>
    <row r="80" spans="1:3" x14ac:dyDescent="0.25">
      <c r="A80" s="119" t="s">
        <v>976</v>
      </c>
      <c r="B80" s="120" t="s">
        <v>899</v>
      </c>
      <c r="C80" s="121"/>
    </row>
    <row r="81" spans="1:3" x14ac:dyDescent="0.25">
      <c r="A81" s="122" t="s">
        <v>977</v>
      </c>
      <c r="B81" s="123" t="s">
        <v>899</v>
      </c>
      <c r="C81" s="124"/>
    </row>
    <row r="82" spans="1:3" x14ac:dyDescent="0.25">
      <c r="A82" s="119" t="s">
        <v>978</v>
      </c>
      <c r="B82" s="120">
        <v>1</v>
      </c>
      <c r="C82" s="121"/>
    </row>
    <row r="83" spans="1:3" x14ac:dyDescent="0.25">
      <c r="A83" s="122" t="s">
        <v>979</v>
      </c>
      <c r="B83" s="123" t="s">
        <v>899</v>
      </c>
      <c r="C83" s="124"/>
    </row>
    <row r="84" spans="1:3" x14ac:dyDescent="0.25">
      <c r="A84" s="119" t="s">
        <v>980</v>
      </c>
      <c r="B84" s="120" t="s">
        <v>903</v>
      </c>
      <c r="C84" s="121"/>
    </row>
    <row r="85" spans="1:3" x14ac:dyDescent="0.25">
      <c r="A85" s="122" t="s">
        <v>981</v>
      </c>
      <c r="B85" s="123" t="s">
        <v>891</v>
      </c>
      <c r="C85" s="124"/>
    </row>
    <row r="86" spans="1:3" x14ac:dyDescent="0.25">
      <c r="A86" s="119" t="s">
        <v>982</v>
      </c>
      <c r="B86" s="120" t="s">
        <v>893</v>
      </c>
      <c r="C86" s="121"/>
    </row>
    <row r="87" spans="1:3" x14ac:dyDescent="0.25">
      <c r="A87" s="122" t="s">
        <v>983</v>
      </c>
      <c r="B87" s="123" t="s">
        <v>893</v>
      </c>
      <c r="C87" s="124"/>
    </row>
    <row r="88" spans="1:3" x14ac:dyDescent="0.25">
      <c r="A88" s="119" t="s">
        <v>984</v>
      </c>
      <c r="B88" s="120" t="s">
        <v>893</v>
      </c>
      <c r="C88" s="121"/>
    </row>
    <row r="89" spans="1:3" x14ac:dyDescent="0.25">
      <c r="A89" s="122" t="s">
        <v>985</v>
      </c>
      <c r="B89" s="123" t="s">
        <v>893</v>
      </c>
      <c r="C89" s="124"/>
    </row>
    <row r="90" spans="1:3" x14ac:dyDescent="0.25">
      <c r="A90" s="119" t="s">
        <v>986</v>
      </c>
      <c r="B90" s="120" t="s">
        <v>899</v>
      </c>
      <c r="C90" s="121"/>
    </row>
    <row r="91" spans="1:3" x14ac:dyDescent="0.25">
      <c r="A91" s="122" t="s">
        <v>987</v>
      </c>
      <c r="B91" s="123" t="s">
        <v>899</v>
      </c>
      <c r="C91" s="124"/>
    </row>
    <row r="92" spans="1:3" x14ac:dyDescent="0.25">
      <c r="A92" s="119" t="s">
        <v>988</v>
      </c>
      <c r="B92" s="120" t="s">
        <v>899</v>
      </c>
      <c r="C92" s="121"/>
    </row>
    <row r="93" spans="1:3" x14ac:dyDescent="0.25">
      <c r="A93" s="122" t="s">
        <v>989</v>
      </c>
      <c r="B93" s="123" t="s">
        <v>903</v>
      </c>
      <c r="C93" s="124"/>
    </row>
    <row r="94" spans="1:3" x14ac:dyDescent="0.25">
      <c r="A94" s="119" t="s">
        <v>990</v>
      </c>
      <c r="B94" s="120" t="s">
        <v>891</v>
      </c>
      <c r="C94" s="121"/>
    </row>
    <row r="95" spans="1:3" x14ac:dyDescent="0.25">
      <c r="A95" s="122" t="s">
        <v>991</v>
      </c>
      <c r="B95" s="123" t="s">
        <v>893</v>
      </c>
      <c r="C95" s="124"/>
    </row>
    <row r="96" spans="1:3" x14ac:dyDescent="0.25">
      <c r="A96" s="119" t="s">
        <v>992</v>
      </c>
      <c r="B96" s="120" t="s">
        <v>893</v>
      </c>
      <c r="C96" s="121"/>
    </row>
    <row r="97" spans="1:3" x14ac:dyDescent="0.25">
      <c r="A97" s="122" t="s">
        <v>993</v>
      </c>
      <c r="B97" s="123" t="s">
        <v>893</v>
      </c>
      <c r="C97" s="124"/>
    </row>
    <row r="98" spans="1:3" x14ac:dyDescent="0.25">
      <c r="A98" s="119" t="s">
        <v>994</v>
      </c>
      <c r="B98" s="120" t="s">
        <v>893</v>
      </c>
      <c r="C98" s="121"/>
    </row>
    <row r="99" spans="1:3" x14ac:dyDescent="0.25">
      <c r="A99" s="122" t="s">
        <v>995</v>
      </c>
      <c r="B99" s="123">
        <v>1</v>
      </c>
      <c r="C99" s="124"/>
    </row>
    <row r="100" spans="1:3" x14ac:dyDescent="0.25">
      <c r="A100" s="119" t="s">
        <v>996</v>
      </c>
      <c r="B100" s="120" t="s">
        <v>893</v>
      </c>
      <c r="C100" s="121"/>
    </row>
    <row r="101" spans="1:3" x14ac:dyDescent="0.25">
      <c r="A101" s="122" t="s">
        <v>997</v>
      </c>
      <c r="B101" s="123" t="s">
        <v>899</v>
      </c>
      <c r="C101" s="124"/>
    </row>
    <row r="102" spans="1:3" x14ac:dyDescent="0.25">
      <c r="A102" s="119" t="s">
        <v>998</v>
      </c>
      <c r="B102" s="120" t="s">
        <v>899</v>
      </c>
      <c r="C102" s="121"/>
    </row>
    <row r="103" spans="1:3" x14ac:dyDescent="0.25">
      <c r="A103" s="122" t="s">
        <v>999</v>
      </c>
      <c r="B103" s="123" t="s">
        <v>899</v>
      </c>
      <c r="C103" s="124"/>
    </row>
    <row r="104" spans="1:3" x14ac:dyDescent="0.25">
      <c r="A104" s="119" t="s">
        <v>1000</v>
      </c>
      <c r="B104" s="120">
        <v>1</v>
      </c>
      <c r="C104" s="121"/>
    </row>
    <row r="105" spans="1:3" x14ac:dyDescent="0.25">
      <c r="A105" s="122" t="s">
        <v>1001</v>
      </c>
      <c r="B105" s="123" t="s">
        <v>899</v>
      </c>
      <c r="C105" s="124"/>
    </row>
    <row r="106" spans="1:3" x14ac:dyDescent="0.25">
      <c r="A106" s="119" t="s">
        <v>1002</v>
      </c>
      <c r="B106" s="120" t="s">
        <v>903</v>
      </c>
      <c r="C106" s="121"/>
    </row>
    <row r="107" spans="1:3" x14ac:dyDescent="0.25">
      <c r="A107" s="122" t="s">
        <v>1003</v>
      </c>
      <c r="B107" s="123" t="s">
        <v>893</v>
      </c>
      <c r="C107" s="124"/>
    </row>
    <row r="108" spans="1:3" x14ac:dyDescent="0.25">
      <c r="A108" s="119" t="s">
        <v>1004</v>
      </c>
      <c r="B108" s="120" t="s">
        <v>893</v>
      </c>
      <c r="C108" s="121"/>
    </row>
    <row r="109" spans="1:3" x14ac:dyDescent="0.25">
      <c r="A109" s="122" t="s">
        <v>1005</v>
      </c>
      <c r="B109" s="123" t="s">
        <v>893</v>
      </c>
      <c r="C109" s="124"/>
    </row>
    <row r="110" spans="1:3" x14ac:dyDescent="0.25">
      <c r="A110" s="119" t="s">
        <v>1006</v>
      </c>
      <c r="B110" s="120">
        <v>1</v>
      </c>
      <c r="C110" s="121"/>
    </row>
    <row r="111" spans="1:3" x14ac:dyDescent="0.25">
      <c r="A111" s="122" t="s">
        <v>1007</v>
      </c>
      <c r="B111" s="123" t="s">
        <v>893</v>
      </c>
      <c r="C111" s="124"/>
    </row>
    <row r="112" spans="1:3" x14ac:dyDescent="0.25">
      <c r="A112" s="119" t="s">
        <v>1008</v>
      </c>
      <c r="B112" s="120" t="s">
        <v>899</v>
      </c>
      <c r="C112" s="121"/>
    </row>
    <row r="113" spans="1:3" x14ac:dyDescent="0.25">
      <c r="A113" s="122" t="s">
        <v>1009</v>
      </c>
      <c r="B113" s="123" t="s">
        <v>899</v>
      </c>
      <c r="C113" s="124"/>
    </row>
    <row r="114" spans="1:3" x14ac:dyDescent="0.25">
      <c r="A114" s="119" t="s">
        <v>1010</v>
      </c>
      <c r="B114" s="120" t="s">
        <v>899</v>
      </c>
      <c r="C114" s="121"/>
    </row>
    <row r="115" spans="1:3" x14ac:dyDescent="0.25">
      <c r="A115" s="122" t="s">
        <v>1011</v>
      </c>
      <c r="B115" s="123">
        <v>1</v>
      </c>
      <c r="C115" s="124"/>
    </row>
    <row r="116" spans="1:3" x14ac:dyDescent="0.25">
      <c r="A116" s="119" t="s">
        <v>1012</v>
      </c>
      <c r="B116" s="120" t="s">
        <v>891</v>
      </c>
      <c r="C116" s="121"/>
    </row>
    <row r="117" spans="1:3" x14ac:dyDescent="0.25">
      <c r="A117" s="122" t="s">
        <v>1013</v>
      </c>
      <c r="B117" s="123" t="s">
        <v>912</v>
      </c>
      <c r="C117" s="124"/>
    </row>
    <row r="118" spans="1:3" x14ac:dyDescent="0.25">
      <c r="A118" s="119" t="s">
        <v>1014</v>
      </c>
      <c r="B118" s="120" t="s">
        <v>893</v>
      </c>
      <c r="C118" s="121"/>
    </row>
    <row r="119" spans="1:3" x14ac:dyDescent="0.25">
      <c r="A119" s="122" t="s">
        <v>1015</v>
      </c>
      <c r="B119" s="123" t="s">
        <v>893</v>
      </c>
      <c r="C119" s="124"/>
    </row>
    <row r="120" spans="1:3" x14ac:dyDescent="0.25">
      <c r="A120" s="119" t="s">
        <v>1016</v>
      </c>
      <c r="B120" s="120" t="s">
        <v>893</v>
      </c>
      <c r="C120" s="121"/>
    </row>
    <row r="121" spans="1:3" x14ac:dyDescent="0.25">
      <c r="A121" s="122" t="s">
        <v>1017</v>
      </c>
      <c r="B121" s="123" t="s">
        <v>893</v>
      </c>
      <c r="C121" s="124"/>
    </row>
    <row r="122" spans="1:3" x14ac:dyDescent="0.25">
      <c r="A122" s="119" t="s">
        <v>1018</v>
      </c>
      <c r="B122" s="120">
        <v>1</v>
      </c>
      <c r="C122" s="121"/>
    </row>
    <row r="123" spans="1:3" x14ac:dyDescent="0.25">
      <c r="A123" s="122" t="s">
        <v>1019</v>
      </c>
      <c r="B123" s="123" t="s">
        <v>893</v>
      </c>
      <c r="C123" s="124"/>
    </row>
    <row r="124" spans="1:3" x14ac:dyDescent="0.25">
      <c r="A124" s="119" t="s">
        <v>1020</v>
      </c>
      <c r="B124" s="120" t="s">
        <v>899</v>
      </c>
      <c r="C124" s="121"/>
    </row>
    <row r="125" spans="1:3" x14ac:dyDescent="0.25">
      <c r="A125" s="122" t="s">
        <v>1021</v>
      </c>
      <c r="B125" s="123" t="s">
        <v>899</v>
      </c>
      <c r="C125" s="124"/>
    </row>
    <row r="126" spans="1:3" x14ac:dyDescent="0.25">
      <c r="A126" s="119" t="s">
        <v>1022</v>
      </c>
      <c r="B126" s="120" t="s">
        <v>899</v>
      </c>
      <c r="C126" s="121"/>
    </row>
    <row r="127" spans="1:3" x14ac:dyDescent="0.25">
      <c r="A127" s="122" t="s">
        <v>1023</v>
      </c>
      <c r="B127" s="123">
        <v>1</v>
      </c>
      <c r="C127" s="124"/>
    </row>
    <row r="128" spans="1:3" x14ac:dyDescent="0.25">
      <c r="A128" s="119" t="s">
        <v>1024</v>
      </c>
      <c r="B128" s="120" t="s">
        <v>899</v>
      </c>
      <c r="C128" s="121"/>
    </row>
    <row r="129" spans="1:3" x14ac:dyDescent="0.25">
      <c r="A129" s="122" t="s">
        <v>1025</v>
      </c>
      <c r="B129" s="123" t="s">
        <v>903</v>
      </c>
      <c r="C129" s="124"/>
    </row>
    <row r="130" spans="1:3" x14ac:dyDescent="0.25">
      <c r="A130" s="119" t="s">
        <v>1026</v>
      </c>
      <c r="B130" s="120" t="s">
        <v>891</v>
      </c>
      <c r="C130" s="121"/>
    </row>
    <row r="131" spans="1:3" x14ac:dyDescent="0.25">
      <c r="A131" s="122" t="s">
        <v>1027</v>
      </c>
      <c r="B131" s="123" t="s">
        <v>912</v>
      </c>
      <c r="C131" s="124"/>
    </row>
    <row r="132" spans="1:3" x14ac:dyDescent="0.25">
      <c r="A132" s="119" t="s">
        <v>1028</v>
      </c>
      <c r="B132" s="120" t="s">
        <v>893</v>
      </c>
      <c r="C132" s="121"/>
    </row>
    <row r="133" spans="1:3" x14ac:dyDescent="0.25">
      <c r="A133" s="122" t="s">
        <v>1029</v>
      </c>
      <c r="B133" s="123" t="s">
        <v>893</v>
      </c>
      <c r="C133" s="124"/>
    </row>
    <row r="134" spans="1:3" x14ac:dyDescent="0.25">
      <c r="A134" s="119" t="s">
        <v>1030</v>
      </c>
      <c r="B134" s="120" t="s">
        <v>893</v>
      </c>
      <c r="C134" s="121"/>
    </row>
    <row r="135" spans="1:3" x14ac:dyDescent="0.25">
      <c r="A135" s="122" t="s">
        <v>1031</v>
      </c>
      <c r="B135" s="123" t="s">
        <v>893</v>
      </c>
      <c r="C135" s="124"/>
    </row>
    <row r="136" spans="1:3" x14ac:dyDescent="0.25">
      <c r="A136" s="119" t="s">
        <v>1032</v>
      </c>
      <c r="B136" s="120">
        <v>1</v>
      </c>
      <c r="C136" s="121"/>
    </row>
    <row r="137" spans="1:3" x14ac:dyDescent="0.25">
      <c r="A137" s="122" t="s">
        <v>1033</v>
      </c>
      <c r="B137" s="123" t="s">
        <v>893</v>
      </c>
      <c r="C137" s="124"/>
    </row>
    <row r="138" spans="1:3" x14ac:dyDescent="0.25">
      <c r="A138" s="119" t="s">
        <v>1034</v>
      </c>
      <c r="B138" s="120" t="s">
        <v>899</v>
      </c>
      <c r="C138" s="121"/>
    </row>
    <row r="139" spans="1:3" x14ac:dyDescent="0.25">
      <c r="A139" s="122" t="s">
        <v>1035</v>
      </c>
      <c r="B139" s="123" t="s">
        <v>899</v>
      </c>
      <c r="C139" s="124"/>
    </row>
    <row r="140" spans="1:3" x14ac:dyDescent="0.25">
      <c r="A140" s="119" t="s">
        <v>1036</v>
      </c>
      <c r="B140" s="120" t="s">
        <v>899</v>
      </c>
      <c r="C140" s="121"/>
    </row>
    <row r="141" spans="1:3" x14ac:dyDescent="0.25">
      <c r="A141" s="122" t="s">
        <v>1037</v>
      </c>
      <c r="B141" s="123">
        <v>1</v>
      </c>
      <c r="C141" s="124"/>
    </row>
    <row r="142" spans="1:3" x14ac:dyDescent="0.25">
      <c r="A142" s="119" t="s">
        <v>1038</v>
      </c>
      <c r="B142" s="120" t="s">
        <v>899</v>
      </c>
      <c r="C142" s="121"/>
    </row>
    <row r="143" spans="1:3" x14ac:dyDescent="0.25">
      <c r="A143" s="122" t="s">
        <v>1039</v>
      </c>
      <c r="B143" s="123" t="s">
        <v>903</v>
      </c>
      <c r="C143" s="124"/>
    </row>
    <row r="144" spans="1:3" x14ac:dyDescent="0.25">
      <c r="A144" s="125" t="s">
        <v>1040</v>
      </c>
      <c r="B144" s="126" t="s">
        <v>1041</v>
      </c>
      <c r="C144" s="126" t="s">
        <v>1042</v>
      </c>
    </row>
    <row r="145" spans="1:3" x14ac:dyDescent="0.25">
      <c r="A145" s="127" t="s">
        <v>1043</v>
      </c>
      <c r="B145" s="128" t="s">
        <v>1041</v>
      </c>
      <c r="C145" s="129" t="s">
        <v>1044</v>
      </c>
    </row>
    <row r="146" spans="1:3" x14ac:dyDescent="0.25">
      <c r="A146" s="125" t="s">
        <v>1045</v>
      </c>
      <c r="B146" s="126" t="s">
        <v>1041</v>
      </c>
      <c r="C146" s="126" t="s">
        <v>1046</v>
      </c>
    </row>
    <row r="147" spans="1:3" x14ac:dyDescent="0.25">
      <c r="A147" s="127" t="s">
        <v>1047</v>
      </c>
      <c r="B147" s="128" t="s">
        <v>1041</v>
      </c>
      <c r="C147" s="128" t="s">
        <v>1048</v>
      </c>
    </row>
    <row r="148" spans="1:3" x14ac:dyDescent="0.25">
      <c r="A148" s="119" t="s">
        <v>1049</v>
      </c>
      <c r="B148" s="130" t="s">
        <v>1041</v>
      </c>
      <c r="C148" s="131" t="s">
        <v>1050</v>
      </c>
    </row>
    <row r="149" spans="1:3" x14ac:dyDescent="0.25">
      <c r="A149" s="122" t="s">
        <v>1051</v>
      </c>
      <c r="B149" s="128" t="s">
        <v>1041</v>
      </c>
      <c r="C149" s="128" t="s">
        <v>1052</v>
      </c>
    </row>
    <row r="150" spans="1:3" x14ac:dyDescent="0.25">
      <c r="A150" s="119" t="s">
        <v>1053</v>
      </c>
      <c r="B150" s="130" t="s">
        <v>1041</v>
      </c>
      <c r="C150" s="131" t="s">
        <v>1054</v>
      </c>
    </row>
    <row r="151" spans="1:3" x14ac:dyDescent="0.25">
      <c r="A151" s="127" t="s">
        <v>1055</v>
      </c>
      <c r="B151" s="128" t="s">
        <v>1041</v>
      </c>
      <c r="C151" s="128" t="s">
        <v>1056</v>
      </c>
    </row>
    <row r="152" spans="1:3" x14ac:dyDescent="0.25">
      <c r="A152" s="125" t="s">
        <v>1057</v>
      </c>
      <c r="B152" s="126" t="s">
        <v>1041</v>
      </c>
      <c r="C152" s="126" t="s">
        <v>1058</v>
      </c>
    </row>
    <row r="153" spans="1:3" x14ac:dyDescent="0.25">
      <c r="A153" s="122" t="s">
        <v>1059</v>
      </c>
      <c r="B153" s="132" t="s">
        <v>1041</v>
      </c>
      <c r="C153" s="129" t="s">
        <v>1060</v>
      </c>
    </row>
    <row r="154" spans="1:3" x14ac:dyDescent="0.25">
      <c r="A154" s="119" t="s">
        <v>1061</v>
      </c>
      <c r="B154" s="126" t="s">
        <v>1041</v>
      </c>
      <c r="C154" s="126" t="s">
        <v>1062</v>
      </c>
    </row>
    <row r="155" spans="1:3" x14ac:dyDescent="0.25">
      <c r="A155" s="122" t="s">
        <v>1063</v>
      </c>
      <c r="B155" s="132" t="s">
        <v>1041</v>
      </c>
      <c r="C155" s="129" t="s">
        <v>1064</v>
      </c>
    </row>
    <row r="156" spans="1:3" x14ac:dyDescent="0.25">
      <c r="A156" s="119" t="s">
        <v>1065</v>
      </c>
      <c r="B156" s="126" t="s">
        <v>1041</v>
      </c>
      <c r="C156" s="126" t="s">
        <v>1066</v>
      </c>
    </row>
    <row r="157" spans="1:3" x14ac:dyDescent="0.25">
      <c r="A157" s="127" t="s">
        <v>1067</v>
      </c>
      <c r="B157" s="128" t="s">
        <v>1041</v>
      </c>
      <c r="C157" s="128" t="s">
        <v>1068</v>
      </c>
    </row>
    <row r="158" spans="1:3" x14ac:dyDescent="0.25">
      <c r="A158" s="119" t="s">
        <v>1069</v>
      </c>
      <c r="B158" s="126" t="s">
        <v>1041</v>
      </c>
      <c r="C158" s="126" t="s">
        <v>1070</v>
      </c>
    </row>
    <row r="159" spans="1:3" x14ac:dyDescent="0.25">
      <c r="A159" s="122" t="s">
        <v>1071</v>
      </c>
      <c r="B159" s="128" t="s">
        <v>1041</v>
      </c>
      <c r="C159" s="128" t="s">
        <v>1072</v>
      </c>
    </row>
    <row r="160" spans="1:3" ht="15.75" x14ac:dyDescent="0.25">
      <c r="A160" s="119" t="s">
        <v>1073</v>
      </c>
      <c r="B160" s="133" t="s">
        <v>1041</v>
      </c>
      <c r="C160" s="133" t="s">
        <v>1074</v>
      </c>
    </row>
    <row r="161" spans="1:3" x14ac:dyDescent="0.25">
      <c r="A161" s="127" t="s">
        <v>1075</v>
      </c>
      <c r="B161" s="128" t="s">
        <v>1041</v>
      </c>
      <c r="C161" s="128" t="s">
        <v>1076</v>
      </c>
    </row>
    <row r="162" spans="1:3" x14ac:dyDescent="0.25">
      <c r="A162" s="119" t="s">
        <v>1077</v>
      </c>
      <c r="B162" s="126" t="s">
        <v>1041</v>
      </c>
      <c r="C162" s="126" t="s">
        <v>1078</v>
      </c>
    </row>
    <row r="163" spans="1:3" x14ac:dyDescent="0.25">
      <c r="A163" s="122" t="s">
        <v>1079</v>
      </c>
      <c r="B163" s="128" t="s">
        <v>1041</v>
      </c>
      <c r="C163" s="128" t="s">
        <v>1080</v>
      </c>
    </row>
    <row r="164" spans="1:3" x14ac:dyDescent="0.25">
      <c r="A164" s="134" t="s">
        <v>1081</v>
      </c>
      <c r="B164" s="135" t="s">
        <v>1082</v>
      </c>
      <c r="C164" s="136" t="s">
        <v>1083</v>
      </c>
    </row>
    <row r="165" spans="1:3" x14ac:dyDescent="0.25">
      <c r="A165" s="137" t="s">
        <v>1084</v>
      </c>
      <c r="B165" s="138" t="s">
        <v>1082</v>
      </c>
      <c r="C165" s="139" t="s">
        <v>1085</v>
      </c>
    </row>
    <row r="166" spans="1:3" x14ac:dyDescent="0.25">
      <c r="A166" s="134" t="s">
        <v>1086</v>
      </c>
      <c r="B166" s="135" t="s">
        <v>1082</v>
      </c>
      <c r="C166" s="136" t="s">
        <v>1087</v>
      </c>
    </row>
    <row r="167" spans="1:3" x14ac:dyDescent="0.25">
      <c r="A167" s="137" t="s">
        <v>1088</v>
      </c>
      <c r="B167" s="138" t="s">
        <v>1082</v>
      </c>
      <c r="C167" s="139" t="s">
        <v>1089</v>
      </c>
    </row>
    <row r="168" spans="1:3" x14ac:dyDescent="0.25">
      <c r="A168" s="134" t="s">
        <v>1090</v>
      </c>
      <c r="B168" s="135" t="s">
        <v>1082</v>
      </c>
      <c r="C168" s="136" t="s">
        <v>1091</v>
      </c>
    </row>
    <row r="169" spans="1:3" x14ac:dyDescent="0.25">
      <c r="A169" s="137" t="s">
        <v>1092</v>
      </c>
      <c r="B169" s="138" t="s">
        <v>1082</v>
      </c>
      <c r="C169" s="139" t="s">
        <v>1093</v>
      </c>
    </row>
    <row r="170" spans="1:3" x14ac:dyDescent="0.25">
      <c r="A170" s="134" t="s">
        <v>1094</v>
      </c>
      <c r="B170" s="135" t="s">
        <v>1082</v>
      </c>
      <c r="C170" s="136" t="s">
        <v>1095</v>
      </c>
    </row>
    <row r="171" spans="1:3" x14ac:dyDescent="0.25">
      <c r="A171" s="137" t="s">
        <v>1096</v>
      </c>
      <c r="B171" s="138" t="s">
        <v>1082</v>
      </c>
      <c r="C171" s="139" t="s">
        <v>1097</v>
      </c>
    </row>
    <row r="172" spans="1:3" x14ac:dyDescent="0.25">
      <c r="A172" s="134" t="s">
        <v>1098</v>
      </c>
      <c r="B172" s="135" t="s">
        <v>1082</v>
      </c>
      <c r="C172" s="136" t="s">
        <v>1099</v>
      </c>
    </row>
    <row r="173" spans="1:3" x14ac:dyDescent="0.25">
      <c r="A173" s="137" t="s">
        <v>1100</v>
      </c>
      <c r="B173" s="138" t="s">
        <v>1082</v>
      </c>
      <c r="C173" s="139" t="s">
        <v>1101</v>
      </c>
    </row>
    <row r="174" spans="1:3" x14ac:dyDescent="0.25">
      <c r="A174" s="134" t="s">
        <v>1102</v>
      </c>
      <c r="B174" s="135" t="s">
        <v>1082</v>
      </c>
      <c r="C174" s="136" t="s">
        <v>1103</v>
      </c>
    </row>
    <row r="175" spans="1:3" x14ac:dyDescent="0.25">
      <c r="A175" s="137" t="s">
        <v>1104</v>
      </c>
      <c r="B175" s="138" t="s">
        <v>1082</v>
      </c>
      <c r="C175" s="139" t="s">
        <v>1105</v>
      </c>
    </row>
    <row r="176" spans="1:3" x14ac:dyDescent="0.25">
      <c r="A176" s="134" t="s">
        <v>1106</v>
      </c>
      <c r="B176" s="135" t="s">
        <v>1082</v>
      </c>
      <c r="C176" s="136" t="s">
        <v>1107</v>
      </c>
    </row>
    <row r="177" spans="1:3" x14ac:dyDescent="0.25">
      <c r="A177" s="137" t="s">
        <v>1108</v>
      </c>
      <c r="B177" s="138" t="s">
        <v>1082</v>
      </c>
      <c r="C177" s="139" t="s">
        <v>1109</v>
      </c>
    </row>
    <row r="178" spans="1:3" x14ac:dyDescent="0.25">
      <c r="A178" s="134" t="s">
        <v>1110</v>
      </c>
      <c r="B178" s="135" t="s">
        <v>1082</v>
      </c>
      <c r="C178" s="136" t="s">
        <v>1111</v>
      </c>
    </row>
    <row r="179" spans="1:3" x14ac:dyDescent="0.25">
      <c r="A179" s="137" t="s">
        <v>1112</v>
      </c>
      <c r="B179" s="138" t="s">
        <v>1082</v>
      </c>
      <c r="C179" s="139" t="s">
        <v>1113</v>
      </c>
    </row>
    <row r="180" spans="1:3" x14ac:dyDescent="0.25">
      <c r="A180" s="140" t="s">
        <v>1114</v>
      </c>
      <c r="B180" s="131" t="s">
        <v>1115</v>
      </c>
      <c r="C180" s="136" t="s">
        <v>1116</v>
      </c>
    </row>
    <row r="181" spans="1:3" x14ac:dyDescent="0.25">
      <c r="A181" s="141" t="s">
        <v>1117</v>
      </c>
      <c r="B181" s="129" t="s">
        <v>1115</v>
      </c>
      <c r="C181" s="139" t="s">
        <v>1118</v>
      </c>
    </row>
    <row r="182" spans="1:3" x14ac:dyDescent="0.25">
      <c r="A182" s="140" t="s">
        <v>1119</v>
      </c>
      <c r="B182" s="131" t="s">
        <v>1115</v>
      </c>
      <c r="C182" s="136" t="s">
        <v>1120</v>
      </c>
    </row>
    <row r="183" spans="1:3" x14ac:dyDescent="0.25">
      <c r="A183" s="141" t="s">
        <v>1121</v>
      </c>
      <c r="B183" s="129" t="s">
        <v>1115</v>
      </c>
      <c r="C183" s="139" t="s">
        <v>1122</v>
      </c>
    </row>
    <row r="184" spans="1:3" x14ac:dyDescent="0.25">
      <c r="A184" s="140" t="s">
        <v>1123</v>
      </c>
      <c r="B184" s="131" t="s">
        <v>1115</v>
      </c>
      <c r="C184" s="136" t="s">
        <v>1124</v>
      </c>
    </row>
    <row r="185" spans="1:3" x14ac:dyDescent="0.25">
      <c r="A185" s="141" t="s">
        <v>1125</v>
      </c>
      <c r="B185" s="129" t="s">
        <v>1115</v>
      </c>
      <c r="C185" s="139" t="s">
        <v>1126</v>
      </c>
    </row>
    <row r="186" spans="1:3" x14ac:dyDescent="0.25">
      <c r="A186" s="140" t="s">
        <v>1127</v>
      </c>
      <c r="B186" s="131" t="s">
        <v>1115</v>
      </c>
      <c r="C186" s="136" t="s">
        <v>1128</v>
      </c>
    </row>
    <row r="187" spans="1:3" x14ac:dyDescent="0.25">
      <c r="A187" s="141" t="s">
        <v>1129</v>
      </c>
      <c r="B187" s="129" t="s">
        <v>1115</v>
      </c>
      <c r="C187" s="139" t="e">
        <v>#N/A</v>
      </c>
    </row>
    <row r="188" spans="1:3" x14ac:dyDescent="0.25">
      <c r="A188" s="140" t="s">
        <v>1130</v>
      </c>
      <c r="B188" s="131" t="s">
        <v>1115</v>
      </c>
      <c r="C188" s="136" t="s">
        <v>1131</v>
      </c>
    </row>
    <row r="189" spans="1:3" x14ac:dyDescent="0.25">
      <c r="A189" s="141" t="s">
        <v>1132</v>
      </c>
      <c r="B189" s="129" t="s">
        <v>1115</v>
      </c>
      <c r="C189" s="139" t="s">
        <v>1133</v>
      </c>
    </row>
    <row r="190" spans="1:3" x14ac:dyDescent="0.25">
      <c r="A190" s="140" t="s">
        <v>1134</v>
      </c>
      <c r="B190" s="131" t="s">
        <v>1115</v>
      </c>
      <c r="C190" s="136" t="s">
        <v>1135</v>
      </c>
    </row>
    <row r="191" spans="1:3" x14ac:dyDescent="0.25">
      <c r="A191" s="141" t="s">
        <v>1136</v>
      </c>
      <c r="B191" s="129" t="s">
        <v>1115</v>
      </c>
      <c r="C191" s="139" t="s">
        <v>1137</v>
      </c>
    </row>
    <row r="192" spans="1:3" x14ac:dyDescent="0.25">
      <c r="A192" s="140" t="s">
        <v>1138</v>
      </c>
      <c r="B192" s="131" t="s">
        <v>1115</v>
      </c>
      <c r="C192" s="136" t="s">
        <v>1139</v>
      </c>
    </row>
    <row r="193" spans="1:3" x14ac:dyDescent="0.25">
      <c r="A193" s="141" t="s">
        <v>1140</v>
      </c>
      <c r="B193" s="129" t="s">
        <v>1115</v>
      </c>
      <c r="C193" s="139" t="s">
        <v>1141</v>
      </c>
    </row>
    <row r="194" spans="1:3" x14ac:dyDescent="0.25">
      <c r="A194" s="140" t="s">
        <v>1142</v>
      </c>
      <c r="B194" s="131" t="s">
        <v>1115</v>
      </c>
      <c r="C194" s="136" t="s">
        <v>1143</v>
      </c>
    </row>
    <row r="195" spans="1:3" x14ac:dyDescent="0.25">
      <c r="A195" s="141" t="s">
        <v>1144</v>
      </c>
      <c r="B195" s="129" t="s">
        <v>1115</v>
      </c>
      <c r="C195" s="139" t="s">
        <v>1145</v>
      </c>
    </row>
    <row r="196" spans="1:3" x14ac:dyDescent="0.25">
      <c r="A196" s="140" t="s">
        <v>1146</v>
      </c>
      <c r="B196" s="131" t="s">
        <v>1115</v>
      </c>
      <c r="C196" s="136" t="s">
        <v>1147</v>
      </c>
    </row>
    <row r="197" spans="1:3" x14ac:dyDescent="0.25">
      <c r="A197" s="141" t="s">
        <v>1148</v>
      </c>
      <c r="B197" s="129" t="s">
        <v>1115</v>
      </c>
      <c r="C197" s="139" t="s">
        <v>1149</v>
      </c>
    </row>
    <row r="198" spans="1:3" x14ac:dyDescent="0.25">
      <c r="A198" s="140" t="s">
        <v>1151</v>
      </c>
      <c r="B198" s="131" t="s">
        <v>1152</v>
      </c>
      <c r="C198" s="131" t="s">
        <v>1153</v>
      </c>
    </row>
    <row r="199" spans="1:3" x14ac:dyDescent="0.25">
      <c r="A199" s="141" t="s">
        <v>1154</v>
      </c>
      <c r="B199" s="129" t="s">
        <v>1155</v>
      </c>
      <c r="C199" s="129" t="s">
        <v>1156</v>
      </c>
    </row>
    <row r="200" spans="1:3" x14ac:dyDescent="0.25">
      <c r="A200" s="140" t="s">
        <v>1157</v>
      </c>
      <c r="B200" s="131" t="s">
        <v>1152</v>
      </c>
      <c r="C200" s="131" t="s">
        <v>1158</v>
      </c>
    </row>
    <row r="201" spans="1:3" x14ac:dyDescent="0.25">
      <c r="A201" s="127" t="s">
        <v>1159</v>
      </c>
      <c r="B201" s="129" t="s">
        <v>1160</v>
      </c>
      <c r="C201" s="129" t="s">
        <v>1161</v>
      </c>
    </row>
    <row r="202" spans="1:3" x14ac:dyDescent="0.25">
      <c r="A202" s="125" t="s">
        <v>1162</v>
      </c>
      <c r="B202" s="126" t="s">
        <v>1082</v>
      </c>
      <c r="C202" s="136" t="s">
        <v>1163</v>
      </c>
    </row>
    <row r="203" spans="1:3" x14ac:dyDescent="0.25">
      <c r="A203" s="127" t="s">
        <v>1164</v>
      </c>
      <c r="B203" s="128" t="s">
        <v>1082</v>
      </c>
      <c r="C203" s="139" t="s">
        <v>1165</v>
      </c>
    </row>
    <row r="204" spans="1:3" x14ac:dyDescent="0.25">
      <c r="A204" s="125" t="s">
        <v>1166</v>
      </c>
      <c r="B204" s="126" t="s">
        <v>1082</v>
      </c>
      <c r="C204" s="136" t="s">
        <v>1167</v>
      </c>
    </row>
    <row r="205" spans="1:3" x14ac:dyDescent="0.25">
      <c r="A205" s="127" t="s">
        <v>1168</v>
      </c>
      <c r="B205" s="128" t="s">
        <v>1082</v>
      </c>
      <c r="C205" s="139" t="s">
        <v>1169</v>
      </c>
    </row>
    <row r="206" spans="1:3" x14ac:dyDescent="0.25">
      <c r="A206" s="125" t="s">
        <v>1170</v>
      </c>
      <c r="B206" s="126" t="s">
        <v>1082</v>
      </c>
      <c r="C206" s="136" t="s">
        <v>1171</v>
      </c>
    </row>
    <row r="207" spans="1:3" x14ac:dyDescent="0.25">
      <c r="A207" s="127" t="s">
        <v>1172</v>
      </c>
      <c r="B207" s="128" t="s">
        <v>1082</v>
      </c>
      <c r="C207" s="139" t="s">
        <v>1173</v>
      </c>
    </row>
    <row r="208" spans="1:3" x14ac:dyDescent="0.25">
      <c r="A208" s="125" t="s">
        <v>1174</v>
      </c>
      <c r="B208" s="126" t="s">
        <v>1082</v>
      </c>
      <c r="C208" s="136" t="s">
        <v>1175</v>
      </c>
    </row>
    <row r="209" spans="1:3" x14ac:dyDescent="0.25">
      <c r="A209" s="127" t="s">
        <v>1176</v>
      </c>
      <c r="B209" s="128" t="s">
        <v>1082</v>
      </c>
      <c r="C209" s="139" t="s">
        <v>1177</v>
      </c>
    </row>
    <row r="210" spans="1:3" x14ac:dyDescent="0.25">
      <c r="A210" s="125" t="s">
        <v>1178</v>
      </c>
      <c r="B210" s="126" t="s">
        <v>1082</v>
      </c>
      <c r="C210" s="136" t="s">
        <v>1179</v>
      </c>
    </row>
    <row r="211" spans="1:3" x14ac:dyDescent="0.25">
      <c r="A211" s="127" t="s">
        <v>1180</v>
      </c>
      <c r="B211" s="128" t="s">
        <v>1082</v>
      </c>
      <c r="C211" s="139" t="s">
        <v>1181</v>
      </c>
    </row>
    <row r="212" spans="1:3" x14ac:dyDescent="0.25">
      <c r="A212" s="125" t="s">
        <v>1182</v>
      </c>
      <c r="B212" s="126" t="s">
        <v>1082</v>
      </c>
      <c r="C212" s="136" t="s">
        <v>1183</v>
      </c>
    </row>
    <row r="213" spans="1:3" x14ac:dyDescent="0.25">
      <c r="A213" s="127" t="s">
        <v>1184</v>
      </c>
      <c r="B213" s="128" t="s">
        <v>1082</v>
      </c>
      <c r="C213" s="139" t="s">
        <v>1185</v>
      </c>
    </row>
    <row r="214" spans="1:3" x14ac:dyDescent="0.25">
      <c r="A214" s="125" t="s">
        <v>1186</v>
      </c>
      <c r="B214" s="126" t="s">
        <v>1082</v>
      </c>
      <c r="C214" s="136" t="s">
        <v>1187</v>
      </c>
    </row>
    <row r="215" spans="1:3" x14ac:dyDescent="0.25">
      <c r="A215" s="127" t="s">
        <v>1188</v>
      </c>
      <c r="B215" s="128" t="s">
        <v>1082</v>
      </c>
      <c r="C215" s="139" t="s">
        <v>1189</v>
      </c>
    </row>
    <row r="216" spans="1:3" x14ac:dyDescent="0.25">
      <c r="A216" s="125" t="s">
        <v>1190</v>
      </c>
      <c r="B216" s="126" t="s">
        <v>1082</v>
      </c>
      <c r="C216" s="136" t="s">
        <v>1191</v>
      </c>
    </row>
    <row r="217" spans="1:3" x14ac:dyDescent="0.25">
      <c r="A217" s="127" t="s">
        <v>1192</v>
      </c>
      <c r="B217" s="128" t="s">
        <v>1082</v>
      </c>
      <c r="C217" s="139" t="s">
        <v>1193</v>
      </c>
    </row>
    <row r="218" spans="1:3" x14ac:dyDescent="0.25">
      <c r="A218" s="125" t="s">
        <v>1194</v>
      </c>
      <c r="B218" s="126" t="s">
        <v>1082</v>
      </c>
      <c r="C218" s="136" t="s">
        <v>1195</v>
      </c>
    </row>
    <row r="219" spans="1:3" x14ac:dyDescent="0.25">
      <c r="A219" s="127" t="s">
        <v>1196</v>
      </c>
      <c r="B219" s="128" t="s">
        <v>1082</v>
      </c>
      <c r="C219" s="139" t="e">
        <v>#N/A</v>
      </c>
    </row>
    <row r="220" spans="1:3" x14ac:dyDescent="0.25">
      <c r="A220" s="125" t="s">
        <v>1197</v>
      </c>
      <c r="B220" s="126" t="s">
        <v>1082</v>
      </c>
      <c r="C220" s="136" t="e">
        <v>#N/A</v>
      </c>
    </row>
    <row r="221" spans="1:3" x14ac:dyDescent="0.25">
      <c r="A221" s="127" t="s">
        <v>1198</v>
      </c>
      <c r="B221" s="128" t="s">
        <v>1082</v>
      </c>
      <c r="C221" s="139" t="e">
        <v>#N/A</v>
      </c>
    </row>
    <row r="222" spans="1:3" x14ac:dyDescent="0.25">
      <c r="A222" s="125" t="s">
        <v>1199</v>
      </c>
      <c r="B222" s="126" t="s">
        <v>1082</v>
      </c>
      <c r="C222" s="136" t="s">
        <v>1200</v>
      </c>
    </row>
    <row r="223" spans="1:3" x14ac:dyDescent="0.25">
      <c r="A223" s="127" t="s">
        <v>1201</v>
      </c>
      <c r="B223" s="128" t="s">
        <v>1082</v>
      </c>
      <c r="C223" s="139" t="s">
        <v>1202</v>
      </c>
    </row>
    <row r="224" spans="1:3" x14ac:dyDescent="0.25">
      <c r="A224" s="125" t="s">
        <v>1203</v>
      </c>
      <c r="B224" s="126" t="s">
        <v>1082</v>
      </c>
      <c r="C224" s="136" t="s">
        <v>1204</v>
      </c>
    </row>
    <row r="225" spans="1:3" x14ac:dyDescent="0.25">
      <c r="A225" s="127" t="s">
        <v>1205</v>
      </c>
      <c r="B225" s="128" t="s">
        <v>1082</v>
      </c>
      <c r="C225" s="139" t="s">
        <v>1206</v>
      </c>
    </row>
    <row r="226" spans="1:3" x14ac:dyDescent="0.25">
      <c r="A226" s="125" t="s">
        <v>1207</v>
      </c>
      <c r="B226" s="126" t="s">
        <v>1082</v>
      </c>
      <c r="C226" s="136" t="s">
        <v>1208</v>
      </c>
    </row>
    <row r="227" spans="1:3" x14ac:dyDescent="0.25">
      <c r="A227" s="127" t="s">
        <v>1209</v>
      </c>
      <c r="B227" s="128" t="s">
        <v>1082</v>
      </c>
      <c r="C227" s="139" t="s">
        <v>1210</v>
      </c>
    </row>
    <row r="228" spans="1:3" x14ac:dyDescent="0.25">
      <c r="A228" s="125" t="s">
        <v>1211</v>
      </c>
      <c r="B228" s="126" t="s">
        <v>1082</v>
      </c>
      <c r="C228" s="136" t="s">
        <v>1212</v>
      </c>
    </row>
    <row r="229" spans="1:3" x14ac:dyDescent="0.25">
      <c r="A229" s="127" t="s">
        <v>1213</v>
      </c>
      <c r="B229" s="128" t="s">
        <v>1082</v>
      </c>
      <c r="C229" s="139" t="s">
        <v>1214</v>
      </c>
    </row>
    <row r="230" spans="1:3" x14ac:dyDescent="0.25">
      <c r="A230" s="125" t="s">
        <v>1215</v>
      </c>
      <c r="B230" s="126" t="s">
        <v>1082</v>
      </c>
      <c r="C230" s="136" t="s">
        <v>1216</v>
      </c>
    </row>
    <row r="231" spans="1:3" x14ac:dyDescent="0.25">
      <c r="A231" s="127" t="s">
        <v>1217</v>
      </c>
      <c r="B231" s="128" t="s">
        <v>1082</v>
      </c>
      <c r="C231" s="139" t="s">
        <v>1218</v>
      </c>
    </row>
    <row r="232" spans="1:3" x14ac:dyDescent="0.25">
      <c r="A232" s="125" t="s">
        <v>1219</v>
      </c>
      <c r="B232" s="126" t="s">
        <v>1082</v>
      </c>
      <c r="C232" s="136" t="s">
        <v>1220</v>
      </c>
    </row>
    <row r="233" spans="1:3" x14ac:dyDescent="0.25">
      <c r="A233" s="127" t="s">
        <v>1221</v>
      </c>
      <c r="B233" s="128" t="s">
        <v>1082</v>
      </c>
      <c r="C233" s="139" t="s">
        <v>1222</v>
      </c>
    </row>
    <row r="234" spans="1:3" x14ac:dyDescent="0.25">
      <c r="A234" s="125" t="s">
        <v>1223</v>
      </c>
      <c r="B234" s="126" t="s">
        <v>1082</v>
      </c>
      <c r="C234" s="136" t="s">
        <v>1224</v>
      </c>
    </row>
    <row r="235" spans="1:3" x14ac:dyDescent="0.25">
      <c r="A235" s="127" t="s">
        <v>1225</v>
      </c>
      <c r="B235" s="128" t="s">
        <v>1082</v>
      </c>
      <c r="C235" s="139" t="s">
        <v>1226</v>
      </c>
    </row>
    <row r="236" spans="1:3" x14ac:dyDescent="0.25">
      <c r="A236" s="125" t="s">
        <v>1227</v>
      </c>
      <c r="B236" s="126" t="s">
        <v>1082</v>
      </c>
      <c r="C236" s="136" t="s">
        <v>1228</v>
      </c>
    </row>
    <row r="237" spans="1:3" x14ac:dyDescent="0.25">
      <c r="A237" s="127" t="s">
        <v>1229</v>
      </c>
      <c r="B237" s="128" t="s">
        <v>1082</v>
      </c>
      <c r="C237" s="139" t="s">
        <v>1230</v>
      </c>
    </row>
    <row r="238" spans="1:3" x14ac:dyDescent="0.25">
      <c r="A238" s="125" t="s">
        <v>1231</v>
      </c>
      <c r="B238" s="126" t="s">
        <v>1232</v>
      </c>
      <c r="C238" s="136" t="s">
        <v>1233</v>
      </c>
    </row>
    <row r="239" spans="1:3" x14ac:dyDescent="0.25">
      <c r="A239" s="127" t="s">
        <v>1234</v>
      </c>
      <c r="B239" s="128" t="s">
        <v>1235</v>
      </c>
      <c r="C239" s="139" t="s">
        <v>1236</v>
      </c>
    </row>
    <row r="240" spans="1:3" x14ac:dyDescent="0.25">
      <c r="A240" s="125" t="s">
        <v>1237</v>
      </c>
      <c r="B240" s="126" t="s">
        <v>1238</v>
      </c>
      <c r="C240" s="136" t="s">
        <v>1239</v>
      </c>
    </row>
    <row r="241" spans="1:3" x14ac:dyDescent="0.25">
      <c r="A241" s="125" t="s">
        <v>1240</v>
      </c>
      <c r="B241" s="131" t="s">
        <v>1150</v>
      </c>
      <c r="C241" s="131" t="s">
        <v>1241</v>
      </c>
    </row>
    <row r="242" spans="1:3" x14ac:dyDescent="0.25">
      <c r="A242" s="141" t="s">
        <v>1242</v>
      </c>
      <c r="B242" s="129" t="s">
        <v>1150</v>
      </c>
      <c r="C242" s="128" t="s">
        <v>1243</v>
      </c>
    </row>
    <row r="243" spans="1:3" x14ac:dyDescent="0.25">
      <c r="A243" s="127" t="s">
        <v>1244</v>
      </c>
      <c r="B243" s="129" t="s">
        <v>1245</v>
      </c>
      <c r="C243" s="128" t="s">
        <v>1246</v>
      </c>
    </row>
    <row r="244" spans="1:3" x14ac:dyDescent="0.25">
      <c r="A244" s="142" t="s">
        <v>1247</v>
      </c>
      <c r="B244" s="131" t="s">
        <v>1245</v>
      </c>
      <c r="C244" s="126" t="s">
        <v>1248</v>
      </c>
    </row>
    <row r="245" spans="1:3" x14ac:dyDescent="0.25">
      <c r="A245" s="143" t="s">
        <v>1249</v>
      </c>
      <c r="B245" s="144" t="s">
        <v>1245</v>
      </c>
      <c r="C245" s="144" t="s">
        <v>1250</v>
      </c>
    </row>
    <row r="246" spans="1:3" x14ac:dyDescent="0.25">
      <c r="A246" s="125" t="s">
        <v>1251</v>
      </c>
      <c r="B246" s="126" t="s">
        <v>1252</v>
      </c>
      <c r="C246" s="136" t="s">
        <v>1253</v>
      </c>
    </row>
    <row r="247" spans="1:3" x14ac:dyDescent="0.25">
      <c r="A247" s="127" t="s">
        <v>1254</v>
      </c>
      <c r="B247" s="128" t="s">
        <v>1255</v>
      </c>
      <c r="C247" s="139" t="s">
        <v>1256</v>
      </c>
    </row>
    <row r="248" spans="1:3" x14ac:dyDescent="0.25">
      <c r="A248" s="125" t="s">
        <v>1257</v>
      </c>
      <c r="B248" s="126" t="s">
        <v>1258</v>
      </c>
      <c r="C248" s="136" t="s">
        <v>1259</v>
      </c>
    </row>
    <row r="249" spans="1:3" x14ac:dyDescent="0.25">
      <c r="A249" s="127" t="s">
        <v>1260</v>
      </c>
      <c r="B249" s="128" t="s">
        <v>1261</v>
      </c>
      <c r="C249" s="139" t="s">
        <v>1262</v>
      </c>
    </row>
    <row r="250" spans="1:3" x14ac:dyDescent="0.25">
      <c r="A250" s="125" t="s">
        <v>1263</v>
      </c>
      <c r="B250" s="126" t="s">
        <v>1264</v>
      </c>
      <c r="C250" s="136" t="s">
        <v>1265</v>
      </c>
    </row>
    <row r="251" spans="1:3" x14ac:dyDescent="0.25">
      <c r="A251" s="127" t="s">
        <v>1266</v>
      </c>
      <c r="B251" s="128" t="s">
        <v>1267</v>
      </c>
      <c r="C251" s="139" t="s">
        <v>1268</v>
      </c>
    </row>
    <row r="252" spans="1:3" x14ac:dyDescent="0.25">
      <c r="A252" s="125" t="s">
        <v>1269</v>
      </c>
      <c r="B252" s="126" t="s">
        <v>1270</v>
      </c>
      <c r="C252" s="136" t="s">
        <v>1271</v>
      </c>
    </row>
    <row r="253" spans="1:3" x14ac:dyDescent="0.25">
      <c r="A253" s="127" t="s">
        <v>1272</v>
      </c>
      <c r="B253" s="128" t="s">
        <v>1273</v>
      </c>
      <c r="C253" s="139" t="s">
        <v>1274</v>
      </c>
    </row>
    <row r="254" spans="1:3" x14ac:dyDescent="0.25">
      <c r="A254" s="125" t="s">
        <v>1275</v>
      </c>
      <c r="B254" s="126" t="s">
        <v>1276</v>
      </c>
      <c r="C254" s="136" t="s">
        <v>1277</v>
      </c>
    </row>
    <row r="255" spans="1:3" x14ac:dyDescent="0.25">
      <c r="A255" s="127" t="s">
        <v>1278</v>
      </c>
      <c r="B255" s="129" t="s">
        <v>1245</v>
      </c>
      <c r="C255" s="128" t="s">
        <v>1279</v>
      </c>
    </row>
    <row r="256" spans="1:3" x14ac:dyDescent="0.25">
      <c r="A256" s="143" t="s">
        <v>1280</v>
      </c>
      <c r="B256" s="128" t="s">
        <v>1281</v>
      </c>
      <c r="C256" s="139" t="s">
        <v>1282</v>
      </c>
    </row>
    <row r="257" spans="1:3" x14ac:dyDescent="0.25">
      <c r="A257" s="125" t="s">
        <v>1283</v>
      </c>
      <c r="B257" s="126" t="s">
        <v>1284</v>
      </c>
      <c r="C257" s="136" t="s">
        <v>1285</v>
      </c>
    </row>
    <row r="258" spans="1:3" x14ac:dyDescent="0.25">
      <c r="A258" s="127" t="s">
        <v>1286</v>
      </c>
      <c r="B258" s="129" t="s">
        <v>1287</v>
      </c>
      <c r="C258" s="128" t="s">
        <v>1288</v>
      </c>
    </row>
    <row r="259" spans="1:3" x14ac:dyDescent="0.25">
      <c r="A259" s="125" t="s">
        <v>1289</v>
      </c>
      <c r="B259" s="131" t="s">
        <v>1290</v>
      </c>
      <c r="C259" s="126" t="s">
        <v>1291</v>
      </c>
    </row>
    <row r="260" spans="1:3" x14ac:dyDescent="0.25">
      <c r="A260" s="127" t="s">
        <v>1292</v>
      </c>
      <c r="B260" s="128" t="s">
        <v>1293</v>
      </c>
      <c r="C260" s="128" t="s">
        <v>1294</v>
      </c>
    </row>
    <row r="261" spans="1:3" x14ac:dyDescent="0.25">
      <c r="A261" s="125" t="s">
        <v>1295</v>
      </c>
      <c r="B261" s="126" t="s">
        <v>1296</v>
      </c>
      <c r="C261" s="126" t="s">
        <v>1297</v>
      </c>
    </row>
    <row r="262" spans="1:3" x14ac:dyDescent="0.25">
      <c r="A262" s="127" t="s">
        <v>1298</v>
      </c>
      <c r="B262" s="128" t="s">
        <v>1299</v>
      </c>
      <c r="C262" s="128" t="s">
        <v>1300</v>
      </c>
    </row>
    <row r="263" spans="1:3" x14ac:dyDescent="0.25">
      <c r="A263" s="125" t="s">
        <v>1301</v>
      </c>
      <c r="B263" s="131" t="s">
        <v>1302</v>
      </c>
      <c r="C263" s="126" t="s">
        <v>1303</v>
      </c>
    </row>
    <row r="264" spans="1:3" x14ac:dyDescent="0.25">
      <c r="A264" s="141" t="s">
        <v>1304</v>
      </c>
      <c r="B264" s="129" t="s">
        <v>1302</v>
      </c>
      <c r="C264" s="128" t="s">
        <v>1305</v>
      </c>
    </row>
    <row r="265" spans="1:3" x14ac:dyDescent="0.25">
      <c r="A265" s="125" t="s">
        <v>1306</v>
      </c>
      <c r="B265" s="131" t="s">
        <v>1302</v>
      </c>
      <c r="C265" s="126" t="s">
        <v>1307</v>
      </c>
    </row>
    <row r="266" spans="1:3" x14ac:dyDescent="0.25">
      <c r="A266" s="127" t="s">
        <v>1308</v>
      </c>
      <c r="B266" s="129" t="s">
        <v>1302</v>
      </c>
      <c r="C266" s="128" t="s">
        <v>1309</v>
      </c>
    </row>
    <row r="267" spans="1:3" x14ac:dyDescent="0.25">
      <c r="A267" s="140" t="s">
        <v>1310</v>
      </c>
      <c r="B267" s="131" t="s">
        <v>1302</v>
      </c>
      <c r="C267" s="131" t="s">
        <v>1311</v>
      </c>
    </row>
    <row r="268" spans="1:3" x14ac:dyDescent="0.25">
      <c r="A268" s="141" t="s">
        <v>1312</v>
      </c>
      <c r="B268" s="129" t="s">
        <v>1302</v>
      </c>
      <c r="C268" s="129" t="s">
        <v>1313</v>
      </c>
    </row>
    <row r="269" spans="1:3" x14ac:dyDescent="0.25">
      <c r="A269" s="125" t="s">
        <v>1314</v>
      </c>
      <c r="B269" s="131" t="s">
        <v>1302</v>
      </c>
      <c r="C269" s="131" t="s">
        <v>1315</v>
      </c>
    </row>
    <row r="270" spans="1:3" x14ac:dyDescent="0.25">
      <c r="A270" s="127" t="s">
        <v>1316</v>
      </c>
      <c r="B270" s="129" t="s">
        <v>1302</v>
      </c>
      <c r="C270" s="128" t="s">
        <v>1317</v>
      </c>
    </row>
    <row r="271" spans="1:3" x14ac:dyDescent="0.25">
      <c r="A271" s="125" t="s">
        <v>1318</v>
      </c>
      <c r="B271" s="131" t="s">
        <v>1302</v>
      </c>
      <c r="C271" s="126" t="s">
        <v>1319</v>
      </c>
    </row>
    <row r="272" spans="1:3" x14ac:dyDescent="0.25">
      <c r="A272" s="127" t="s">
        <v>1320</v>
      </c>
      <c r="B272" s="129" t="s">
        <v>1302</v>
      </c>
      <c r="C272" s="128" t="s">
        <v>1321</v>
      </c>
    </row>
    <row r="273" spans="1:3" x14ac:dyDescent="0.25">
      <c r="A273" s="125" t="s">
        <v>1322</v>
      </c>
      <c r="B273" s="131" t="s">
        <v>1302</v>
      </c>
      <c r="C273" s="131" t="s">
        <v>1323</v>
      </c>
    </row>
    <row r="274" spans="1:3" x14ac:dyDescent="0.25">
      <c r="A274" s="127" t="s">
        <v>1324</v>
      </c>
      <c r="B274" s="129" t="s">
        <v>1302</v>
      </c>
      <c r="C274" s="128" t="s">
        <v>1325</v>
      </c>
    </row>
    <row r="275" spans="1:3" x14ac:dyDescent="0.25">
      <c r="A275" s="125" t="s">
        <v>1326</v>
      </c>
      <c r="B275" s="131" t="s">
        <v>1302</v>
      </c>
      <c r="C275" s="126" t="s">
        <v>1327</v>
      </c>
    </row>
    <row r="276" spans="1:3" x14ac:dyDescent="0.25">
      <c r="A276" s="127" t="s">
        <v>1328</v>
      </c>
      <c r="B276" s="129" t="s">
        <v>1302</v>
      </c>
      <c r="C276" s="128" t="s">
        <v>1329</v>
      </c>
    </row>
    <row r="277" spans="1:3" x14ac:dyDescent="0.25">
      <c r="A277" s="125" t="s">
        <v>1330</v>
      </c>
      <c r="B277" s="131" t="s">
        <v>1302</v>
      </c>
      <c r="C277" s="126" t="s">
        <v>1331</v>
      </c>
    </row>
    <row r="278" spans="1:3" x14ac:dyDescent="0.25">
      <c r="A278" s="127" t="s">
        <v>1332</v>
      </c>
      <c r="B278" s="129" t="s">
        <v>1302</v>
      </c>
      <c r="C278" s="129" t="s">
        <v>1333</v>
      </c>
    </row>
    <row r="279" spans="1:3" x14ac:dyDescent="0.25">
      <c r="A279" s="140" t="s">
        <v>1334</v>
      </c>
      <c r="B279" s="131" t="s">
        <v>1302</v>
      </c>
      <c r="C279" s="126" t="s">
        <v>1335</v>
      </c>
    </row>
    <row r="280" spans="1:3" x14ac:dyDescent="0.25">
      <c r="A280" s="141" t="s">
        <v>1336</v>
      </c>
      <c r="B280" s="129" t="s">
        <v>1302</v>
      </c>
      <c r="C280" s="128" t="s">
        <v>1337</v>
      </c>
    </row>
    <row r="281" spans="1:3" x14ac:dyDescent="0.25">
      <c r="A281" s="125" t="s">
        <v>1338</v>
      </c>
      <c r="B281" s="131" t="s">
        <v>1302</v>
      </c>
      <c r="C281" s="126" t="s">
        <v>1339</v>
      </c>
    </row>
    <row r="282" spans="1:3" x14ac:dyDescent="0.25">
      <c r="A282" s="127" t="s">
        <v>1340</v>
      </c>
      <c r="B282" s="129" t="s">
        <v>1302</v>
      </c>
      <c r="C282" s="128" t="s">
        <v>1341</v>
      </c>
    </row>
    <row r="283" spans="1:3" x14ac:dyDescent="0.25">
      <c r="A283" s="125" t="s">
        <v>1342</v>
      </c>
      <c r="B283" s="131" t="s">
        <v>1302</v>
      </c>
      <c r="C283" s="126" t="s">
        <v>1343</v>
      </c>
    </row>
    <row r="284" spans="1:3" x14ac:dyDescent="0.25">
      <c r="A284" s="127" t="s">
        <v>1344</v>
      </c>
      <c r="B284" s="129" t="s">
        <v>1302</v>
      </c>
      <c r="C284" s="128" t="s">
        <v>1345</v>
      </c>
    </row>
    <row r="285" spans="1:3" x14ac:dyDescent="0.25">
      <c r="A285" s="125" t="s">
        <v>1346</v>
      </c>
      <c r="B285" s="131" t="s">
        <v>1302</v>
      </c>
      <c r="C285" s="131" t="s">
        <v>1347</v>
      </c>
    </row>
    <row r="286" spans="1:3" x14ac:dyDescent="0.25">
      <c r="A286" s="127" t="s">
        <v>1348</v>
      </c>
      <c r="B286" s="129" t="s">
        <v>1302</v>
      </c>
      <c r="C286" s="128" t="s">
        <v>1349</v>
      </c>
    </row>
    <row r="287" spans="1:3" x14ac:dyDescent="0.25">
      <c r="A287" s="125" t="s">
        <v>1350</v>
      </c>
      <c r="B287" s="131" t="s">
        <v>1302</v>
      </c>
      <c r="C287" s="126" t="s">
        <v>1351</v>
      </c>
    </row>
    <row r="288" spans="1:3" x14ac:dyDescent="0.25">
      <c r="A288" s="127" t="s">
        <v>1352</v>
      </c>
      <c r="B288" s="129" t="s">
        <v>1302</v>
      </c>
      <c r="C288" s="128" t="s">
        <v>1353</v>
      </c>
    </row>
    <row r="289" spans="1:3" x14ac:dyDescent="0.25">
      <c r="A289" s="125" t="s">
        <v>1354</v>
      </c>
      <c r="B289" s="131" t="s">
        <v>1302</v>
      </c>
      <c r="C289" s="131" t="s">
        <v>1355</v>
      </c>
    </row>
    <row r="290" spans="1:3" x14ac:dyDescent="0.25">
      <c r="A290" s="127" t="s">
        <v>1356</v>
      </c>
      <c r="B290" s="129" t="s">
        <v>1302</v>
      </c>
      <c r="C290" s="128" t="s">
        <v>1357</v>
      </c>
    </row>
    <row r="291" spans="1:3" x14ac:dyDescent="0.25">
      <c r="A291" s="125" t="s">
        <v>1358</v>
      </c>
      <c r="B291" s="131" t="s">
        <v>1302</v>
      </c>
      <c r="C291" s="126" t="s">
        <v>1359</v>
      </c>
    </row>
    <row r="292" spans="1:3" x14ac:dyDescent="0.25">
      <c r="A292" s="127" t="s">
        <v>1360</v>
      </c>
      <c r="B292" s="129" t="s">
        <v>1302</v>
      </c>
      <c r="C292" s="128" t="s">
        <v>1361</v>
      </c>
    </row>
    <row r="293" spans="1:3" x14ac:dyDescent="0.25">
      <c r="A293" s="125" t="s">
        <v>1362</v>
      </c>
      <c r="B293" s="131" t="s">
        <v>1302</v>
      </c>
      <c r="C293" s="131" t="s">
        <v>1363</v>
      </c>
    </row>
    <row r="294" spans="1:3" x14ac:dyDescent="0.25">
      <c r="A294" s="127" t="s">
        <v>1364</v>
      </c>
      <c r="B294" s="129" t="s">
        <v>1302</v>
      </c>
      <c r="C294" s="128" t="s">
        <v>1365</v>
      </c>
    </row>
    <row r="295" spans="1:3" x14ac:dyDescent="0.25">
      <c r="A295" s="125" t="s">
        <v>1366</v>
      </c>
      <c r="B295" s="131" t="s">
        <v>1302</v>
      </c>
      <c r="C295" s="126" t="s">
        <v>1367</v>
      </c>
    </row>
    <row r="296" spans="1:3" x14ac:dyDescent="0.25">
      <c r="A296" s="127" t="s">
        <v>1368</v>
      </c>
      <c r="B296" s="129" t="s">
        <v>1302</v>
      </c>
      <c r="C296" s="128" t="s">
        <v>1369</v>
      </c>
    </row>
    <row r="297" spans="1:3" x14ac:dyDescent="0.25">
      <c r="A297" s="125" t="s">
        <v>1370</v>
      </c>
      <c r="B297" s="131" t="s">
        <v>1302</v>
      </c>
      <c r="C297" s="126" t="s">
        <v>1371</v>
      </c>
    </row>
    <row r="298" spans="1:3" x14ac:dyDescent="0.25">
      <c r="A298" s="127" t="s">
        <v>1372</v>
      </c>
      <c r="B298" s="129" t="s">
        <v>1302</v>
      </c>
      <c r="C298" s="129" t="s">
        <v>1373</v>
      </c>
    </row>
    <row r="299" spans="1:3" x14ac:dyDescent="0.25">
      <c r="A299" s="125" t="s">
        <v>1374</v>
      </c>
      <c r="B299" s="131" t="s">
        <v>1302</v>
      </c>
      <c r="C299" s="126" t="s">
        <v>1375</v>
      </c>
    </row>
    <row r="300" spans="1:3" x14ac:dyDescent="0.25">
      <c r="A300" s="127" t="s">
        <v>1376</v>
      </c>
      <c r="B300" s="129" t="s">
        <v>1302</v>
      </c>
      <c r="C300" s="128" t="s">
        <v>1377</v>
      </c>
    </row>
    <row r="301" spans="1:3" x14ac:dyDescent="0.25">
      <c r="A301" s="125" t="s">
        <v>1378</v>
      </c>
      <c r="B301" s="131" t="s">
        <v>1302</v>
      </c>
      <c r="C301" s="126" t="s">
        <v>1379</v>
      </c>
    </row>
    <row r="302" spans="1:3" x14ac:dyDescent="0.25">
      <c r="A302" s="127" t="s">
        <v>1380</v>
      </c>
      <c r="B302" s="129" t="s">
        <v>1302</v>
      </c>
      <c r="C302" s="129" t="s">
        <v>1381</v>
      </c>
    </row>
    <row r="303" spans="1:3" x14ac:dyDescent="0.25">
      <c r="A303" s="125" t="s">
        <v>1382</v>
      </c>
      <c r="B303" s="131" t="s">
        <v>1302</v>
      </c>
      <c r="C303" s="131" t="s">
        <v>1383</v>
      </c>
    </row>
    <row r="304" spans="1:3" x14ac:dyDescent="0.25">
      <c r="A304" s="127" t="s">
        <v>1384</v>
      </c>
      <c r="B304" s="129" t="s">
        <v>1302</v>
      </c>
      <c r="C304" s="129" t="s">
        <v>1385</v>
      </c>
    </row>
    <row r="305" spans="1:3" x14ac:dyDescent="0.25">
      <c r="A305" s="125" t="s">
        <v>1386</v>
      </c>
      <c r="B305" s="131" t="s">
        <v>1302</v>
      </c>
      <c r="C305" s="126" t="s">
        <v>1387</v>
      </c>
    </row>
    <row r="306" spans="1:3" x14ac:dyDescent="0.25">
      <c r="A306" s="127" t="s">
        <v>1388</v>
      </c>
      <c r="B306" s="129" t="s">
        <v>1302</v>
      </c>
      <c r="C306" s="128" t="s">
        <v>1389</v>
      </c>
    </row>
    <row r="307" spans="1:3" x14ac:dyDescent="0.25">
      <c r="A307" s="125" t="s">
        <v>1390</v>
      </c>
      <c r="B307" s="131" t="s">
        <v>1302</v>
      </c>
      <c r="C307" s="126" t="s">
        <v>1391</v>
      </c>
    </row>
    <row r="308" spans="1:3" x14ac:dyDescent="0.25">
      <c r="A308" s="127" t="s">
        <v>1392</v>
      </c>
      <c r="B308" s="129" t="s">
        <v>1302</v>
      </c>
      <c r="C308" s="128" t="s">
        <v>1393</v>
      </c>
    </row>
    <row r="309" spans="1:3" x14ac:dyDescent="0.25">
      <c r="A309" s="125" t="s">
        <v>1394</v>
      </c>
      <c r="B309" s="131" t="s">
        <v>1302</v>
      </c>
      <c r="C309" s="131" t="s">
        <v>1395</v>
      </c>
    </row>
    <row r="310" spans="1:3" x14ac:dyDescent="0.25">
      <c r="A310" s="127" t="s">
        <v>1396</v>
      </c>
      <c r="B310" s="129" t="s">
        <v>1302</v>
      </c>
      <c r="C310" s="128" t="s">
        <v>1397</v>
      </c>
    </row>
    <row r="311" spans="1:3" x14ac:dyDescent="0.25">
      <c r="A311" s="125" t="s">
        <v>1398</v>
      </c>
      <c r="B311" s="131" t="s">
        <v>1302</v>
      </c>
      <c r="C311" s="126" t="s">
        <v>1399</v>
      </c>
    </row>
    <row r="312" spans="1:3" x14ac:dyDescent="0.25">
      <c r="A312" s="127" t="s">
        <v>1400</v>
      </c>
      <c r="B312" s="129" t="s">
        <v>1302</v>
      </c>
      <c r="C312" s="128" t="s">
        <v>1401</v>
      </c>
    </row>
    <row r="313" spans="1:3" x14ac:dyDescent="0.25">
      <c r="A313" s="125" t="s">
        <v>1402</v>
      </c>
      <c r="B313" s="131" t="s">
        <v>1302</v>
      </c>
      <c r="C313" s="126" t="s">
        <v>1403</v>
      </c>
    </row>
    <row r="314" spans="1:3" x14ac:dyDescent="0.25">
      <c r="A314" s="127" t="s">
        <v>1404</v>
      </c>
      <c r="B314" s="129" t="s">
        <v>1302</v>
      </c>
      <c r="C314" s="128" t="s">
        <v>1405</v>
      </c>
    </row>
    <row r="315" spans="1:3" x14ac:dyDescent="0.25">
      <c r="A315" s="125" t="s">
        <v>1406</v>
      </c>
      <c r="B315" s="131" t="s">
        <v>1302</v>
      </c>
      <c r="C315" s="126" t="s">
        <v>1407</v>
      </c>
    </row>
    <row r="316" spans="1:3" x14ac:dyDescent="0.25">
      <c r="A316" s="127" t="s">
        <v>1408</v>
      </c>
      <c r="B316" s="129" t="s">
        <v>1302</v>
      </c>
      <c r="C316" s="128" t="s">
        <v>1409</v>
      </c>
    </row>
    <row r="317" spans="1:3" x14ac:dyDescent="0.25">
      <c r="A317" s="119" t="s">
        <v>1410</v>
      </c>
      <c r="B317" s="126" t="s">
        <v>1302</v>
      </c>
      <c r="C317" s="126" t="s">
        <v>1411</v>
      </c>
    </row>
    <row r="318" spans="1:3" x14ac:dyDescent="0.25">
      <c r="A318" s="122" t="s">
        <v>1412</v>
      </c>
      <c r="B318" s="128" t="s">
        <v>905</v>
      </c>
      <c r="C318" s="128" t="s">
        <v>1413</v>
      </c>
    </row>
    <row r="319" spans="1:3" x14ac:dyDescent="0.25">
      <c r="A319" s="119" t="s">
        <v>1414</v>
      </c>
      <c r="B319" s="126" t="s">
        <v>1302</v>
      </c>
      <c r="C319" s="126" t="s">
        <v>1415</v>
      </c>
    </row>
    <row r="320" spans="1:3" x14ac:dyDescent="0.25">
      <c r="A320" s="122" t="s">
        <v>1416</v>
      </c>
      <c r="B320" s="128" t="s">
        <v>905</v>
      </c>
      <c r="C320" s="128" t="s">
        <v>1417</v>
      </c>
    </row>
    <row r="321" spans="1:3" x14ac:dyDescent="0.25">
      <c r="A321" s="119" t="s">
        <v>1418</v>
      </c>
      <c r="B321" s="126" t="s">
        <v>905</v>
      </c>
      <c r="C321" s="126" t="s">
        <v>1419</v>
      </c>
    </row>
    <row r="322" spans="1:3" x14ac:dyDescent="0.25">
      <c r="A322" s="127" t="s">
        <v>1420</v>
      </c>
      <c r="B322" s="129" t="s">
        <v>1421</v>
      </c>
      <c r="C322" s="128" t="s">
        <v>1422</v>
      </c>
    </row>
    <row r="323" spans="1:3" x14ac:dyDescent="0.25">
      <c r="A323" s="125" t="s">
        <v>1423</v>
      </c>
      <c r="B323" s="131" t="s">
        <v>1421</v>
      </c>
      <c r="C323" s="126" t="s">
        <v>1424</v>
      </c>
    </row>
    <row r="324" spans="1:3" x14ac:dyDescent="0.25">
      <c r="A324" s="127" t="s">
        <v>1425</v>
      </c>
      <c r="B324" s="129" t="s">
        <v>1421</v>
      </c>
      <c r="C324" s="128" t="s">
        <v>1426</v>
      </c>
    </row>
    <row r="325" spans="1:3" x14ac:dyDescent="0.25">
      <c r="A325" s="125" t="s">
        <v>1427</v>
      </c>
      <c r="B325" s="131" t="s">
        <v>1421</v>
      </c>
      <c r="C325" s="126" t="s">
        <v>1428</v>
      </c>
    </row>
    <row r="326" spans="1:3" x14ac:dyDescent="0.25">
      <c r="A326" s="127" t="s">
        <v>1429</v>
      </c>
      <c r="B326" s="129" t="s">
        <v>1421</v>
      </c>
      <c r="C326" s="128" t="s">
        <v>1430</v>
      </c>
    </row>
    <row r="327" spans="1:3" x14ac:dyDescent="0.25">
      <c r="A327" s="125" t="s">
        <v>1431</v>
      </c>
      <c r="B327" s="131" t="s">
        <v>1421</v>
      </c>
      <c r="C327" s="126" t="s">
        <v>1432</v>
      </c>
    </row>
    <row r="328" spans="1:3" x14ac:dyDescent="0.25">
      <c r="A328" s="127" t="s">
        <v>1433</v>
      </c>
      <c r="B328" s="129" t="s">
        <v>1421</v>
      </c>
      <c r="C328" s="128" t="s">
        <v>1434</v>
      </c>
    </row>
    <row r="329" spans="1:3" x14ac:dyDescent="0.25">
      <c r="A329" s="125" t="s">
        <v>1435</v>
      </c>
      <c r="B329" s="131" t="s">
        <v>1421</v>
      </c>
      <c r="C329" s="126" t="s">
        <v>1436</v>
      </c>
    </row>
    <row r="330" spans="1:3" x14ac:dyDescent="0.25">
      <c r="A330" s="127" t="s">
        <v>1437</v>
      </c>
      <c r="B330" s="129" t="s">
        <v>1421</v>
      </c>
      <c r="C330" s="128" t="s">
        <v>1438</v>
      </c>
    </row>
    <row r="331" spans="1:3" x14ac:dyDescent="0.25">
      <c r="A331" s="125" t="s">
        <v>1439</v>
      </c>
      <c r="B331" s="131" t="s">
        <v>1421</v>
      </c>
      <c r="C331" s="126" t="s">
        <v>1440</v>
      </c>
    </row>
    <row r="332" spans="1:3" x14ac:dyDescent="0.25">
      <c r="A332" s="141" t="s">
        <v>1441</v>
      </c>
      <c r="B332" s="129" t="s">
        <v>1421</v>
      </c>
      <c r="C332" s="129" t="s">
        <v>1442</v>
      </c>
    </row>
    <row r="333" spans="1:3" x14ac:dyDescent="0.25">
      <c r="A333" s="125" t="s">
        <v>1443</v>
      </c>
      <c r="B333" s="131" t="s">
        <v>1421</v>
      </c>
      <c r="C333" s="126" t="s">
        <v>1444</v>
      </c>
    </row>
    <row r="334" spans="1:3" x14ac:dyDescent="0.25">
      <c r="A334" s="127" t="s">
        <v>1445</v>
      </c>
      <c r="B334" s="129" t="s">
        <v>1421</v>
      </c>
      <c r="C334" s="128" t="s">
        <v>1446</v>
      </c>
    </row>
    <row r="335" spans="1:3" x14ac:dyDescent="0.25">
      <c r="A335" s="125" t="s">
        <v>1447</v>
      </c>
      <c r="B335" s="126" t="s">
        <v>1448</v>
      </c>
      <c r="C335" s="126" t="s">
        <v>1449</v>
      </c>
    </row>
    <row r="336" spans="1:3" x14ac:dyDescent="0.25">
      <c r="A336" s="127" t="s">
        <v>1450</v>
      </c>
      <c r="B336" s="128" t="s">
        <v>1448</v>
      </c>
      <c r="C336" s="128" t="s">
        <v>1451</v>
      </c>
    </row>
    <row r="337" spans="1:3" x14ac:dyDescent="0.25">
      <c r="A337" s="125" t="s">
        <v>1452</v>
      </c>
      <c r="B337" s="126" t="s">
        <v>1448</v>
      </c>
      <c r="C337" s="126" t="s">
        <v>1453</v>
      </c>
    </row>
    <row r="338" spans="1:3" x14ac:dyDescent="0.25">
      <c r="A338" s="127" t="s">
        <v>1454</v>
      </c>
      <c r="B338" s="128" t="s">
        <v>1041</v>
      </c>
      <c r="C338" s="128" t="s">
        <v>1455</v>
      </c>
    </row>
    <row r="339" spans="1:3" x14ac:dyDescent="0.25">
      <c r="A339" s="125" t="s">
        <v>1456</v>
      </c>
      <c r="B339" s="126" t="s">
        <v>1448</v>
      </c>
      <c r="C339" s="126" t="s">
        <v>1457</v>
      </c>
    </row>
    <row r="340" spans="1:3" x14ac:dyDescent="0.25">
      <c r="A340" s="127" t="s">
        <v>1458</v>
      </c>
      <c r="B340" s="128" t="s">
        <v>1448</v>
      </c>
      <c r="C340" s="128" t="s">
        <v>1459</v>
      </c>
    </row>
    <row r="341" spans="1:3" x14ac:dyDescent="0.25">
      <c r="A341" s="125" t="s">
        <v>1460</v>
      </c>
      <c r="B341" s="126" t="s">
        <v>1448</v>
      </c>
      <c r="C341" s="126" t="s">
        <v>1461</v>
      </c>
    </row>
    <row r="342" spans="1:3" x14ac:dyDescent="0.25">
      <c r="A342" s="127" t="s">
        <v>1462</v>
      </c>
      <c r="B342" s="129" t="s">
        <v>1160</v>
      </c>
      <c r="C342" s="139" t="s">
        <v>1463</v>
      </c>
    </row>
    <row r="343" spans="1:3" x14ac:dyDescent="0.25">
      <c r="A343" s="125" t="s">
        <v>1464</v>
      </c>
      <c r="B343" s="131" t="s">
        <v>1160</v>
      </c>
      <c r="C343" s="136" t="s">
        <v>1465</v>
      </c>
    </row>
    <row r="344" spans="1:3" x14ac:dyDescent="0.25">
      <c r="A344" s="143" t="s">
        <v>1466</v>
      </c>
      <c r="B344" s="144" t="s">
        <v>1160</v>
      </c>
      <c r="C344" s="139" t="s">
        <v>1467</v>
      </c>
    </row>
    <row r="345" spans="1:3" x14ac:dyDescent="0.25">
      <c r="A345" s="134" t="s">
        <v>1468</v>
      </c>
      <c r="B345" s="135" t="s">
        <v>1160</v>
      </c>
      <c r="C345" s="136" t="s">
        <v>1469</v>
      </c>
    </row>
    <row r="346" spans="1:3" x14ac:dyDescent="0.25">
      <c r="A346" s="127" t="s">
        <v>1470</v>
      </c>
      <c r="B346" s="129" t="s">
        <v>1160</v>
      </c>
      <c r="C346" s="128" t="s">
        <v>1471</v>
      </c>
    </row>
    <row r="347" spans="1:3" x14ac:dyDescent="0.25">
      <c r="A347" s="125" t="s">
        <v>1472</v>
      </c>
      <c r="B347" s="131" t="s">
        <v>1160</v>
      </c>
      <c r="C347" s="126" t="s">
        <v>1473</v>
      </c>
    </row>
    <row r="348" spans="1:3" x14ac:dyDescent="0.25">
      <c r="A348" s="127" t="s">
        <v>1474</v>
      </c>
      <c r="B348" s="129" t="s">
        <v>1160</v>
      </c>
      <c r="C348" s="128" t="s">
        <v>1475</v>
      </c>
    </row>
    <row r="349" spans="1:3" x14ac:dyDescent="0.25">
      <c r="A349" s="125" t="s">
        <v>1476</v>
      </c>
      <c r="B349" s="131" t="s">
        <v>1160</v>
      </c>
      <c r="C349" s="126" t="s">
        <v>1477</v>
      </c>
    </row>
    <row r="350" spans="1:3" x14ac:dyDescent="0.25">
      <c r="A350" s="127" t="s">
        <v>1478</v>
      </c>
      <c r="B350" s="128" t="s">
        <v>1160</v>
      </c>
      <c r="C350" s="128" t="s">
        <v>1479</v>
      </c>
    </row>
    <row r="351" spans="1:3" x14ac:dyDescent="0.25">
      <c r="A351" s="134" t="s">
        <v>1480</v>
      </c>
      <c r="B351" s="135" t="s">
        <v>1160</v>
      </c>
      <c r="C351" s="136" t="s">
        <v>1481</v>
      </c>
    </row>
    <row r="352" spans="1:3" x14ac:dyDescent="0.25">
      <c r="A352" s="127" t="s">
        <v>1482</v>
      </c>
      <c r="B352" s="129" t="s">
        <v>1160</v>
      </c>
      <c r="C352" s="128" t="s">
        <v>1483</v>
      </c>
    </row>
    <row r="353" spans="1:3" x14ac:dyDescent="0.25">
      <c r="A353" s="134" t="s">
        <v>1484</v>
      </c>
      <c r="B353" s="145" t="s">
        <v>1160</v>
      </c>
      <c r="C353" s="136" t="s">
        <v>1485</v>
      </c>
    </row>
    <row r="354" spans="1:3" x14ac:dyDescent="0.25">
      <c r="A354" s="137" t="s">
        <v>1486</v>
      </c>
      <c r="B354" s="138" t="s">
        <v>1160</v>
      </c>
      <c r="C354" s="139" t="s">
        <v>1487</v>
      </c>
    </row>
    <row r="355" spans="1:3" x14ac:dyDescent="0.25">
      <c r="A355" s="134" t="s">
        <v>1488</v>
      </c>
      <c r="B355" s="135" t="s">
        <v>1160</v>
      </c>
      <c r="C355" s="136" t="s">
        <v>1487</v>
      </c>
    </row>
    <row r="356" spans="1:3" x14ac:dyDescent="0.25">
      <c r="A356" s="137" t="s">
        <v>1489</v>
      </c>
      <c r="B356" s="138" t="s">
        <v>1160</v>
      </c>
      <c r="C356" s="139" t="s">
        <v>1487</v>
      </c>
    </row>
    <row r="357" spans="1:3" x14ac:dyDescent="0.25">
      <c r="A357" s="134" t="s">
        <v>1490</v>
      </c>
      <c r="B357" s="135" t="s">
        <v>1160</v>
      </c>
      <c r="C357" s="136" t="s">
        <v>1487</v>
      </c>
    </row>
    <row r="358" spans="1:3" x14ac:dyDescent="0.25">
      <c r="A358" s="137" t="s">
        <v>1491</v>
      </c>
      <c r="B358" s="138" t="s">
        <v>1160</v>
      </c>
      <c r="C358" s="139" t="s">
        <v>1487</v>
      </c>
    </row>
    <row r="359" spans="1:3" x14ac:dyDescent="0.25">
      <c r="A359" s="134" t="s">
        <v>1492</v>
      </c>
      <c r="B359" s="135" t="s">
        <v>1160</v>
      </c>
      <c r="C359" s="136" t="s">
        <v>1487</v>
      </c>
    </row>
    <row r="360" spans="1:3" x14ac:dyDescent="0.25">
      <c r="A360" s="137" t="s">
        <v>1493</v>
      </c>
      <c r="B360" s="138" t="s">
        <v>1160</v>
      </c>
      <c r="C360" s="139" t="s">
        <v>1487</v>
      </c>
    </row>
    <row r="361" spans="1:3" x14ac:dyDescent="0.25">
      <c r="A361" s="134" t="s">
        <v>1494</v>
      </c>
      <c r="B361" s="135" t="s">
        <v>1160</v>
      </c>
      <c r="C361" s="136" t="s">
        <v>1487</v>
      </c>
    </row>
    <row r="362" spans="1:3" x14ac:dyDescent="0.25">
      <c r="A362" s="137" t="s">
        <v>1495</v>
      </c>
      <c r="B362" s="138" t="s">
        <v>1160</v>
      </c>
      <c r="C362" s="139" t="s">
        <v>1487</v>
      </c>
    </row>
    <row r="363" spans="1:3" x14ac:dyDescent="0.25">
      <c r="A363" s="134" t="s">
        <v>1496</v>
      </c>
      <c r="B363" s="135" t="s">
        <v>1160</v>
      </c>
      <c r="C363" s="136" t="s">
        <v>1487</v>
      </c>
    </row>
    <row r="364" spans="1:3" x14ac:dyDescent="0.25">
      <c r="A364" s="137" t="s">
        <v>1497</v>
      </c>
      <c r="B364" s="138" t="s">
        <v>1160</v>
      </c>
      <c r="C364" s="139" t="s">
        <v>1487</v>
      </c>
    </row>
    <row r="365" spans="1:3" x14ac:dyDescent="0.25">
      <c r="A365" s="134" t="s">
        <v>1498</v>
      </c>
      <c r="B365" s="135" t="s">
        <v>1160</v>
      </c>
      <c r="C365" s="136" t="s">
        <v>1487</v>
      </c>
    </row>
    <row r="366" spans="1:3" x14ac:dyDescent="0.25">
      <c r="A366" s="137" t="s">
        <v>1499</v>
      </c>
      <c r="B366" s="138" t="s">
        <v>1160</v>
      </c>
      <c r="C366" s="139" t="s">
        <v>1487</v>
      </c>
    </row>
    <row r="367" spans="1:3" x14ac:dyDescent="0.25">
      <c r="A367" s="134" t="s">
        <v>1500</v>
      </c>
      <c r="B367" s="135" t="s">
        <v>1160</v>
      </c>
      <c r="C367" s="136" t="s">
        <v>1487</v>
      </c>
    </row>
    <row r="368" spans="1:3" x14ac:dyDescent="0.25">
      <c r="A368" s="137" t="s">
        <v>1501</v>
      </c>
      <c r="B368" s="138" t="s">
        <v>1160</v>
      </c>
      <c r="C368" s="139" t="s">
        <v>1487</v>
      </c>
    </row>
    <row r="369" spans="1:3" x14ac:dyDescent="0.25">
      <c r="A369" s="134" t="s">
        <v>1502</v>
      </c>
      <c r="B369" s="135" t="s">
        <v>1160</v>
      </c>
      <c r="C369" s="136" t="s">
        <v>1487</v>
      </c>
    </row>
    <row r="370" spans="1:3" x14ac:dyDescent="0.25">
      <c r="A370" s="137" t="s">
        <v>1503</v>
      </c>
      <c r="B370" s="138" t="s">
        <v>1160</v>
      </c>
      <c r="C370" s="139" t="s">
        <v>1487</v>
      </c>
    </row>
    <row r="371" spans="1:3" x14ac:dyDescent="0.25">
      <c r="A371" s="134" t="s">
        <v>1504</v>
      </c>
      <c r="B371" s="135" t="s">
        <v>1160</v>
      </c>
      <c r="C371" s="136" t="s">
        <v>1487</v>
      </c>
    </row>
    <row r="372" spans="1:3" x14ac:dyDescent="0.25">
      <c r="A372" s="137" t="s">
        <v>1505</v>
      </c>
      <c r="B372" s="138" t="s">
        <v>1160</v>
      </c>
      <c r="C372" s="139" t="s">
        <v>1487</v>
      </c>
    </row>
    <row r="373" spans="1:3" x14ac:dyDescent="0.25">
      <c r="A373" s="134" t="s">
        <v>1506</v>
      </c>
      <c r="B373" s="135" t="s">
        <v>1160</v>
      </c>
      <c r="C373" s="136" t="s">
        <v>1487</v>
      </c>
    </row>
    <row r="374" spans="1:3" x14ac:dyDescent="0.25">
      <c r="A374" s="137" t="s">
        <v>1507</v>
      </c>
      <c r="B374" s="138" t="s">
        <v>1160</v>
      </c>
      <c r="C374" s="139" t="s">
        <v>1487</v>
      </c>
    </row>
    <row r="375" spans="1:3" x14ac:dyDescent="0.25">
      <c r="A375" s="134" t="s">
        <v>1508</v>
      </c>
      <c r="B375" s="135" t="s">
        <v>1160</v>
      </c>
      <c r="C375" s="136" t="s">
        <v>1487</v>
      </c>
    </row>
    <row r="376" spans="1:3" x14ac:dyDescent="0.25">
      <c r="A376" s="143" t="s">
        <v>1509</v>
      </c>
      <c r="B376" s="144" t="s">
        <v>1160</v>
      </c>
      <c r="C376" s="139" t="s">
        <v>1510</v>
      </c>
    </row>
    <row r="377" spans="1:3" x14ac:dyDescent="0.25">
      <c r="A377" s="134" t="s">
        <v>1511</v>
      </c>
      <c r="B377" s="135" t="s">
        <v>1160</v>
      </c>
      <c r="C377" s="136" t="s">
        <v>1512</v>
      </c>
    </row>
    <row r="378" spans="1:3" x14ac:dyDescent="0.25">
      <c r="A378" s="137" t="s">
        <v>1513</v>
      </c>
      <c r="B378" s="138" t="s">
        <v>1160</v>
      </c>
      <c r="C378" s="139" t="s">
        <v>1514</v>
      </c>
    </row>
    <row r="379" spans="1:3" x14ac:dyDescent="0.25">
      <c r="A379" s="134" t="s">
        <v>1515</v>
      </c>
      <c r="B379" s="135" t="s">
        <v>1160</v>
      </c>
      <c r="C379" s="136" t="s">
        <v>1516</v>
      </c>
    </row>
    <row r="380" spans="1:3" x14ac:dyDescent="0.25">
      <c r="A380" s="137" t="s">
        <v>1517</v>
      </c>
      <c r="B380" s="138" t="s">
        <v>1160</v>
      </c>
      <c r="C380" s="139" t="s">
        <v>1518</v>
      </c>
    </row>
    <row r="381" spans="1:3" x14ac:dyDescent="0.25">
      <c r="A381" s="134" t="s">
        <v>1519</v>
      </c>
      <c r="B381" s="135" t="s">
        <v>1160</v>
      </c>
      <c r="C381" s="136" t="s">
        <v>1520</v>
      </c>
    </row>
    <row r="382" spans="1:3" x14ac:dyDescent="0.25">
      <c r="A382" s="137" t="s">
        <v>1521</v>
      </c>
      <c r="B382" s="138" t="s">
        <v>1160</v>
      </c>
      <c r="C382" s="139" t="s">
        <v>1522</v>
      </c>
    </row>
    <row r="383" spans="1:3" x14ac:dyDescent="0.25">
      <c r="A383" s="134" t="s">
        <v>1523</v>
      </c>
      <c r="B383" s="135" t="s">
        <v>1160</v>
      </c>
      <c r="C383" s="136" t="s">
        <v>1524</v>
      </c>
    </row>
    <row r="384" spans="1:3" x14ac:dyDescent="0.25">
      <c r="A384" s="143" t="s">
        <v>1525</v>
      </c>
      <c r="B384" s="144" t="s">
        <v>1160</v>
      </c>
      <c r="C384" s="139" t="s">
        <v>1526</v>
      </c>
    </row>
    <row r="385" spans="1:3" x14ac:dyDescent="0.25">
      <c r="A385" s="134" t="s">
        <v>1527</v>
      </c>
      <c r="B385" s="135" t="s">
        <v>1160</v>
      </c>
      <c r="C385" s="136" t="s">
        <v>1528</v>
      </c>
    </row>
    <row r="386" spans="1:3" x14ac:dyDescent="0.25">
      <c r="A386" s="137" t="s">
        <v>1529</v>
      </c>
      <c r="B386" s="138" t="s">
        <v>1160</v>
      </c>
      <c r="C386" s="139" t="s">
        <v>1528</v>
      </c>
    </row>
    <row r="387" spans="1:3" x14ac:dyDescent="0.25">
      <c r="A387" s="134" t="s">
        <v>1530</v>
      </c>
      <c r="B387" s="135" t="s">
        <v>1160</v>
      </c>
      <c r="C387" s="136" t="s">
        <v>1528</v>
      </c>
    </row>
    <row r="388" spans="1:3" x14ac:dyDescent="0.25">
      <c r="A388" s="137" t="s">
        <v>1531</v>
      </c>
      <c r="B388" s="138" t="s">
        <v>1160</v>
      </c>
      <c r="C388" s="139" t="s">
        <v>1532</v>
      </c>
    </row>
    <row r="389" spans="1:3" x14ac:dyDescent="0.25">
      <c r="A389" s="134" t="s">
        <v>1533</v>
      </c>
      <c r="B389" s="135" t="s">
        <v>1160</v>
      </c>
      <c r="C389" s="136" t="s">
        <v>1534</v>
      </c>
    </row>
    <row r="390" spans="1:3" x14ac:dyDescent="0.25">
      <c r="A390" s="137" t="s">
        <v>1535</v>
      </c>
      <c r="B390" s="138" t="s">
        <v>1160</v>
      </c>
      <c r="C390" s="139" t="s">
        <v>1536</v>
      </c>
    </row>
    <row r="391" spans="1:3" x14ac:dyDescent="0.25">
      <c r="A391" s="134" t="s">
        <v>1537</v>
      </c>
      <c r="B391" s="135" t="s">
        <v>1160</v>
      </c>
      <c r="C391" s="136" t="s">
        <v>1538</v>
      </c>
    </row>
    <row r="392" spans="1:3" x14ac:dyDescent="0.25">
      <c r="A392" s="137" t="s">
        <v>1539</v>
      </c>
      <c r="B392" s="138" t="s">
        <v>1160</v>
      </c>
      <c r="C392" s="139" t="s">
        <v>1540</v>
      </c>
    </row>
    <row r="393" spans="1:3" x14ac:dyDescent="0.25">
      <c r="A393" s="142" t="s">
        <v>1541</v>
      </c>
      <c r="B393" s="145" t="s">
        <v>1160</v>
      </c>
      <c r="C393" s="136" t="s">
        <v>1542</v>
      </c>
    </row>
    <row r="394" spans="1:3" x14ac:dyDescent="0.25">
      <c r="A394" s="143" t="s">
        <v>1543</v>
      </c>
      <c r="B394" s="144" t="s">
        <v>1160</v>
      </c>
      <c r="C394" s="139" t="s">
        <v>1544</v>
      </c>
    </row>
    <row r="395" spans="1:3" x14ac:dyDescent="0.25">
      <c r="A395" s="125" t="s">
        <v>1545</v>
      </c>
      <c r="B395" s="131" t="s">
        <v>1546</v>
      </c>
      <c r="C395" s="126" t="s">
        <v>1547</v>
      </c>
    </row>
    <row r="396" spans="1:3" x14ac:dyDescent="0.25">
      <c r="A396" s="127" t="s">
        <v>1548</v>
      </c>
      <c r="B396" s="129" t="s">
        <v>1546</v>
      </c>
      <c r="C396" s="128" t="s">
        <v>1549</v>
      </c>
    </row>
    <row r="397" spans="1:3" x14ac:dyDescent="0.25">
      <c r="A397" s="125" t="s">
        <v>1550</v>
      </c>
      <c r="B397" s="131" t="s">
        <v>1546</v>
      </c>
      <c r="C397" s="126" t="s">
        <v>1551</v>
      </c>
    </row>
    <row r="398" spans="1:3" ht="15.75" x14ac:dyDescent="0.25">
      <c r="A398" s="146" t="s">
        <v>1552</v>
      </c>
      <c r="B398" s="147" t="s">
        <v>1546</v>
      </c>
      <c r="C398" s="148" t="s">
        <v>1553</v>
      </c>
    </row>
    <row r="399" spans="1:3" x14ac:dyDescent="0.25">
      <c r="A399" s="140" t="s">
        <v>1554</v>
      </c>
      <c r="B399" s="131" t="s">
        <v>1546</v>
      </c>
      <c r="C399" s="126" t="s">
        <v>1555</v>
      </c>
    </row>
    <row r="400" spans="1:3" x14ac:dyDescent="0.25">
      <c r="A400" s="141" t="s">
        <v>1556</v>
      </c>
      <c r="B400" s="129" t="s">
        <v>1546</v>
      </c>
      <c r="C400" s="128" t="s">
        <v>1557</v>
      </c>
    </row>
    <row r="401" spans="1:3" x14ac:dyDescent="0.25">
      <c r="A401" s="125" t="s">
        <v>1558</v>
      </c>
      <c r="B401" s="131" t="s">
        <v>1546</v>
      </c>
      <c r="C401" s="126" t="s">
        <v>1559</v>
      </c>
    </row>
    <row r="402" spans="1:3" x14ac:dyDescent="0.25">
      <c r="A402" s="127" t="s">
        <v>1560</v>
      </c>
      <c r="B402" s="129" t="s">
        <v>1546</v>
      </c>
      <c r="C402" s="128" t="s">
        <v>1561</v>
      </c>
    </row>
    <row r="403" spans="1:3" x14ac:dyDescent="0.25">
      <c r="A403" s="125" t="s">
        <v>1562</v>
      </c>
      <c r="B403" s="131" t="s">
        <v>1546</v>
      </c>
      <c r="C403" s="126" t="s">
        <v>1563</v>
      </c>
    </row>
    <row r="404" spans="1:3" x14ac:dyDescent="0.25">
      <c r="A404" s="127" t="s">
        <v>1564</v>
      </c>
      <c r="B404" s="129" t="s">
        <v>1546</v>
      </c>
      <c r="C404" s="128" t="s">
        <v>1565</v>
      </c>
    </row>
    <row r="405" spans="1:3" x14ac:dyDescent="0.25">
      <c r="A405" s="125" t="s">
        <v>1566</v>
      </c>
      <c r="B405" s="131" t="s">
        <v>1546</v>
      </c>
      <c r="C405" s="126" t="s">
        <v>1567</v>
      </c>
    </row>
    <row r="406" spans="1:3" x14ac:dyDescent="0.25">
      <c r="A406" s="122" t="s">
        <v>1568</v>
      </c>
      <c r="B406" s="129" t="s">
        <v>1569</v>
      </c>
      <c r="C406" s="128"/>
    </row>
    <row r="407" spans="1:3" x14ac:dyDescent="0.25">
      <c r="A407" s="125" t="s">
        <v>1570</v>
      </c>
      <c r="B407" s="131" t="s">
        <v>1546</v>
      </c>
      <c r="C407" s="126" t="s">
        <v>1571</v>
      </c>
    </row>
    <row r="408" spans="1:3" x14ac:dyDescent="0.25">
      <c r="A408" s="141" t="s">
        <v>1572</v>
      </c>
      <c r="B408" s="129" t="s">
        <v>1546</v>
      </c>
      <c r="C408" s="128"/>
    </row>
    <row r="409" spans="1:3" x14ac:dyDescent="0.25">
      <c r="A409" s="140" t="s">
        <v>1573</v>
      </c>
      <c r="B409" s="131" t="s">
        <v>1546</v>
      </c>
      <c r="C409" s="126"/>
    </row>
    <row r="410" spans="1:3" x14ac:dyDescent="0.25">
      <c r="A410" s="127" t="s">
        <v>1574</v>
      </c>
      <c r="B410" s="129" t="s">
        <v>1546</v>
      </c>
      <c r="C410" s="128" t="s">
        <v>1575</v>
      </c>
    </row>
    <row r="411" spans="1:3" x14ac:dyDescent="0.25">
      <c r="A411" s="125" t="s">
        <v>1576</v>
      </c>
      <c r="B411" s="131" t="s">
        <v>1546</v>
      </c>
      <c r="C411" s="126" t="s">
        <v>1577</v>
      </c>
    </row>
    <row r="412" spans="1:3" x14ac:dyDescent="0.25">
      <c r="A412" s="143" t="s">
        <v>1578</v>
      </c>
      <c r="B412" s="144" t="s">
        <v>1579</v>
      </c>
      <c r="C412" s="139" t="s">
        <v>1580</v>
      </c>
    </row>
    <row r="413" spans="1:3" x14ac:dyDescent="0.25">
      <c r="A413" s="142" t="s">
        <v>1581</v>
      </c>
      <c r="B413" s="145" t="s">
        <v>1579</v>
      </c>
      <c r="C413" s="136" t="s">
        <v>1582</v>
      </c>
    </row>
    <row r="414" spans="1:3" x14ac:dyDescent="0.25">
      <c r="A414" s="143" t="s">
        <v>1583</v>
      </c>
      <c r="B414" s="144" t="s">
        <v>1579</v>
      </c>
      <c r="C414" s="139" t="s">
        <v>1584</v>
      </c>
    </row>
    <row r="415" spans="1:3" x14ac:dyDescent="0.25">
      <c r="A415" s="142" t="s">
        <v>1585</v>
      </c>
      <c r="B415" s="145" t="s">
        <v>1579</v>
      </c>
      <c r="C415" s="136" t="s">
        <v>1586</v>
      </c>
    </row>
    <row r="416" spans="1:3" x14ac:dyDescent="0.25">
      <c r="A416" s="143" t="s">
        <v>1587</v>
      </c>
      <c r="B416" s="144" t="s">
        <v>1579</v>
      </c>
      <c r="C416" s="139" t="s">
        <v>1588</v>
      </c>
    </row>
    <row r="417" spans="1:3" x14ac:dyDescent="0.25">
      <c r="A417" s="142" t="s">
        <v>1589</v>
      </c>
      <c r="B417" s="145" t="s">
        <v>1579</v>
      </c>
      <c r="C417" s="136" t="s">
        <v>1590</v>
      </c>
    </row>
    <row r="418" spans="1:3" x14ac:dyDescent="0.25">
      <c r="A418" s="143" t="s">
        <v>1591</v>
      </c>
      <c r="B418" s="144" t="s">
        <v>1579</v>
      </c>
      <c r="C418" s="139" t="s">
        <v>1592</v>
      </c>
    </row>
    <row r="419" spans="1:3" x14ac:dyDescent="0.25">
      <c r="A419" s="142" t="s">
        <v>1593</v>
      </c>
      <c r="B419" s="145" t="s">
        <v>1579</v>
      </c>
      <c r="C419" s="136" t="s">
        <v>1594</v>
      </c>
    </row>
    <row r="420" spans="1:3" x14ac:dyDescent="0.25">
      <c r="A420" s="143" t="s">
        <v>1595</v>
      </c>
      <c r="B420" s="144" t="s">
        <v>1579</v>
      </c>
      <c r="C420" s="139" t="s">
        <v>1596</v>
      </c>
    </row>
    <row r="421" spans="1:3" x14ac:dyDescent="0.25">
      <c r="A421" s="142" t="s">
        <v>1597</v>
      </c>
      <c r="B421" s="145" t="s">
        <v>1579</v>
      </c>
      <c r="C421" s="136" t="s">
        <v>1598</v>
      </c>
    </row>
    <row r="422" spans="1:3" x14ac:dyDescent="0.25">
      <c r="A422" s="143" t="s">
        <v>1599</v>
      </c>
      <c r="B422" s="144" t="s">
        <v>1579</v>
      </c>
      <c r="C422" s="139" t="s">
        <v>1600</v>
      </c>
    </row>
    <row r="423" spans="1:3" x14ac:dyDescent="0.25">
      <c r="A423" s="142" t="s">
        <v>1601</v>
      </c>
      <c r="B423" s="145" t="s">
        <v>1579</v>
      </c>
      <c r="C423" s="136" t="s">
        <v>1602</v>
      </c>
    </row>
    <row r="424" spans="1:3" x14ac:dyDescent="0.25">
      <c r="A424" s="143" t="s">
        <v>1603</v>
      </c>
      <c r="B424" s="144" t="s">
        <v>1579</v>
      </c>
      <c r="C424" s="139" t="s">
        <v>1604</v>
      </c>
    </row>
    <row r="425" spans="1:3" x14ac:dyDescent="0.25">
      <c r="A425" s="142" t="s">
        <v>1605</v>
      </c>
      <c r="B425" s="145" t="s">
        <v>1579</v>
      </c>
      <c r="C425" s="136" t="s">
        <v>1606</v>
      </c>
    </row>
    <row r="426" spans="1:3" x14ac:dyDescent="0.25">
      <c r="A426" s="143" t="s">
        <v>1607</v>
      </c>
      <c r="B426" s="144" t="s">
        <v>1579</v>
      </c>
      <c r="C426" s="139" t="s">
        <v>1608</v>
      </c>
    </row>
    <row r="427" spans="1:3" x14ac:dyDescent="0.25">
      <c r="A427" s="142" t="s">
        <v>1609</v>
      </c>
      <c r="B427" s="145" t="s">
        <v>1579</v>
      </c>
      <c r="C427" s="136" t="s">
        <v>1610</v>
      </c>
    </row>
    <row r="428" spans="1:3" x14ac:dyDescent="0.25">
      <c r="A428" s="143" t="s">
        <v>1611</v>
      </c>
      <c r="B428" s="144" t="s">
        <v>1579</v>
      </c>
      <c r="C428" s="139" t="s">
        <v>1612</v>
      </c>
    </row>
    <row r="429" spans="1:3" x14ac:dyDescent="0.25">
      <c r="A429" s="142" t="s">
        <v>1613</v>
      </c>
      <c r="B429" s="145" t="s">
        <v>1579</v>
      </c>
      <c r="C429" s="136" t="s">
        <v>1612</v>
      </c>
    </row>
    <row r="430" spans="1:3" x14ac:dyDescent="0.25">
      <c r="A430" s="143" t="s">
        <v>1614</v>
      </c>
      <c r="B430" s="144" t="s">
        <v>1579</v>
      </c>
      <c r="C430" s="139" t="s">
        <v>1615</v>
      </c>
    </row>
    <row r="431" spans="1:3" x14ac:dyDescent="0.25">
      <c r="A431" s="125" t="s">
        <v>1616</v>
      </c>
      <c r="B431" s="126" t="s">
        <v>1160</v>
      </c>
      <c r="C431" s="126" t="s">
        <v>1617</v>
      </c>
    </row>
    <row r="432" spans="1:3" x14ac:dyDescent="0.25">
      <c r="A432" s="127" t="s">
        <v>1618</v>
      </c>
      <c r="B432" s="128" t="s">
        <v>1160</v>
      </c>
      <c r="C432" s="128" t="s">
        <v>1619</v>
      </c>
    </row>
    <row r="433" spans="1:3" x14ac:dyDescent="0.25">
      <c r="A433" s="125" t="s">
        <v>1620</v>
      </c>
      <c r="B433" s="126" t="s">
        <v>1160</v>
      </c>
      <c r="C433" s="131" t="s">
        <v>1621</v>
      </c>
    </row>
    <row r="434" spans="1:3" x14ac:dyDescent="0.25">
      <c r="A434" s="127" t="s">
        <v>1622</v>
      </c>
      <c r="B434" s="128" t="s">
        <v>1160</v>
      </c>
      <c r="C434" s="128" t="s">
        <v>1623</v>
      </c>
    </row>
    <row r="435" spans="1:3" x14ac:dyDescent="0.25">
      <c r="A435" s="125" t="s">
        <v>1624</v>
      </c>
      <c r="B435" s="126" t="s">
        <v>1160</v>
      </c>
      <c r="C435" s="131" t="s">
        <v>1625</v>
      </c>
    </row>
    <row r="436" spans="1:3" x14ac:dyDescent="0.25">
      <c r="A436" s="127" t="s">
        <v>1626</v>
      </c>
      <c r="B436" s="128" t="s">
        <v>1160</v>
      </c>
      <c r="C436" s="128" t="s">
        <v>1627</v>
      </c>
    </row>
    <row r="437" spans="1:3" x14ac:dyDescent="0.25">
      <c r="A437" s="125" t="s">
        <v>1628</v>
      </c>
      <c r="B437" s="131" t="s">
        <v>909</v>
      </c>
      <c r="C437" s="131" t="s">
        <v>1629</v>
      </c>
    </row>
    <row r="438" spans="1:3" x14ac:dyDescent="0.25">
      <c r="A438" s="127" t="s">
        <v>1630</v>
      </c>
      <c r="B438" s="129" t="s">
        <v>909</v>
      </c>
      <c r="C438" s="128" t="s">
        <v>1631</v>
      </c>
    </row>
    <row r="439" spans="1:3" x14ac:dyDescent="0.25">
      <c r="A439" s="140" t="s">
        <v>1632</v>
      </c>
      <c r="B439" s="131" t="s">
        <v>1633</v>
      </c>
      <c r="C439" s="126" t="s">
        <v>1634</v>
      </c>
    </row>
    <row r="440" spans="1:3" x14ac:dyDescent="0.25">
      <c r="A440" s="141" t="s">
        <v>1635</v>
      </c>
      <c r="B440" s="129" t="s">
        <v>1633</v>
      </c>
      <c r="C440" s="128" t="s">
        <v>1636</v>
      </c>
    </row>
    <row r="441" spans="1:3" x14ac:dyDescent="0.25">
      <c r="A441" s="140" t="s">
        <v>1637</v>
      </c>
      <c r="B441" s="131" t="s">
        <v>1638</v>
      </c>
      <c r="C441" s="131" t="s">
        <v>1639</v>
      </c>
    </row>
    <row r="442" spans="1:3" x14ac:dyDescent="0.25">
      <c r="A442" s="127" t="s">
        <v>1640</v>
      </c>
      <c r="B442" s="129" t="s">
        <v>1641</v>
      </c>
      <c r="C442" s="128" t="s">
        <v>1642</v>
      </c>
    </row>
    <row r="443" spans="1:3" x14ac:dyDescent="0.25">
      <c r="A443" s="125" t="s">
        <v>1643</v>
      </c>
      <c r="B443" s="131" t="s">
        <v>1641</v>
      </c>
      <c r="C443" s="126" t="s">
        <v>1644</v>
      </c>
    </row>
    <row r="444" spans="1:3" x14ac:dyDescent="0.25">
      <c r="A444" s="127" t="s">
        <v>1645</v>
      </c>
      <c r="B444" s="129" t="s">
        <v>1641</v>
      </c>
      <c r="C444" s="128" t="s">
        <v>1646</v>
      </c>
    </row>
    <row r="445" spans="1:3" x14ac:dyDescent="0.25">
      <c r="A445" s="125" t="s">
        <v>1647</v>
      </c>
      <c r="B445" s="131" t="s">
        <v>1641</v>
      </c>
      <c r="C445" s="126" t="s">
        <v>1648</v>
      </c>
    </row>
    <row r="446" spans="1:3" x14ac:dyDescent="0.25">
      <c r="A446" s="127" t="s">
        <v>1649</v>
      </c>
      <c r="B446" s="129" t="s">
        <v>1641</v>
      </c>
      <c r="C446" s="128" t="s">
        <v>1650</v>
      </c>
    </row>
    <row r="447" spans="1:3" x14ac:dyDescent="0.25">
      <c r="A447" s="140" t="s">
        <v>1651</v>
      </c>
      <c r="B447" s="131" t="s">
        <v>1641</v>
      </c>
      <c r="C447" s="126" t="s">
        <v>1652</v>
      </c>
    </row>
    <row r="448" spans="1:3" x14ac:dyDescent="0.25">
      <c r="A448" s="127" t="s">
        <v>1653</v>
      </c>
      <c r="B448" s="129" t="s">
        <v>1302</v>
      </c>
      <c r="C448" s="139" t="s">
        <v>1654</v>
      </c>
    </row>
    <row r="449" spans="1:3" x14ac:dyDescent="0.25">
      <c r="A449" s="125" t="s">
        <v>1655</v>
      </c>
      <c r="B449" s="131" t="s">
        <v>1302</v>
      </c>
      <c r="C449" s="126" t="s">
        <v>1656</v>
      </c>
    </row>
    <row r="450" spans="1:3" x14ac:dyDescent="0.25">
      <c r="A450" s="141" t="s">
        <v>1657</v>
      </c>
      <c r="B450" s="129" t="s">
        <v>1302</v>
      </c>
      <c r="C450" s="128" t="s">
        <v>1658</v>
      </c>
    </row>
    <row r="451" spans="1:3" x14ac:dyDescent="0.25">
      <c r="A451" s="140" t="s">
        <v>1659</v>
      </c>
      <c r="B451" s="131" t="s">
        <v>1302</v>
      </c>
      <c r="C451" s="126" t="s">
        <v>1660</v>
      </c>
    </row>
    <row r="452" spans="1:3" x14ac:dyDescent="0.25">
      <c r="A452" s="127" t="s">
        <v>1661</v>
      </c>
      <c r="B452" s="129" t="s">
        <v>1302</v>
      </c>
      <c r="C452" s="128" t="s">
        <v>1662</v>
      </c>
    </row>
    <row r="453" spans="1:3" x14ac:dyDescent="0.25">
      <c r="A453" s="140" t="s">
        <v>1663</v>
      </c>
      <c r="B453" s="131" t="s">
        <v>1302</v>
      </c>
      <c r="C453" s="126" t="s">
        <v>1664</v>
      </c>
    </row>
    <row r="454" spans="1:3" x14ac:dyDescent="0.25">
      <c r="A454" s="141" t="s">
        <v>1665</v>
      </c>
      <c r="B454" s="129" t="s">
        <v>1302</v>
      </c>
      <c r="C454" s="128" t="s">
        <v>1666</v>
      </c>
    </row>
    <row r="455" spans="1:3" x14ac:dyDescent="0.25">
      <c r="A455" s="125" t="s">
        <v>1667</v>
      </c>
      <c r="B455" s="131" t="s">
        <v>1302</v>
      </c>
      <c r="C455" s="126" t="s">
        <v>1668</v>
      </c>
    </row>
    <row r="456" spans="1:3" x14ac:dyDescent="0.25">
      <c r="A456" s="141" t="s">
        <v>1669</v>
      </c>
      <c r="B456" s="129" t="s">
        <v>1302</v>
      </c>
      <c r="C456" s="129" t="s">
        <v>1670</v>
      </c>
    </row>
    <row r="457" spans="1:3" x14ac:dyDescent="0.25">
      <c r="A457" s="140" t="s">
        <v>1671</v>
      </c>
      <c r="B457" s="131" t="s">
        <v>1302</v>
      </c>
      <c r="C457" s="131" t="s">
        <v>1672</v>
      </c>
    </row>
    <row r="458" spans="1:3" x14ac:dyDescent="0.25">
      <c r="A458" s="127" t="s">
        <v>1673</v>
      </c>
      <c r="B458" s="129" t="s">
        <v>1302</v>
      </c>
      <c r="C458" s="139" t="s">
        <v>1674</v>
      </c>
    </row>
    <row r="459" spans="1:3" x14ac:dyDescent="0.25">
      <c r="A459" s="140" t="s">
        <v>1675</v>
      </c>
      <c r="B459" s="131" t="s">
        <v>1302</v>
      </c>
      <c r="C459" s="131" t="s">
        <v>1676</v>
      </c>
    </row>
    <row r="460" spans="1:3" x14ac:dyDescent="0.25">
      <c r="A460" s="141" t="s">
        <v>1677</v>
      </c>
      <c r="B460" s="129" t="s">
        <v>1302</v>
      </c>
      <c r="C460" s="129" t="s">
        <v>1678</v>
      </c>
    </row>
    <row r="461" spans="1:3" x14ac:dyDescent="0.25">
      <c r="A461" s="125" t="s">
        <v>1679</v>
      </c>
      <c r="B461" s="131" t="s">
        <v>1302</v>
      </c>
      <c r="C461" s="136" t="s">
        <v>1680</v>
      </c>
    </row>
    <row r="462" spans="1:3" x14ac:dyDescent="0.25">
      <c r="A462" s="141" t="s">
        <v>1681</v>
      </c>
      <c r="B462" s="129" t="s">
        <v>1302</v>
      </c>
      <c r="C462" s="139" t="s">
        <v>1682</v>
      </c>
    </row>
    <row r="463" spans="1:3" x14ac:dyDescent="0.25">
      <c r="A463" s="140" t="s">
        <v>1683</v>
      </c>
      <c r="B463" s="131" t="s">
        <v>1302</v>
      </c>
      <c r="C463" s="136" t="s">
        <v>1684</v>
      </c>
    </row>
    <row r="464" spans="1:3" x14ac:dyDescent="0.25">
      <c r="A464" s="127" t="s">
        <v>1685</v>
      </c>
      <c r="B464" s="129" t="s">
        <v>1302</v>
      </c>
      <c r="C464" s="129" t="s">
        <v>1686</v>
      </c>
    </row>
    <row r="465" spans="1:3" x14ac:dyDescent="0.25">
      <c r="A465" s="140" t="s">
        <v>1687</v>
      </c>
      <c r="B465" s="131" t="s">
        <v>1302</v>
      </c>
      <c r="C465" s="131" t="s">
        <v>1688</v>
      </c>
    </row>
    <row r="466" spans="1:3" x14ac:dyDescent="0.25">
      <c r="A466" s="141" t="s">
        <v>1689</v>
      </c>
      <c r="B466" s="129" t="s">
        <v>1302</v>
      </c>
      <c r="C466" s="129" t="s">
        <v>1690</v>
      </c>
    </row>
    <row r="467" spans="1:3" x14ac:dyDescent="0.25">
      <c r="A467" s="125" t="s">
        <v>1691</v>
      </c>
      <c r="B467" s="131" t="s">
        <v>1302</v>
      </c>
      <c r="C467" s="126" t="s">
        <v>1692</v>
      </c>
    </row>
    <row r="468" spans="1:3" x14ac:dyDescent="0.25">
      <c r="A468" s="127" t="s">
        <v>1693</v>
      </c>
      <c r="B468" s="129" t="s">
        <v>1302</v>
      </c>
      <c r="C468" s="128" t="s">
        <v>1694</v>
      </c>
    </row>
    <row r="469" spans="1:3" x14ac:dyDescent="0.25">
      <c r="A469" s="140" t="s">
        <v>1695</v>
      </c>
      <c r="B469" s="131" t="s">
        <v>1302</v>
      </c>
      <c r="C469" s="126" t="s">
        <v>1696</v>
      </c>
    </row>
    <row r="470" spans="1:3" x14ac:dyDescent="0.25">
      <c r="A470" s="127" t="s">
        <v>1697</v>
      </c>
      <c r="B470" s="129" t="s">
        <v>1302</v>
      </c>
      <c r="C470" s="129" t="s">
        <v>1698</v>
      </c>
    </row>
    <row r="471" spans="1:3" x14ac:dyDescent="0.25">
      <c r="A471" s="125" t="s">
        <v>1699</v>
      </c>
      <c r="B471" s="131" t="s">
        <v>1302</v>
      </c>
      <c r="C471" s="126" t="s">
        <v>1700</v>
      </c>
    </row>
    <row r="472" spans="1:3" x14ac:dyDescent="0.25">
      <c r="A472" s="127" t="s">
        <v>1701</v>
      </c>
      <c r="B472" s="129" t="s">
        <v>1302</v>
      </c>
      <c r="C472" s="139" t="s">
        <v>1702</v>
      </c>
    </row>
    <row r="473" spans="1:3" x14ac:dyDescent="0.25">
      <c r="A473" s="140" t="s">
        <v>1703</v>
      </c>
      <c r="B473" s="131" t="s">
        <v>1302</v>
      </c>
      <c r="C473" s="131" t="s">
        <v>1704</v>
      </c>
    </row>
    <row r="474" spans="1:3" x14ac:dyDescent="0.25">
      <c r="A474" s="141" t="s">
        <v>1705</v>
      </c>
      <c r="B474" s="129" t="s">
        <v>1302</v>
      </c>
      <c r="C474" s="129" t="s">
        <v>1706</v>
      </c>
    </row>
    <row r="475" spans="1:3" x14ac:dyDescent="0.25">
      <c r="A475" s="140" t="s">
        <v>1707</v>
      </c>
      <c r="B475" s="131" t="s">
        <v>1302</v>
      </c>
      <c r="C475" s="126" t="s">
        <v>1708</v>
      </c>
    </row>
    <row r="476" spans="1:3" x14ac:dyDescent="0.25">
      <c r="A476" s="127" t="s">
        <v>1709</v>
      </c>
      <c r="B476" s="129" t="s">
        <v>1302</v>
      </c>
      <c r="C476" s="128" t="s">
        <v>1710</v>
      </c>
    </row>
    <row r="477" spans="1:3" x14ac:dyDescent="0.25">
      <c r="A477" s="125" t="s">
        <v>1711</v>
      </c>
      <c r="B477" s="131" t="s">
        <v>1302</v>
      </c>
      <c r="C477" s="126" t="s">
        <v>1712</v>
      </c>
    </row>
    <row r="478" spans="1:3" x14ac:dyDescent="0.25">
      <c r="A478" s="127" t="s">
        <v>1713</v>
      </c>
      <c r="B478" s="129" t="s">
        <v>1302</v>
      </c>
      <c r="C478" s="128" t="s">
        <v>1714</v>
      </c>
    </row>
    <row r="479" spans="1:3" x14ac:dyDescent="0.25">
      <c r="A479" s="125" t="s">
        <v>1715</v>
      </c>
      <c r="B479" s="126" t="s">
        <v>1716</v>
      </c>
      <c r="C479" s="126" t="s">
        <v>1717</v>
      </c>
    </row>
    <row r="480" spans="1:3" x14ac:dyDescent="0.25">
      <c r="A480" s="127" t="s">
        <v>1718</v>
      </c>
      <c r="B480" s="128" t="s">
        <v>1716</v>
      </c>
      <c r="C480" s="128" t="s">
        <v>1719</v>
      </c>
    </row>
    <row r="481" spans="1:3" x14ac:dyDescent="0.25">
      <c r="A481" s="125" t="s">
        <v>1720</v>
      </c>
      <c r="B481" s="126" t="s">
        <v>1716</v>
      </c>
      <c r="C481" s="126" t="s">
        <v>1721</v>
      </c>
    </row>
    <row r="482" spans="1:3" x14ac:dyDescent="0.25">
      <c r="A482" s="127" t="s">
        <v>1722</v>
      </c>
      <c r="B482" s="128" t="s">
        <v>1716</v>
      </c>
      <c r="C482" s="128" t="s">
        <v>1723</v>
      </c>
    </row>
    <row r="483" spans="1:3" x14ac:dyDescent="0.25">
      <c r="A483" s="125" t="s">
        <v>1724</v>
      </c>
      <c r="B483" s="126" t="s">
        <v>1716</v>
      </c>
      <c r="C483" s="126" t="s">
        <v>1725</v>
      </c>
    </row>
    <row r="484" spans="1:3" x14ac:dyDescent="0.25">
      <c r="A484" s="127" t="s">
        <v>1726</v>
      </c>
      <c r="B484" s="128" t="s">
        <v>1716</v>
      </c>
      <c r="C484" s="128" t="s">
        <v>1727</v>
      </c>
    </row>
    <row r="485" spans="1:3" x14ac:dyDescent="0.25">
      <c r="A485" s="125" t="s">
        <v>1728</v>
      </c>
      <c r="B485" s="126" t="s">
        <v>1716</v>
      </c>
      <c r="C485" s="126" t="s">
        <v>1729</v>
      </c>
    </row>
    <row r="486" spans="1:3" x14ac:dyDescent="0.25">
      <c r="A486" s="127" t="s">
        <v>1730</v>
      </c>
      <c r="B486" s="128" t="s">
        <v>1731</v>
      </c>
      <c r="C486" s="128" t="s">
        <v>1732</v>
      </c>
    </row>
    <row r="487" spans="1:3" x14ac:dyDescent="0.25">
      <c r="A487" s="125" t="s">
        <v>1733</v>
      </c>
      <c r="B487" s="131" t="s">
        <v>1302</v>
      </c>
      <c r="C487" s="126" t="s">
        <v>1734</v>
      </c>
    </row>
    <row r="488" spans="1:3" x14ac:dyDescent="0.25">
      <c r="A488" s="127" t="s">
        <v>1735</v>
      </c>
      <c r="B488" s="129" t="s">
        <v>1302</v>
      </c>
      <c r="C488" s="129" t="s">
        <v>1736</v>
      </c>
    </row>
    <row r="489" spans="1:3" x14ac:dyDescent="0.25">
      <c r="A489" s="125" t="s">
        <v>1737</v>
      </c>
      <c r="B489" s="131" t="s">
        <v>1302</v>
      </c>
      <c r="C489" s="131" t="s">
        <v>1738</v>
      </c>
    </row>
    <row r="490" spans="1:3" x14ac:dyDescent="0.25">
      <c r="A490" s="127" t="s">
        <v>1739</v>
      </c>
      <c r="B490" s="128" t="s">
        <v>1302</v>
      </c>
      <c r="C490" s="128" t="s">
        <v>1740</v>
      </c>
    </row>
    <row r="491" spans="1:3" x14ac:dyDescent="0.25">
      <c r="A491" s="125" t="s">
        <v>1741</v>
      </c>
      <c r="B491" s="126" t="s">
        <v>1302</v>
      </c>
      <c r="C491" s="126" t="s">
        <v>1742</v>
      </c>
    </row>
    <row r="492" spans="1:3" x14ac:dyDescent="0.25">
      <c r="A492" s="127" t="s">
        <v>1743</v>
      </c>
      <c r="B492" s="129" t="s">
        <v>1302</v>
      </c>
      <c r="C492" s="129" t="s">
        <v>1744</v>
      </c>
    </row>
    <row r="493" spans="1:3" x14ac:dyDescent="0.25">
      <c r="A493" s="125" t="s">
        <v>1745</v>
      </c>
      <c r="B493" s="126" t="s">
        <v>1302</v>
      </c>
      <c r="C493" s="126" t="s">
        <v>1746</v>
      </c>
    </row>
    <row r="494" spans="1:3" x14ac:dyDescent="0.25">
      <c r="A494" s="127" t="s">
        <v>1747</v>
      </c>
      <c r="B494" s="128" t="s">
        <v>1302</v>
      </c>
      <c r="C494" s="128" t="s">
        <v>1748</v>
      </c>
    </row>
    <row r="495" spans="1:3" x14ac:dyDescent="0.25">
      <c r="A495" s="125" t="s">
        <v>1749</v>
      </c>
      <c r="B495" s="131" t="s">
        <v>1302</v>
      </c>
      <c r="C495" s="131" t="s">
        <v>1750</v>
      </c>
    </row>
    <row r="496" spans="1:3" x14ac:dyDescent="0.25">
      <c r="A496" s="127" t="s">
        <v>1751</v>
      </c>
      <c r="B496" s="128" t="s">
        <v>1302</v>
      </c>
      <c r="C496" s="128" t="s">
        <v>1752</v>
      </c>
    </row>
    <row r="497" spans="1:3" x14ac:dyDescent="0.25">
      <c r="A497" s="125" t="s">
        <v>1753</v>
      </c>
      <c r="B497" s="126" t="s">
        <v>1302</v>
      </c>
      <c r="C497" s="126" t="s">
        <v>1754</v>
      </c>
    </row>
    <row r="498" spans="1:3" x14ac:dyDescent="0.25">
      <c r="A498" s="127" t="s">
        <v>1755</v>
      </c>
      <c r="B498" s="129" t="s">
        <v>1302</v>
      </c>
      <c r="C498" s="129" t="s">
        <v>1756</v>
      </c>
    </row>
    <row r="499" spans="1:3" x14ac:dyDescent="0.25">
      <c r="A499" s="140" t="s">
        <v>1757</v>
      </c>
      <c r="B499" s="131" t="s">
        <v>1302</v>
      </c>
      <c r="C499" s="131" t="s">
        <v>1758</v>
      </c>
    </row>
    <row r="500" spans="1:3" x14ac:dyDescent="0.25">
      <c r="A500" s="141" t="s">
        <v>1759</v>
      </c>
      <c r="B500" s="129" t="s">
        <v>1302</v>
      </c>
      <c r="C500" s="128" t="s">
        <v>1760</v>
      </c>
    </row>
    <row r="501" spans="1:3" x14ac:dyDescent="0.25">
      <c r="A501" s="125" t="s">
        <v>1761</v>
      </c>
      <c r="B501" s="131" t="s">
        <v>1302</v>
      </c>
      <c r="C501" s="131" t="s">
        <v>1762</v>
      </c>
    </row>
    <row r="502" spans="1:3" x14ac:dyDescent="0.25">
      <c r="A502" s="127" t="s">
        <v>1763</v>
      </c>
      <c r="B502" s="129" t="s">
        <v>1302</v>
      </c>
      <c r="C502" s="128" t="s">
        <v>1764</v>
      </c>
    </row>
    <row r="503" spans="1:3" x14ac:dyDescent="0.25">
      <c r="A503" s="125" t="s">
        <v>1765</v>
      </c>
      <c r="B503" s="131" t="s">
        <v>1302</v>
      </c>
      <c r="C503" s="131" t="s">
        <v>1766</v>
      </c>
    </row>
    <row r="504" spans="1:3" x14ac:dyDescent="0.25">
      <c r="A504" s="127" t="s">
        <v>1767</v>
      </c>
      <c r="B504" s="128" t="s">
        <v>1302</v>
      </c>
      <c r="C504" s="128" t="s">
        <v>1768</v>
      </c>
    </row>
    <row r="505" spans="1:3" x14ac:dyDescent="0.25">
      <c r="A505" s="125" t="s">
        <v>1769</v>
      </c>
      <c r="B505" s="126" t="s">
        <v>1302</v>
      </c>
      <c r="C505" s="126" t="s">
        <v>1770</v>
      </c>
    </row>
    <row r="506" spans="1:3" x14ac:dyDescent="0.25">
      <c r="A506" s="127" t="s">
        <v>1771</v>
      </c>
      <c r="B506" s="129" t="s">
        <v>1302</v>
      </c>
      <c r="C506" s="128" t="s">
        <v>1772</v>
      </c>
    </row>
    <row r="507" spans="1:3" x14ac:dyDescent="0.25">
      <c r="A507" s="125" t="s">
        <v>1773</v>
      </c>
      <c r="B507" s="131" t="s">
        <v>1302</v>
      </c>
      <c r="C507" s="131" t="s">
        <v>1774</v>
      </c>
    </row>
    <row r="508" spans="1:3" x14ac:dyDescent="0.25">
      <c r="A508" s="127" t="s">
        <v>1775</v>
      </c>
      <c r="B508" s="129" t="s">
        <v>1302</v>
      </c>
      <c r="C508" s="128" t="s">
        <v>1776</v>
      </c>
    </row>
    <row r="509" spans="1:3" x14ac:dyDescent="0.25">
      <c r="A509" s="125" t="s">
        <v>1777</v>
      </c>
      <c r="B509" s="131" t="s">
        <v>1302</v>
      </c>
      <c r="C509" s="126" t="s">
        <v>1778</v>
      </c>
    </row>
    <row r="510" spans="1:3" x14ac:dyDescent="0.25">
      <c r="A510" s="127" t="s">
        <v>1779</v>
      </c>
      <c r="B510" s="129" t="s">
        <v>1302</v>
      </c>
      <c r="C510" s="128" t="s">
        <v>1780</v>
      </c>
    </row>
    <row r="511" spans="1:3" x14ac:dyDescent="0.25">
      <c r="A511" s="125" t="s">
        <v>1781</v>
      </c>
      <c r="B511" s="131" t="s">
        <v>1302</v>
      </c>
      <c r="C511" s="126" t="s">
        <v>1782</v>
      </c>
    </row>
    <row r="512" spans="1:3" x14ac:dyDescent="0.25">
      <c r="A512" s="127" t="s">
        <v>1783</v>
      </c>
      <c r="B512" s="129" t="s">
        <v>1302</v>
      </c>
      <c r="C512" s="128" t="s">
        <v>1784</v>
      </c>
    </row>
    <row r="513" spans="1:3" x14ac:dyDescent="0.25">
      <c r="A513" s="125" t="s">
        <v>1785</v>
      </c>
      <c r="B513" s="131" t="s">
        <v>1302</v>
      </c>
      <c r="C513" s="126" t="s">
        <v>1786</v>
      </c>
    </row>
    <row r="514" spans="1:3" x14ac:dyDescent="0.25">
      <c r="A514" s="127" t="s">
        <v>1787</v>
      </c>
      <c r="B514" s="129" t="s">
        <v>1302</v>
      </c>
      <c r="C514" s="128" t="s">
        <v>1788</v>
      </c>
    </row>
    <row r="515" spans="1:3" x14ac:dyDescent="0.25">
      <c r="A515" s="125" t="s">
        <v>1789</v>
      </c>
      <c r="B515" s="131" t="s">
        <v>1302</v>
      </c>
      <c r="C515" s="126" t="s">
        <v>1790</v>
      </c>
    </row>
    <row r="516" spans="1:3" x14ac:dyDescent="0.25">
      <c r="A516" s="127" t="s">
        <v>1791</v>
      </c>
      <c r="B516" s="129" t="s">
        <v>1302</v>
      </c>
      <c r="C516" s="128" t="s">
        <v>1792</v>
      </c>
    </row>
    <row r="517" spans="1:3" x14ac:dyDescent="0.25">
      <c r="A517" s="125" t="s">
        <v>1793</v>
      </c>
      <c r="B517" s="131" t="s">
        <v>1302</v>
      </c>
      <c r="C517" s="126" t="s">
        <v>1794</v>
      </c>
    </row>
    <row r="518" spans="1:3" x14ac:dyDescent="0.25">
      <c r="A518" s="127" t="s">
        <v>1795</v>
      </c>
      <c r="B518" s="129" t="s">
        <v>1302</v>
      </c>
      <c r="C518" s="128" t="s">
        <v>1796</v>
      </c>
    </row>
    <row r="519" spans="1:3" x14ac:dyDescent="0.25">
      <c r="A519" s="125" t="s">
        <v>1797</v>
      </c>
      <c r="B519" s="131" t="s">
        <v>1302</v>
      </c>
      <c r="C519" s="126" t="s">
        <v>1798</v>
      </c>
    </row>
    <row r="520" spans="1:3" x14ac:dyDescent="0.25">
      <c r="A520" s="127" t="s">
        <v>1799</v>
      </c>
      <c r="B520" s="129" t="s">
        <v>1302</v>
      </c>
      <c r="C520" s="128" t="s">
        <v>1800</v>
      </c>
    </row>
    <row r="521" spans="1:3" x14ac:dyDescent="0.25">
      <c r="A521" s="125" t="s">
        <v>1801</v>
      </c>
      <c r="B521" s="131" t="s">
        <v>1302</v>
      </c>
      <c r="C521" s="126" t="s">
        <v>1802</v>
      </c>
    </row>
    <row r="522" spans="1:3" x14ac:dyDescent="0.25">
      <c r="A522" s="127" t="s">
        <v>1803</v>
      </c>
      <c r="B522" s="129" t="s">
        <v>1302</v>
      </c>
      <c r="C522" s="128" t="s">
        <v>1804</v>
      </c>
    </row>
    <row r="523" spans="1:3" x14ac:dyDescent="0.25">
      <c r="A523" s="125" t="s">
        <v>1805</v>
      </c>
      <c r="B523" s="131" t="s">
        <v>1302</v>
      </c>
      <c r="C523" s="126" t="s">
        <v>1806</v>
      </c>
    </row>
    <row r="524" spans="1:3" x14ac:dyDescent="0.25">
      <c r="A524" s="127" t="s">
        <v>1807</v>
      </c>
      <c r="B524" s="129" t="s">
        <v>1302</v>
      </c>
      <c r="C524" s="128" t="s">
        <v>1808</v>
      </c>
    </row>
    <row r="525" spans="1:3" x14ac:dyDescent="0.25">
      <c r="A525" s="125" t="s">
        <v>1809</v>
      </c>
      <c r="B525" s="131" t="s">
        <v>1302</v>
      </c>
      <c r="C525" s="126" t="s">
        <v>1810</v>
      </c>
    </row>
    <row r="526" spans="1:3" x14ac:dyDescent="0.25">
      <c r="A526" s="127" t="s">
        <v>1811</v>
      </c>
      <c r="B526" s="129" t="s">
        <v>1302</v>
      </c>
      <c r="C526" s="128" t="s">
        <v>1812</v>
      </c>
    </row>
    <row r="527" spans="1:3" x14ac:dyDescent="0.25">
      <c r="A527" s="125" t="s">
        <v>1813</v>
      </c>
      <c r="B527" s="131" t="s">
        <v>1302</v>
      </c>
      <c r="C527" s="131" t="s">
        <v>1814</v>
      </c>
    </row>
    <row r="528" spans="1:3" x14ac:dyDescent="0.25">
      <c r="A528" s="127" t="s">
        <v>1815</v>
      </c>
      <c r="B528" s="129" t="s">
        <v>1302</v>
      </c>
      <c r="C528" s="128" t="s">
        <v>1816</v>
      </c>
    </row>
    <row r="529" spans="1:3" x14ac:dyDescent="0.25">
      <c r="A529" s="125" t="s">
        <v>1817</v>
      </c>
      <c r="B529" s="131" t="s">
        <v>1302</v>
      </c>
      <c r="C529" s="126" t="s">
        <v>1818</v>
      </c>
    </row>
    <row r="530" spans="1:3" x14ac:dyDescent="0.25">
      <c r="A530" s="127" t="s">
        <v>1819</v>
      </c>
      <c r="B530" s="129" t="s">
        <v>1302</v>
      </c>
      <c r="C530" s="128" t="s">
        <v>1820</v>
      </c>
    </row>
    <row r="531" spans="1:3" x14ac:dyDescent="0.25">
      <c r="A531" s="125" t="s">
        <v>1821</v>
      </c>
      <c r="B531" s="131" t="s">
        <v>1302</v>
      </c>
      <c r="C531" s="126" t="s">
        <v>1822</v>
      </c>
    </row>
    <row r="532" spans="1:3" x14ac:dyDescent="0.25">
      <c r="A532" s="127" t="s">
        <v>1823</v>
      </c>
      <c r="B532" s="129" t="s">
        <v>1302</v>
      </c>
      <c r="C532" s="128" t="s">
        <v>1824</v>
      </c>
    </row>
    <row r="533" spans="1:3" x14ac:dyDescent="0.25">
      <c r="A533" s="125" t="s">
        <v>1825</v>
      </c>
      <c r="B533" s="131" t="s">
        <v>1302</v>
      </c>
      <c r="C533" s="126" t="s">
        <v>1826</v>
      </c>
    </row>
    <row r="534" spans="1:3" x14ac:dyDescent="0.25">
      <c r="A534" s="127" t="s">
        <v>1827</v>
      </c>
      <c r="B534" s="129" t="s">
        <v>1302</v>
      </c>
      <c r="C534" s="128" t="s">
        <v>1828</v>
      </c>
    </row>
    <row r="535" spans="1:3" x14ac:dyDescent="0.25">
      <c r="A535" s="125" t="s">
        <v>1829</v>
      </c>
      <c r="B535" s="131" t="s">
        <v>1302</v>
      </c>
      <c r="C535" s="126" t="s">
        <v>1830</v>
      </c>
    </row>
    <row r="536" spans="1:3" x14ac:dyDescent="0.25">
      <c r="A536" s="127" t="s">
        <v>1831</v>
      </c>
      <c r="B536" s="129" t="s">
        <v>1302</v>
      </c>
      <c r="C536" s="128" t="s">
        <v>1832</v>
      </c>
    </row>
    <row r="537" spans="1:3" x14ac:dyDescent="0.25">
      <c r="A537" s="125" t="s">
        <v>1833</v>
      </c>
      <c r="B537" s="131" t="s">
        <v>1302</v>
      </c>
      <c r="C537" s="126" t="s">
        <v>1834</v>
      </c>
    </row>
    <row r="538" spans="1:3" x14ac:dyDescent="0.25">
      <c r="A538" s="127" t="s">
        <v>1835</v>
      </c>
      <c r="B538" s="129" t="s">
        <v>1302</v>
      </c>
      <c r="C538" s="128" t="s">
        <v>1836</v>
      </c>
    </row>
    <row r="539" spans="1:3" x14ac:dyDescent="0.25">
      <c r="A539" s="125" t="s">
        <v>1837</v>
      </c>
      <c r="B539" s="131" t="s">
        <v>1302</v>
      </c>
      <c r="C539" s="126" t="s">
        <v>1838</v>
      </c>
    </row>
    <row r="540" spans="1:3" x14ac:dyDescent="0.25">
      <c r="A540" s="127" t="s">
        <v>1839</v>
      </c>
      <c r="B540" s="129" t="s">
        <v>1302</v>
      </c>
      <c r="C540" s="128" t="s">
        <v>1840</v>
      </c>
    </row>
    <row r="541" spans="1:3" x14ac:dyDescent="0.25">
      <c r="A541" s="125" t="s">
        <v>1841</v>
      </c>
      <c r="B541" s="131" t="s">
        <v>1302</v>
      </c>
      <c r="C541" s="126" t="s">
        <v>1842</v>
      </c>
    </row>
    <row r="542" spans="1:3" x14ac:dyDescent="0.25">
      <c r="A542" s="127" t="s">
        <v>1843</v>
      </c>
      <c r="B542" s="129" t="s">
        <v>1302</v>
      </c>
      <c r="C542" s="128" t="s">
        <v>1844</v>
      </c>
    </row>
    <row r="543" spans="1:3" x14ac:dyDescent="0.25">
      <c r="A543" s="125" t="s">
        <v>1845</v>
      </c>
      <c r="B543" s="131" t="s">
        <v>1302</v>
      </c>
      <c r="C543" s="126" t="s">
        <v>1846</v>
      </c>
    </row>
    <row r="544" spans="1:3" x14ac:dyDescent="0.25">
      <c r="A544" s="127" t="s">
        <v>1847</v>
      </c>
      <c r="B544" s="129" t="s">
        <v>1302</v>
      </c>
      <c r="C544" s="128" t="s">
        <v>1848</v>
      </c>
    </row>
    <row r="545" spans="1:3" x14ac:dyDescent="0.25">
      <c r="A545" s="140" t="s">
        <v>1849</v>
      </c>
      <c r="B545" s="131" t="s">
        <v>1302</v>
      </c>
      <c r="C545" s="126" t="s">
        <v>1850</v>
      </c>
    </row>
    <row r="546" spans="1:3" x14ac:dyDescent="0.25">
      <c r="A546" s="127" t="s">
        <v>1851</v>
      </c>
      <c r="B546" s="129" t="s">
        <v>1302</v>
      </c>
      <c r="C546" s="128" t="s">
        <v>1852</v>
      </c>
    </row>
    <row r="547" spans="1:3" x14ac:dyDescent="0.25">
      <c r="A547" s="125" t="s">
        <v>1853</v>
      </c>
      <c r="B547" s="131" t="s">
        <v>1302</v>
      </c>
      <c r="C547" s="126" t="s">
        <v>1854</v>
      </c>
    </row>
    <row r="548" spans="1:3" x14ac:dyDescent="0.25">
      <c r="A548" s="127" t="s">
        <v>1855</v>
      </c>
      <c r="B548" s="129" t="s">
        <v>1302</v>
      </c>
      <c r="C548" s="128" t="s">
        <v>1856</v>
      </c>
    </row>
    <row r="549" spans="1:3" x14ac:dyDescent="0.25">
      <c r="A549" s="125" t="s">
        <v>1857</v>
      </c>
      <c r="B549" s="131" t="s">
        <v>1302</v>
      </c>
      <c r="C549" s="126" t="s">
        <v>1858</v>
      </c>
    </row>
    <row r="550" spans="1:3" x14ac:dyDescent="0.25">
      <c r="A550" s="127" t="s">
        <v>1859</v>
      </c>
      <c r="B550" s="129" t="s">
        <v>1302</v>
      </c>
      <c r="C550" s="128" t="s">
        <v>1860</v>
      </c>
    </row>
    <row r="551" spans="1:3" x14ac:dyDescent="0.25">
      <c r="A551" s="125" t="s">
        <v>1861</v>
      </c>
      <c r="B551" s="131" t="s">
        <v>1302</v>
      </c>
      <c r="C551" s="126" t="s">
        <v>1862</v>
      </c>
    </row>
    <row r="552" spans="1:3" x14ac:dyDescent="0.25">
      <c r="A552" s="127" t="s">
        <v>1863</v>
      </c>
      <c r="B552" s="129" t="s">
        <v>1302</v>
      </c>
      <c r="C552" s="128" t="s">
        <v>1864</v>
      </c>
    </row>
    <row r="553" spans="1:3" x14ac:dyDescent="0.25">
      <c r="A553" s="125" t="s">
        <v>1865</v>
      </c>
      <c r="B553" s="131" t="s">
        <v>1302</v>
      </c>
      <c r="C553" s="126" t="s">
        <v>1866</v>
      </c>
    </row>
    <row r="554" spans="1:3" x14ac:dyDescent="0.25">
      <c r="A554" s="127" t="s">
        <v>1867</v>
      </c>
      <c r="B554" s="129" t="s">
        <v>1302</v>
      </c>
      <c r="C554" s="128" t="s">
        <v>1868</v>
      </c>
    </row>
    <row r="555" spans="1:3" x14ac:dyDescent="0.25">
      <c r="A555" s="125" t="s">
        <v>1869</v>
      </c>
      <c r="B555" s="131" t="s">
        <v>1302</v>
      </c>
      <c r="C555" s="126" t="s">
        <v>1870</v>
      </c>
    </row>
    <row r="556" spans="1:3" x14ac:dyDescent="0.25">
      <c r="A556" s="127" t="s">
        <v>1871</v>
      </c>
      <c r="B556" s="129" t="s">
        <v>1302</v>
      </c>
      <c r="C556" s="128" t="s">
        <v>1872</v>
      </c>
    </row>
    <row r="557" spans="1:3" x14ac:dyDescent="0.25">
      <c r="A557" s="125" t="s">
        <v>1873</v>
      </c>
      <c r="B557" s="131" t="s">
        <v>1302</v>
      </c>
      <c r="C557" s="126" t="s">
        <v>1874</v>
      </c>
    </row>
    <row r="558" spans="1:3" x14ac:dyDescent="0.25">
      <c r="A558" s="127" t="s">
        <v>1875</v>
      </c>
      <c r="B558" s="128" t="s">
        <v>1302</v>
      </c>
      <c r="C558" s="128" t="s">
        <v>1876</v>
      </c>
    </row>
    <row r="559" spans="1:3" x14ac:dyDescent="0.25">
      <c r="A559" s="125" t="s">
        <v>1877</v>
      </c>
      <c r="B559" s="131" t="s">
        <v>1302</v>
      </c>
      <c r="C559" s="126" t="s">
        <v>1878</v>
      </c>
    </row>
    <row r="560" spans="1:3" x14ac:dyDescent="0.25">
      <c r="A560" s="127" t="s">
        <v>1879</v>
      </c>
      <c r="B560" s="129" t="s">
        <v>1302</v>
      </c>
      <c r="C560" s="128" t="s">
        <v>1880</v>
      </c>
    </row>
    <row r="561" spans="1:3" x14ac:dyDescent="0.25">
      <c r="A561" s="125" t="s">
        <v>1881</v>
      </c>
      <c r="B561" s="131" t="s">
        <v>1302</v>
      </c>
      <c r="C561" s="126" t="s">
        <v>1882</v>
      </c>
    </row>
    <row r="562" spans="1:3" x14ac:dyDescent="0.25">
      <c r="A562" s="127" t="s">
        <v>1883</v>
      </c>
      <c r="B562" s="129" t="s">
        <v>1302</v>
      </c>
      <c r="C562" s="128" t="s">
        <v>1884</v>
      </c>
    </row>
    <row r="563" spans="1:3" x14ac:dyDescent="0.25">
      <c r="A563" s="125" t="s">
        <v>1885</v>
      </c>
      <c r="B563" s="126" t="s">
        <v>1886</v>
      </c>
      <c r="C563" s="126" t="s">
        <v>1887</v>
      </c>
    </row>
    <row r="564" spans="1:3" x14ac:dyDescent="0.25">
      <c r="A564" s="127" t="s">
        <v>1888</v>
      </c>
      <c r="B564" s="129" t="s">
        <v>1160</v>
      </c>
      <c r="C564" s="128" t="s">
        <v>1889</v>
      </c>
    </row>
    <row r="565" spans="1:3" x14ac:dyDescent="0.25">
      <c r="A565" s="142" t="s">
        <v>1890</v>
      </c>
      <c r="B565" s="126" t="s">
        <v>1160</v>
      </c>
      <c r="C565" s="126" t="s">
        <v>1891</v>
      </c>
    </row>
    <row r="566" spans="1:3" x14ac:dyDescent="0.25">
      <c r="A566" s="143" t="s">
        <v>1892</v>
      </c>
      <c r="B566" s="129" t="s">
        <v>1245</v>
      </c>
      <c r="C566" s="128" t="s">
        <v>1893</v>
      </c>
    </row>
    <row r="567" spans="1:3" x14ac:dyDescent="0.25">
      <c r="A567" s="125" t="s">
        <v>1894</v>
      </c>
      <c r="B567" s="131" t="s">
        <v>1302</v>
      </c>
      <c r="C567" s="126" t="s">
        <v>1895</v>
      </c>
    </row>
    <row r="568" spans="1:3" x14ac:dyDescent="0.25">
      <c r="A568" s="127" t="s">
        <v>1896</v>
      </c>
      <c r="B568" s="129" t="s">
        <v>1302</v>
      </c>
      <c r="C568" s="129" t="s">
        <v>1897</v>
      </c>
    </row>
    <row r="569" spans="1:3" x14ac:dyDescent="0.25">
      <c r="A569" s="125" t="s">
        <v>1898</v>
      </c>
      <c r="B569" s="131" t="s">
        <v>1302</v>
      </c>
      <c r="C569" s="131" t="s">
        <v>1899</v>
      </c>
    </row>
    <row r="570" spans="1:3" x14ac:dyDescent="0.25">
      <c r="A570" s="127" t="s">
        <v>1900</v>
      </c>
      <c r="B570" s="129" t="s">
        <v>1302</v>
      </c>
      <c r="C570" s="128" t="s">
        <v>1901</v>
      </c>
    </row>
    <row r="571" spans="1:3" x14ac:dyDescent="0.25">
      <c r="A571" s="125" t="s">
        <v>1902</v>
      </c>
      <c r="B571" s="131" t="s">
        <v>1302</v>
      </c>
      <c r="C571" s="126" t="s">
        <v>1903</v>
      </c>
    </row>
    <row r="572" spans="1:3" x14ac:dyDescent="0.25">
      <c r="A572" s="127" t="s">
        <v>1904</v>
      </c>
      <c r="B572" s="129" t="s">
        <v>1302</v>
      </c>
      <c r="C572" s="128" t="s">
        <v>1905</v>
      </c>
    </row>
    <row r="573" spans="1:3" x14ac:dyDescent="0.25">
      <c r="A573" s="125" t="s">
        <v>1906</v>
      </c>
      <c r="B573" s="126" t="s">
        <v>1448</v>
      </c>
      <c r="C573" s="126" t="s">
        <v>1907</v>
      </c>
    </row>
    <row r="574" spans="1:3" x14ac:dyDescent="0.25">
      <c r="A574" s="127" t="s">
        <v>1908</v>
      </c>
      <c r="B574" s="128" t="s">
        <v>1909</v>
      </c>
      <c r="C574" s="128" t="s">
        <v>1910</v>
      </c>
    </row>
    <row r="575" spans="1:3" x14ac:dyDescent="0.25">
      <c r="A575" s="149" t="s">
        <v>1911</v>
      </c>
      <c r="B575" s="130" t="s">
        <v>1909</v>
      </c>
      <c r="C575" s="131" t="s">
        <v>1912</v>
      </c>
    </row>
    <row r="576" spans="1:3" x14ac:dyDescent="0.25">
      <c r="A576" s="150" t="s">
        <v>1913</v>
      </c>
      <c r="B576" s="151" t="s">
        <v>1909</v>
      </c>
      <c r="C576" s="152" t="s">
        <v>1914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
  <sheetViews>
    <sheetView workbookViewId="0">
      <selection activeCell="A9" sqref="A9"/>
    </sheetView>
  </sheetViews>
  <sheetFormatPr defaultColWidth="8.85546875" defaultRowHeight="15" x14ac:dyDescent="0.25"/>
  <cols>
    <col min="1" max="1" width="87.28515625" customWidth="1"/>
    <col min="2" max="2" width="63.42578125" bestFit="1" customWidth="1"/>
  </cols>
  <sheetData>
    <row r="1" spans="1:2" x14ac:dyDescent="0.25">
      <c r="A1" t="s">
        <v>1934</v>
      </c>
      <c r="B1" t="s">
        <v>1935</v>
      </c>
    </row>
    <row r="2" spans="1:2" x14ac:dyDescent="0.25">
      <c r="A2" s="167" t="s">
        <v>1936</v>
      </c>
      <c r="B2" s="67" t="s">
        <v>34</v>
      </c>
    </row>
    <row r="3" spans="1:2" x14ac:dyDescent="0.25">
      <c r="A3" s="67" t="s">
        <v>1936</v>
      </c>
      <c r="B3" s="165" t="s">
        <v>50</v>
      </c>
    </row>
    <row r="4" spans="1:2" x14ac:dyDescent="0.25">
      <c r="A4" s="167" t="s">
        <v>1937</v>
      </c>
      <c r="B4" s="165" t="s">
        <v>33</v>
      </c>
    </row>
    <row r="5" spans="1:2" x14ac:dyDescent="0.25">
      <c r="A5" s="67" t="s">
        <v>1937</v>
      </c>
      <c r="B5" s="67" t="s">
        <v>34</v>
      </c>
    </row>
    <row r="6" spans="1:2" x14ac:dyDescent="0.25">
      <c r="A6" s="67" t="s">
        <v>1937</v>
      </c>
      <c r="B6" s="165" t="s">
        <v>50</v>
      </c>
    </row>
    <row r="7" spans="1:2" x14ac:dyDescent="0.25">
      <c r="A7" s="168" t="s">
        <v>1938</v>
      </c>
      <c r="B7" s="67" t="s">
        <v>58</v>
      </c>
    </row>
    <row r="8" spans="1:2" x14ac:dyDescent="0.25">
      <c r="A8" s="73" t="s">
        <v>1938</v>
      </c>
      <c r="B8" s="165" t="s">
        <v>62</v>
      </c>
    </row>
    <row r="9" spans="1:2" x14ac:dyDescent="0.25">
      <c r="A9" s="73" t="s">
        <v>1938</v>
      </c>
      <c r="B9" s="165" t="s">
        <v>57</v>
      </c>
    </row>
    <row r="10" spans="1:2" x14ac:dyDescent="0.25">
      <c r="A10" s="168" t="s">
        <v>1939</v>
      </c>
      <c r="B10" s="67" t="s">
        <v>58</v>
      </c>
    </row>
    <row r="11" spans="1:2" x14ac:dyDescent="0.25">
      <c r="A11" s="73" t="s">
        <v>1939</v>
      </c>
      <c r="B11" s="165" t="s">
        <v>59</v>
      </c>
    </row>
    <row r="12" spans="1:2" x14ac:dyDescent="0.25">
      <c r="A12" s="73" t="s">
        <v>1939</v>
      </c>
      <c r="B12" s="165" t="s">
        <v>62</v>
      </c>
    </row>
    <row r="13" spans="1:2" x14ac:dyDescent="0.25">
      <c r="A13" s="73" t="s">
        <v>1939</v>
      </c>
      <c r="B13" s="165" t="s">
        <v>57</v>
      </c>
    </row>
    <row r="14" spans="1:2" x14ac:dyDescent="0.25">
      <c r="A14" s="169" t="s">
        <v>1940</v>
      </c>
      <c r="B14" s="166" t="s">
        <v>81</v>
      </c>
    </row>
    <row r="15" spans="1:2" x14ac:dyDescent="0.25">
      <c r="A15" s="72" t="s">
        <v>1940</v>
      </c>
      <c r="B15" s="72" t="s">
        <v>84</v>
      </c>
    </row>
    <row r="16" spans="1:2" x14ac:dyDescent="0.25">
      <c r="A16" s="72" t="s">
        <v>1940</v>
      </c>
      <c r="B16" s="72" t="s">
        <v>75</v>
      </c>
    </row>
    <row r="17" spans="1:2" x14ac:dyDescent="0.25">
      <c r="A17" s="72" t="s">
        <v>1940</v>
      </c>
      <c r="B17" s="166" t="s">
        <v>79</v>
      </c>
    </row>
    <row r="18" spans="1:2" x14ac:dyDescent="0.25">
      <c r="A18" s="169" t="s">
        <v>1941</v>
      </c>
      <c r="B18" s="67" t="s">
        <v>69</v>
      </c>
    </row>
    <row r="19" spans="1:2" x14ac:dyDescent="0.25">
      <c r="A19" s="72" t="s">
        <v>1941</v>
      </c>
      <c r="B19" s="165" t="s">
        <v>76</v>
      </c>
    </row>
    <row r="20" spans="1:2" x14ac:dyDescent="0.25">
      <c r="A20" s="72" t="s">
        <v>1941</v>
      </c>
      <c r="B20" s="165" t="s">
        <v>74</v>
      </c>
    </row>
    <row r="21" spans="1:2" x14ac:dyDescent="0.25">
      <c r="A21" s="72" t="s">
        <v>1941</v>
      </c>
      <c r="B21" s="166" t="s">
        <v>78</v>
      </c>
    </row>
    <row r="22" spans="1:2" x14ac:dyDescent="0.25">
      <c r="A22" s="167" t="s">
        <v>1942</v>
      </c>
      <c r="B22" s="67" t="s">
        <v>69</v>
      </c>
    </row>
    <row r="23" spans="1:2" x14ac:dyDescent="0.25">
      <c r="A23" s="67" t="s">
        <v>1942</v>
      </c>
      <c r="B23" s="165" t="s">
        <v>76</v>
      </c>
    </row>
    <row r="24" spans="1:2" x14ac:dyDescent="0.25">
      <c r="A24" s="169" t="s">
        <v>1943</v>
      </c>
      <c r="B24" s="166" t="s">
        <v>81</v>
      </c>
    </row>
    <row r="25" spans="1:2" x14ac:dyDescent="0.25">
      <c r="A25" s="72" t="s">
        <v>1943</v>
      </c>
      <c r="B25" s="72" t="s">
        <v>84</v>
      </c>
    </row>
    <row r="26" spans="1:2" x14ac:dyDescent="0.25">
      <c r="A26" s="72" t="s">
        <v>1943</v>
      </c>
      <c r="B26" s="72" t="s">
        <v>75</v>
      </c>
    </row>
    <row r="27" spans="1:2" x14ac:dyDescent="0.25">
      <c r="A27" s="72" t="s">
        <v>1943</v>
      </c>
      <c r="B27" s="166" t="s">
        <v>79</v>
      </c>
    </row>
    <row r="28" spans="1:2" x14ac:dyDescent="0.25">
      <c r="A28" s="169" t="s">
        <v>1945</v>
      </c>
      <c r="B28" s="166" t="s">
        <v>81</v>
      </c>
    </row>
    <row r="29" spans="1:2" x14ac:dyDescent="0.25">
      <c r="A29" s="72" t="s">
        <v>1945</v>
      </c>
      <c r="B29" s="72" t="s">
        <v>84</v>
      </c>
    </row>
    <row r="30" spans="1:2" x14ac:dyDescent="0.25">
      <c r="A30" s="169" t="s">
        <v>1946</v>
      </c>
      <c r="B30" s="72" t="s">
        <v>75</v>
      </c>
    </row>
    <row r="31" spans="1:2" x14ac:dyDescent="0.25">
      <c r="A31" s="72" t="s">
        <v>1946</v>
      </c>
      <c r="B31" s="166" t="s">
        <v>79</v>
      </c>
    </row>
    <row r="32" spans="1:2" x14ac:dyDescent="0.25">
      <c r="A32" s="167" t="s">
        <v>1944</v>
      </c>
      <c r="B32" s="67" t="s">
        <v>30</v>
      </c>
    </row>
    <row r="33" spans="1:2" x14ac:dyDescent="0.25">
      <c r="A33" s="167" t="s">
        <v>1944</v>
      </c>
      <c r="B33" s="67" t="s">
        <v>87</v>
      </c>
    </row>
    <row r="34" spans="1:2" x14ac:dyDescent="0.25">
      <c r="A34" s="167" t="s">
        <v>1952</v>
      </c>
      <c r="B34" s="170" t="s">
        <v>78</v>
      </c>
    </row>
    <row r="35" spans="1:2" x14ac:dyDescent="0.25">
      <c r="A35" s="167" t="s">
        <v>1952</v>
      </c>
      <c r="B35" s="171" t="s">
        <v>74</v>
      </c>
    </row>
    <row r="36" spans="1:2" x14ac:dyDescent="0.25">
      <c r="A36" s="167" t="s">
        <v>1952</v>
      </c>
      <c r="B36" s="170" t="s">
        <v>83</v>
      </c>
    </row>
    <row r="37" spans="1:2" x14ac:dyDescent="0.25">
      <c r="A37" s="167" t="s">
        <v>1952</v>
      </c>
      <c r="B37" s="67" t="s">
        <v>1954</v>
      </c>
    </row>
    <row r="38" spans="1:2" x14ac:dyDescent="0.25">
      <c r="A38" s="2" t="s">
        <v>1955</v>
      </c>
      <c r="B38" s="2" t="s">
        <v>92</v>
      </c>
    </row>
    <row r="39" spans="1:2" x14ac:dyDescent="0.25">
      <c r="A39" s="2" t="s">
        <v>1955</v>
      </c>
      <c r="B39" s="1" t="s">
        <v>95</v>
      </c>
    </row>
    <row r="40" spans="1:2" x14ac:dyDescent="0.25">
      <c r="A40" s="2" t="s">
        <v>1955</v>
      </c>
      <c r="B40" s="1" t="s">
        <v>90</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
  <sheetViews>
    <sheetView topLeftCell="A31" workbookViewId="0">
      <selection activeCell="C16" sqref="C16"/>
    </sheetView>
  </sheetViews>
  <sheetFormatPr defaultColWidth="8.85546875" defaultRowHeight="15" x14ac:dyDescent="0.25"/>
  <cols>
    <col min="1" max="1" width="79.85546875" bestFit="1" customWidth="1"/>
    <col min="2" max="2" width="9.85546875" bestFit="1" customWidth="1"/>
    <col min="3" max="3" width="255.7109375" bestFit="1" customWidth="1"/>
  </cols>
  <sheetData>
    <row r="1" spans="1:3" x14ac:dyDescent="0.25">
      <c r="A1" t="s">
        <v>886</v>
      </c>
      <c r="B1" t="s">
        <v>800</v>
      </c>
      <c r="C1" t="s">
        <v>801</v>
      </c>
    </row>
    <row r="2" spans="1:3" x14ac:dyDescent="0.25">
      <c r="A2" s="1" t="s">
        <v>11</v>
      </c>
      <c r="B2" s="1" t="s">
        <v>802</v>
      </c>
      <c r="C2" s="1" t="s">
        <v>803</v>
      </c>
    </row>
    <row r="3" spans="1:3" x14ac:dyDescent="0.25">
      <c r="A3" s="1" t="s">
        <v>12</v>
      </c>
      <c r="B3" s="1" t="s">
        <v>802</v>
      </c>
      <c r="C3" s="1" t="s">
        <v>804</v>
      </c>
    </row>
    <row r="4" spans="1:3" x14ac:dyDescent="0.25">
      <c r="A4" s="1" t="s">
        <v>13</v>
      </c>
      <c r="B4" s="1" t="s">
        <v>802</v>
      </c>
      <c r="C4" s="1" t="s">
        <v>805</v>
      </c>
    </row>
    <row r="5" spans="1:3" x14ac:dyDescent="0.25">
      <c r="A5" s="1" t="s">
        <v>14</v>
      </c>
      <c r="B5" s="1" t="s">
        <v>802</v>
      </c>
      <c r="C5" s="1" t="s">
        <v>806</v>
      </c>
    </row>
    <row r="6" spans="1:3" x14ac:dyDescent="0.25">
      <c r="A6" s="1" t="s">
        <v>15</v>
      </c>
      <c r="B6" s="1" t="s">
        <v>802</v>
      </c>
      <c r="C6" s="1" t="s">
        <v>807</v>
      </c>
    </row>
    <row r="7" spans="1:3" x14ac:dyDescent="0.25">
      <c r="A7" s="1" t="s">
        <v>16</v>
      </c>
      <c r="B7" s="1" t="s">
        <v>802</v>
      </c>
      <c r="C7" s="1" t="s">
        <v>808</v>
      </c>
    </row>
    <row r="8" spans="1:3" x14ac:dyDescent="0.25">
      <c r="A8" s="1" t="s">
        <v>17</v>
      </c>
      <c r="B8" s="1" t="s">
        <v>802</v>
      </c>
      <c r="C8" s="1" t="s">
        <v>809</v>
      </c>
    </row>
    <row r="9" spans="1:3" x14ac:dyDescent="0.25">
      <c r="A9" s="1" t="s">
        <v>18</v>
      </c>
      <c r="B9" s="1" t="s">
        <v>802</v>
      </c>
      <c r="C9" s="1" t="s">
        <v>810</v>
      </c>
    </row>
    <row r="10" spans="1:3" x14ac:dyDescent="0.25">
      <c r="A10" s="1" t="s">
        <v>19</v>
      </c>
      <c r="B10" s="1" t="s">
        <v>802</v>
      </c>
      <c r="C10" s="1" t="s">
        <v>811</v>
      </c>
    </row>
    <row r="11" spans="1:3" x14ac:dyDescent="0.25">
      <c r="A11" s="1" t="s">
        <v>20</v>
      </c>
      <c r="B11" s="1" t="s">
        <v>802</v>
      </c>
      <c r="C11" s="1" t="s">
        <v>812</v>
      </c>
    </row>
    <row r="12" spans="1:3" x14ac:dyDescent="0.25">
      <c r="A12" s="1" t="s">
        <v>21</v>
      </c>
      <c r="B12" s="1" t="s">
        <v>802</v>
      </c>
      <c r="C12" s="1" t="s">
        <v>813</v>
      </c>
    </row>
    <row r="13" spans="1:3" x14ac:dyDescent="0.25">
      <c r="A13" s="1" t="s">
        <v>22</v>
      </c>
      <c r="B13" s="1" t="s">
        <v>802</v>
      </c>
      <c r="C13" s="1" t="s">
        <v>814</v>
      </c>
    </row>
    <row r="14" spans="1:3" x14ac:dyDescent="0.25">
      <c r="A14" s="1" t="s">
        <v>23</v>
      </c>
      <c r="B14" s="1" t="s">
        <v>802</v>
      </c>
      <c r="C14" s="1" t="s">
        <v>1947</v>
      </c>
    </row>
    <row r="15" spans="1:3" x14ac:dyDescent="0.25">
      <c r="A15" s="1" t="s">
        <v>24</v>
      </c>
      <c r="B15" s="1" t="s">
        <v>802</v>
      </c>
      <c r="C15" s="1" t="s">
        <v>1951</v>
      </c>
    </row>
    <row r="16" spans="1:3" x14ac:dyDescent="0.25">
      <c r="A16" s="1" t="s">
        <v>1949</v>
      </c>
      <c r="B16" s="1" t="s">
        <v>802</v>
      </c>
      <c r="C16" s="1" t="s">
        <v>1948</v>
      </c>
    </row>
    <row r="17" spans="1:3" x14ac:dyDescent="0.25">
      <c r="A17" s="1" t="s">
        <v>26</v>
      </c>
      <c r="B17" s="1" t="s">
        <v>802</v>
      </c>
      <c r="C17" s="1" t="s">
        <v>1950</v>
      </c>
    </row>
    <row r="18" spans="1:3" x14ac:dyDescent="0.25">
      <c r="A18" s="1" t="s">
        <v>27</v>
      </c>
      <c r="B18" s="1" t="s">
        <v>802</v>
      </c>
      <c r="C18" s="1" t="s">
        <v>815</v>
      </c>
    </row>
    <row r="19" spans="1:3" x14ac:dyDescent="0.25">
      <c r="A19" s="1" t="s">
        <v>28</v>
      </c>
      <c r="B19" s="1" t="s">
        <v>802</v>
      </c>
      <c r="C19" s="1" t="s">
        <v>816</v>
      </c>
    </row>
    <row r="20" spans="1:3" x14ac:dyDescent="0.25">
      <c r="A20" s="1" t="s">
        <v>29</v>
      </c>
      <c r="B20" s="1" t="s">
        <v>802</v>
      </c>
      <c r="C20" s="1" t="s">
        <v>817</v>
      </c>
    </row>
    <row r="21" spans="1:3" x14ac:dyDescent="0.25">
      <c r="A21" s="1" t="s">
        <v>30</v>
      </c>
      <c r="B21" s="1" t="s">
        <v>802</v>
      </c>
      <c r="C21" s="1" t="s">
        <v>818</v>
      </c>
    </row>
    <row r="22" spans="1:3" x14ac:dyDescent="0.25">
      <c r="A22" s="2" t="s">
        <v>31</v>
      </c>
      <c r="B22" s="1" t="s">
        <v>802</v>
      </c>
      <c r="C22" s="1" t="s">
        <v>819</v>
      </c>
    </row>
    <row r="23" spans="1:3" x14ac:dyDescent="0.25">
      <c r="A23" s="1" t="s">
        <v>32</v>
      </c>
      <c r="B23" s="1" t="s">
        <v>802</v>
      </c>
      <c r="C23" s="1" t="s">
        <v>820</v>
      </c>
    </row>
    <row r="24" spans="1:3" x14ac:dyDescent="0.25">
      <c r="A24" s="1" t="s">
        <v>33</v>
      </c>
      <c r="B24" s="1" t="s">
        <v>802</v>
      </c>
      <c r="C24" s="1" t="s">
        <v>821</v>
      </c>
    </row>
    <row r="25" spans="1:3" x14ac:dyDescent="0.25">
      <c r="A25" s="1" t="s">
        <v>34</v>
      </c>
      <c r="B25" s="1" t="s">
        <v>802</v>
      </c>
      <c r="C25" s="1" t="s">
        <v>822</v>
      </c>
    </row>
    <row r="26" spans="1:3" x14ac:dyDescent="0.25">
      <c r="A26" s="1" t="s">
        <v>35</v>
      </c>
      <c r="B26" s="1" t="s">
        <v>802</v>
      </c>
      <c r="C26" s="1" t="s">
        <v>823</v>
      </c>
    </row>
    <row r="27" spans="1:3" x14ac:dyDescent="0.25">
      <c r="A27" t="s">
        <v>36</v>
      </c>
      <c r="B27" s="1" t="s">
        <v>802</v>
      </c>
      <c r="C27" s="1" t="s">
        <v>824</v>
      </c>
    </row>
    <row r="28" spans="1:3" x14ac:dyDescent="0.25">
      <c r="A28" t="s">
        <v>37</v>
      </c>
      <c r="B28" s="1" t="s">
        <v>802</v>
      </c>
      <c r="C28" s="1" t="s">
        <v>825</v>
      </c>
    </row>
    <row r="29" spans="1:3" x14ac:dyDescent="0.25">
      <c r="A29" t="s">
        <v>38</v>
      </c>
      <c r="B29" s="1" t="s">
        <v>802</v>
      </c>
      <c r="C29" s="1" t="s">
        <v>826</v>
      </c>
    </row>
    <row r="30" spans="1:3" x14ac:dyDescent="0.25">
      <c r="A30" t="s">
        <v>39</v>
      </c>
      <c r="B30" s="1" t="s">
        <v>802</v>
      </c>
      <c r="C30" s="1" t="s">
        <v>827</v>
      </c>
    </row>
    <row r="31" spans="1:3" x14ac:dyDescent="0.25">
      <c r="A31" t="s">
        <v>40</v>
      </c>
      <c r="B31" s="1" t="s">
        <v>802</v>
      </c>
      <c r="C31" s="1" t="s">
        <v>828</v>
      </c>
    </row>
    <row r="32" spans="1:3" x14ac:dyDescent="0.25">
      <c r="A32" t="s">
        <v>41</v>
      </c>
      <c r="B32" s="1" t="s">
        <v>802</v>
      </c>
      <c r="C32" s="1" t="s">
        <v>829</v>
      </c>
    </row>
    <row r="33" spans="1:3" x14ac:dyDescent="0.25">
      <c r="A33" t="s">
        <v>42</v>
      </c>
      <c r="B33" s="1" t="s">
        <v>802</v>
      </c>
      <c r="C33" s="1" t="s">
        <v>830</v>
      </c>
    </row>
    <row r="34" spans="1:3" x14ac:dyDescent="0.25">
      <c r="A34" t="s">
        <v>43</v>
      </c>
      <c r="B34" s="1" t="s">
        <v>802</v>
      </c>
      <c r="C34" s="1" t="s">
        <v>831</v>
      </c>
    </row>
    <row r="35" spans="1:3" x14ac:dyDescent="0.25">
      <c r="A35" t="s">
        <v>44</v>
      </c>
      <c r="B35" s="1" t="s">
        <v>802</v>
      </c>
      <c r="C35" s="1" t="s">
        <v>832</v>
      </c>
    </row>
    <row r="36" spans="1:3" x14ac:dyDescent="0.25">
      <c r="A36" t="s">
        <v>45</v>
      </c>
      <c r="B36" s="1" t="s">
        <v>802</v>
      </c>
      <c r="C36" s="1" t="s">
        <v>833</v>
      </c>
    </row>
    <row r="37" spans="1:3" x14ac:dyDescent="0.25">
      <c r="A37" t="s">
        <v>46</v>
      </c>
      <c r="B37" s="1" t="s">
        <v>802</v>
      </c>
      <c r="C37" s="1" t="s">
        <v>834</v>
      </c>
    </row>
    <row r="38" spans="1:3" x14ac:dyDescent="0.25">
      <c r="A38" t="s">
        <v>47</v>
      </c>
      <c r="B38" s="1" t="s">
        <v>802</v>
      </c>
      <c r="C38" s="1" t="s">
        <v>835</v>
      </c>
    </row>
    <row r="39" spans="1:3" x14ac:dyDescent="0.25">
      <c r="A39" t="s">
        <v>48</v>
      </c>
      <c r="B39" s="1" t="s">
        <v>802</v>
      </c>
      <c r="C39" s="1" t="s">
        <v>836</v>
      </c>
    </row>
    <row r="40" spans="1:3" x14ac:dyDescent="0.25">
      <c r="A40" s="1" t="s">
        <v>49</v>
      </c>
      <c r="B40" s="1" t="s">
        <v>802</v>
      </c>
      <c r="C40" s="1" t="s">
        <v>837</v>
      </c>
    </row>
    <row r="41" spans="1:3" x14ac:dyDescent="0.25">
      <c r="A41" s="1" t="s">
        <v>50</v>
      </c>
      <c r="B41" s="1" t="s">
        <v>802</v>
      </c>
      <c r="C41" s="1" t="s">
        <v>838</v>
      </c>
    </row>
    <row r="42" spans="1:3" x14ac:dyDescent="0.25">
      <c r="A42" s="1" t="s">
        <v>53</v>
      </c>
      <c r="B42" s="1" t="s">
        <v>802</v>
      </c>
      <c r="C42" s="1" t="s">
        <v>839</v>
      </c>
    </row>
    <row r="43" spans="1:3" x14ac:dyDescent="0.25">
      <c r="A43" s="1" t="s">
        <v>54</v>
      </c>
      <c r="B43" s="1" t="s">
        <v>802</v>
      </c>
      <c r="C43" s="1" t="s">
        <v>840</v>
      </c>
    </row>
    <row r="44" spans="1:3" x14ac:dyDescent="0.25">
      <c r="A44" s="1" t="s">
        <v>55</v>
      </c>
      <c r="B44" s="1" t="s">
        <v>802</v>
      </c>
      <c r="C44" s="1" t="s">
        <v>841</v>
      </c>
    </row>
    <row r="45" spans="1:3" x14ac:dyDescent="0.25">
      <c r="A45" s="1" t="s">
        <v>56</v>
      </c>
      <c r="B45" s="1" t="s">
        <v>802</v>
      </c>
      <c r="C45" s="1" t="s">
        <v>842</v>
      </c>
    </row>
    <row r="46" spans="1:3" x14ac:dyDescent="0.25">
      <c r="A46" s="1" t="s">
        <v>57</v>
      </c>
      <c r="B46" s="1" t="s">
        <v>802</v>
      </c>
      <c r="C46" s="1" t="s">
        <v>843</v>
      </c>
    </row>
    <row r="47" spans="1:3" x14ac:dyDescent="0.25">
      <c r="A47" s="1" t="s">
        <v>58</v>
      </c>
      <c r="B47" s="1" t="s">
        <v>802</v>
      </c>
      <c r="C47" s="1" t="s">
        <v>844</v>
      </c>
    </row>
    <row r="48" spans="1:3" x14ac:dyDescent="0.25">
      <c r="A48" s="1" t="s">
        <v>59</v>
      </c>
      <c r="B48" s="1" t="s">
        <v>802</v>
      </c>
      <c r="C48" s="1" t="s">
        <v>845</v>
      </c>
    </row>
    <row r="49" spans="1:3" x14ac:dyDescent="0.25">
      <c r="A49" s="1" t="s">
        <v>61</v>
      </c>
      <c r="B49" s="1" t="s">
        <v>802</v>
      </c>
      <c r="C49" s="1" t="s">
        <v>846</v>
      </c>
    </row>
    <row r="50" spans="1:3" x14ac:dyDescent="0.25">
      <c r="A50" s="1" t="s">
        <v>62</v>
      </c>
      <c r="B50" s="1" t="s">
        <v>802</v>
      </c>
      <c r="C50" s="1" t="s">
        <v>847</v>
      </c>
    </row>
    <row r="51" spans="1:3" x14ac:dyDescent="0.25">
      <c r="A51" s="1" t="s">
        <v>63</v>
      </c>
      <c r="B51" s="1" t="s">
        <v>802</v>
      </c>
      <c r="C51" s="1" t="s">
        <v>848</v>
      </c>
    </row>
    <row r="52" spans="1:3" x14ac:dyDescent="0.25">
      <c r="A52" s="1" t="s">
        <v>64</v>
      </c>
      <c r="B52" s="1" t="s">
        <v>802</v>
      </c>
      <c r="C52" s="1"/>
    </row>
    <row r="53" spans="1:3" x14ac:dyDescent="0.25">
      <c r="A53" s="1" t="s">
        <v>66</v>
      </c>
      <c r="B53" s="1" t="s">
        <v>802</v>
      </c>
      <c r="C53" s="1" t="s">
        <v>849</v>
      </c>
    </row>
    <row r="54" spans="1:3" x14ac:dyDescent="0.25">
      <c r="A54" s="1" t="s">
        <v>67</v>
      </c>
      <c r="B54" s="1" t="s">
        <v>802</v>
      </c>
      <c r="C54" s="1" t="s">
        <v>850</v>
      </c>
    </row>
    <row r="55" spans="1:3" x14ac:dyDescent="0.25">
      <c r="A55" s="1" t="s">
        <v>69</v>
      </c>
      <c r="B55" s="1" t="s">
        <v>802</v>
      </c>
      <c r="C55" s="1" t="s">
        <v>851</v>
      </c>
    </row>
    <row r="56" spans="1:3" x14ac:dyDescent="0.25">
      <c r="A56" s="1" t="s">
        <v>72</v>
      </c>
      <c r="B56" s="1" t="s">
        <v>802</v>
      </c>
      <c r="C56" s="1" t="s">
        <v>852</v>
      </c>
    </row>
    <row r="57" spans="1:3" x14ac:dyDescent="0.25">
      <c r="A57" s="2" t="s">
        <v>74</v>
      </c>
      <c r="B57" s="1" t="s">
        <v>802</v>
      </c>
      <c r="C57" s="1" t="s">
        <v>853</v>
      </c>
    </row>
    <row r="58" spans="1:3" x14ac:dyDescent="0.25">
      <c r="A58" s="2" t="s">
        <v>75</v>
      </c>
      <c r="B58" s="1" t="s">
        <v>802</v>
      </c>
      <c r="C58" s="1" t="s">
        <v>854</v>
      </c>
    </row>
    <row r="59" spans="1:3" x14ac:dyDescent="0.25">
      <c r="A59" s="1" t="s">
        <v>76</v>
      </c>
      <c r="B59" s="1" t="s">
        <v>802</v>
      </c>
      <c r="C59" s="1" t="s">
        <v>855</v>
      </c>
    </row>
    <row r="60" spans="1:3" x14ac:dyDescent="0.25">
      <c r="A60" s="1" t="s">
        <v>77</v>
      </c>
      <c r="B60" s="1" t="s">
        <v>802</v>
      </c>
      <c r="C60" s="1" t="s">
        <v>856</v>
      </c>
    </row>
    <row r="61" spans="1:3" x14ac:dyDescent="0.25">
      <c r="A61" s="2" t="s">
        <v>78</v>
      </c>
      <c r="B61" s="1" t="s">
        <v>802</v>
      </c>
      <c r="C61" s="1" t="s">
        <v>857</v>
      </c>
    </row>
    <row r="62" spans="1:3" x14ac:dyDescent="0.25">
      <c r="A62" s="2" t="s">
        <v>79</v>
      </c>
      <c r="B62" s="1" t="s">
        <v>802</v>
      </c>
      <c r="C62" s="1" t="s">
        <v>858</v>
      </c>
    </row>
    <row r="63" spans="1:3" x14ac:dyDescent="0.25">
      <c r="A63" s="1" t="s">
        <v>1954</v>
      </c>
      <c r="B63" s="1" t="s">
        <v>802</v>
      </c>
      <c r="C63" s="1" t="s">
        <v>859</v>
      </c>
    </row>
    <row r="64" spans="1:3" x14ac:dyDescent="0.25">
      <c r="A64" s="2" t="s">
        <v>81</v>
      </c>
      <c r="B64" s="1" t="s">
        <v>802</v>
      </c>
      <c r="C64" s="1"/>
    </row>
    <row r="65" spans="1:3" x14ac:dyDescent="0.25">
      <c r="A65" s="1" t="s">
        <v>82</v>
      </c>
      <c r="B65" s="1" t="s">
        <v>802</v>
      </c>
      <c r="C65" s="1" t="s">
        <v>860</v>
      </c>
    </row>
    <row r="66" spans="1:3" x14ac:dyDescent="0.25">
      <c r="A66" s="2" t="s">
        <v>83</v>
      </c>
      <c r="B66" s="1" t="s">
        <v>802</v>
      </c>
      <c r="C66" s="1" t="s">
        <v>861</v>
      </c>
    </row>
    <row r="67" spans="1:3" x14ac:dyDescent="0.25">
      <c r="A67" s="2" t="s">
        <v>84</v>
      </c>
      <c r="B67" s="1" t="s">
        <v>802</v>
      </c>
      <c r="C67" s="1" t="s">
        <v>862</v>
      </c>
    </row>
    <row r="68" spans="1:3" x14ac:dyDescent="0.25">
      <c r="A68" t="s">
        <v>85</v>
      </c>
      <c r="B68" s="1" t="s">
        <v>802</v>
      </c>
      <c r="C68" s="1"/>
    </row>
    <row r="69" spans="1:3" x14ac:dyDescent="0.25">
      <c r="A69" s="1" t="s">
        <v>87</v>
      </c>
      <c r="B69" s="1" t="s">
        <v>802</v>
      </c>
      <c r="C69" s="1" t="s">
        <v>863</v>
      </c>
    </row>
    <row r="70" spans="1:3" x14ac:dyDescent="0.25">
      <c r="A70" s="1" t="s">
        <v>88</v>
      </c>
      <c r="B70" s="1" t="s">
        <v>802</v>
      </c>
      <c r="C70" s="1" t="s">
        <v>864</v>
      </c>
    </row>
    <row r="71" spans="1:3" x14ac:dyDescent="0.25">
      <c r="A71" s="1" t="s">
        <v>89</v>
      </c>
      <c r="B71" s="1" t="s">
        <v>802</v>
      </c>
      <c r="C71" s="1" t="s">
        <v>865</v>
      </c>
    </row>
    <row r="72" spans="1:3" x14ac:dyDescent="0.25">
      <c r="A72" s="1" t="s">
        <v>90</v>
      </c>
      <c r="B72" s="1" t="s">
        <v>802</v>
      </c>
      <c r="C72" s="1" t="s">
        <v>866</v>
      </c>
    </row>
    <row r="73" spans="1:3" x14ac:dyDescent="0.25">
      <c r="A73" s="2" t="s">
        <v>92</v>
      </c>
      <c r="B73" s="1" t="s">
        <v>802</v>
      </c>
      <c r="C73" s="1" t="s">
        <v>867</v>
      </c>
    </row>
    <row r="74" spans="1:3" x14ac:dyDescent="0.25">
      <c r="A74" s="2" t="s">
        <v>93</v>
      </c>
      <c r="B74" s="1" t="s">
        <v>802</v>
      </c>
      <c r="C74" s="1" t="s">
        <v>868</v>
      </c>
    </row>
    <row r="75" spans="1:3" x14ac:dyDescent="0.25">
      <c r="A75" s="2" t="s">
        <v>94</v>
      </c>
      <c r="B75" s="1" t="s">
        <v>802</v>
      </c>
      <c r="C75" s="1" t="s">
        <v>869</v>
      </c>
    </row>
    <row r="76" spans="1:3" x14ac:dyDescent="0.25">
      <c r="A76" s="1" t="s">
        <v>95</v>
      </c>
      <c r="B76" s="1" t="s">
        <v>802</v>
      </c>
      <c r="C76" s="1" t="s">
        <v>870</v>
      </c>
    </row>
    <row r="77" spans="1:3" x14ac:dyDescent="0.25">
      <c r="A77" s="1" t="s">
        <v>96</v>
      </c>
      <c r="B77" s="1" t="s">
        <v>802</v>
      </c>
      <c r="C77" s="1" t="s">
        <v>871</v>
      </c>
    </row>
    <row r="78" spans="1:3" x14ac:dyDescent="0.25">
      <c r="A78" s="1" t="s">
        <v>97</v>
      </c>
      <c r="B78" s="1" t="s">
        <v>802</v>
      </c>
      <c r="C78" s="1" t="s">
        <v>872</v>
      </c>
    </row>
    <row r="79" spans="1:3" x14ac:dyDescent="0.25">
      <c r="A79" s="2" t="s">
        <v>98</v>
      </c>
      <c r="B79" s="1" t="s">
        <v>802</v>
      </c>
      <c r="C79" s="1" t="s">
        <v>873</v>
      </c>
    </row>
    <row r="80" spans="1:3" x14ac:dyDescent="0.25">
      <c r="A80" s="1" t="s">
        <v>99</v>
      </c>
      <c r="B80" s="1" t="s">
        <v>802</v>
      </c>
      <c r="C80" s="1"/>
    </row>
    <row r="81" spans="1:3" x14ac:dyDescent="0.25">
      <c r="A81" s="1" t="s">
        <v>100</v>
      </c>
      <c r="B81" s="1" t="s">
        <v>802</v>
      </c>
      <c r="C81" s="1"/>
    </row>
    <row r="82" spans="1:3" x14ac:dyDescent="0.25">
      <c r="A82" t="s">
        <v>101</v>
      </c>
      <c r="B82" s="1" t="s">
        <v>802</v>
      </c>
      <c r="C82" s="1"/>
    </row>
    <row r="83" spans="1:3" x14ac:dyDescent="0.25">
      <c r="A83" t="s">
        <v>102</v>
      </c>
      <c r="B83" s="1" t="s">
        <v>802</v>
      </c>
      <c r="C83" s="1"/>
    </row>
    <row r="84" spans="1:3" x14ac:dyDescent="0.25">
      <c r="A84" s="1" t="s">
        <v>103</v>
      </c>
      <c r="B84" s="1" t="s">
        <v>802</v>
      </c>
      <c r="C84" s="1" t="s">
        <v>874</v>
      </c>
    </row>
    <row r="85" spans="1:3" x14ac:dyDescent="0.25">
      <c r="A85" s="1" t="s">
        <v>104</v>
      </c>
      <c r="B85" s="1" t="s">
        <v>802</v>
      </c>
      <c r="C85" s="1" t="s">
        <v>875</v>
      </c>
    </row>
    <row r="86" spans="1:3" x14ac:dyDescent="0.25">
      <c r="A86" s="1" t="s">
        <v>105</v>
      </c>
      <c r="B86" s="1" t="s">
        <v>802</v>
      </c>
      <c r="C86" s="1" t="s">
        <v>876</v>
      </c>
    </row>
    <row r="87" spans="1:3" x14ac:dyDescent="0.25">
      <c r="A87" s="1" t="s">
        <v>106</v>
      </c>
      <c r="B87" s="1" t="s">
        <v>802</v>
      </c>
      <c r="C87" s="1" t="s">
        <v>877</v>
      </c>
    </row>
    <row r="88" spans="1:3" x14ac:dyDescent="0.25">
      <c r="A88" s="1" t="s">
        <v>107</v>
      </c>
      <c r="B88" s="1" t="s">
        <v>802</v>
      </c>
      <c r="C88" s="1" t="s">
        <v>878</v>
      </c>
    </row>
    <row r="89" spans="1:3" x14ac:dyDescent="0.25">
      <c r="A89" s="2" t="s">
        <v>108</v>
      </c>
      <c r="B89" s="1" t="s">
        <v>802</v>
      </c>
      <c r="C89" s="1" t="s">
        <v>879</v>
      </c>
    </row>
    <row r="90" spans="1:3" x14ac:dyDescent="0.25">
      <c r="A90" s="2" t="s">
        <v>109</v>
      </c>
      <c r="B90" s="1" t="s">
        <v>802</v>
      </c>
      <c r="C90" s="1"/>
    </row>
    <row r="91" spans="1:3" x14ac:dyDescent="0.25">
      <c r="A91" s="2" t="s">
        <v>110</v>
      </c>
      <c r="B91" s="1" t="s">
        <v>802</v>
      </c>
      <c r="C91" s="1"/>
    </row>
    <row r="92" spans="1:3" x14ac:dyDescent="0.25">
      <c r="A92" s="2" t="s">
        <v>111</v>
      </c>
      <c r="B92" s="1" t="s">
        <v>802</v>
      </c>
      <c r="C92" s="1"/>
    </row>
    <row r="93" spans="1:3" x14ac:dyDescent="0.25">
      <c r="A93" s="1" t="s">
        <v>112</v>
      </c>
      <c r="B93" s="1" t="s">
        <v>802</v>
      </c>
      <c r="C93" s="1" t="s">
        <v>880</v>
      </c>
    </row>
    <row r="94" spans="1:3" x14ac:dyDescent="0.25">
      <c r="A94" s="1" t="s">
        <v>113</v>
      </c>
      <c r="B94" s="1" t="s">
        <v>802</v>
      </c>
      <c r="C94" s="1" t="s">
        <v>881</v>
      </c>
    </row>
    <row r="95" spans="1:3" x14ac:dyDescent="0.25">
      <c r="A95" s="1" t="s">
        <v>114</v>
      </c>
      <c r="B95" s="1" t="s">
        <v>802</v>
      </c>
      <c r="C95" s="1" t="s">
        <v>882</v>
      </c>
    </row>
    <row r="96" spans="1:3" x14ac:dyDescent="0.25">
      <c r="A96" s="1" t="s">
        <v>115</v>
      </c>
      <c r="B96" s="1" t="s">
        <v>802</v>
      </c>
      <c r="C96" s="1" t="s">
        <v>883</v>
      </c>
    </row>
    <row r="97" spans="1:3" x14ac:dyDescent="0.25">
      <c r="A97" s="1" t="s">
        <v>116</v>
      </c>
      <c r="B97" s="1" t="s">
        <v>802</v>
      </c>
      <c r="C97" s="1" t="s">
        <v>884</v>
      </c>
    </row>
    <row r="98" spans="1:3" x14ac:dyDescent="0.25">
      <c r="A98" s="1" t="s">
        <v>117</v>
      </c>
      <c r="B98" s="1" t="s">
        <v>802</v>
      </c>
      <c r="C98" s="1" t="s">
        <v>885</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topLeftCell="A19" zoomScale="70" zoomScaleNormal="70" zoomScalePageLayoutView="70" workbookViewId="0">
      <selection activeCell="B38" sqref="B38"/>
    </sheetView>
  </sheetViews>
  <sheetFormatPr defaultColWidth="8.85546875" defaultRowHeight="15" x14ac:dyDescent="0.25"/>
  <cols>
    <col min="1" max="1" width="29" bestFit="1" customWidth="1"/>
    <col min="2" max="2" width="78.140625" customWidth="1"/>
    <col min="3" max="3" width="39.140625" customWidth="1"/>
    <col min="4" max="4" width="38.42578125" bestFit="1" customWidth="1"/>
    <col min="5" max="5" width="53.85546875" bestFit="1" customWidth="1"/>
  </cols>
  <sheetData>
    <row r="1" spans="1:5" x14ac:dyDescent="0.25">
      <c r="A1" s="28" t="s">
        <v>665</v>
      </c>
      <c r="B1" s="28" t="s">
        <v>638</v>
      </c>
      <c r="C1" s="29"/>
      <c r="D1" s="30" t="s">
        <v>666</v>
      </c>
      <c r="E1" s="31"/>
    </row>
    <row r="2" spans="1:5" ht="15.75" thickBot="1" x14ac:dyDescent="0.3">
      <c r="A2" s="32" t="s">
        <v>667</v>
      </c>
      <c r="B2" s="33" t="s">
        <v>668</v>
      </c>
      <c r="C2" s="33" t="s">
        <v>669</v>
      </c>
      <c r="D2" s="34" t="s">
        <v>670</v>
      </c>
      <c r="E2" s="34" t="s">
        <v>638</v>
      </c>
    </row>
    <row r="3" spans="1:5" ht="30" x14ac:dyDescent="0.25">
      <c r="A3" s="35" t="s">
        <v>389</v>
      </c>
      <c r="B3" s="36" t="s">
        <v>671</v>
      </c>
      <c r="C3" s="36" t="s">
        <v>672</v>
      </c>
      <c r="D3" s="35"/>
      <c r="E3" s="37" t="s">
        <v>673</v>
      </c>
    </row>
    <row r="4" spans="1:5" ht="30" x14ac:dyDescent="0.25">
      <c r="A4" s="35" t="s">
        <v>388</v>
      </c>
      <c r="B4" s="36" t="s">
        <v>674</v>
      </c>
      <c r="C4" s="36" t="s">
        <v>675</v>
      </c>
      <c r="D4" s="35"/>
      <c r="E4" s="35"/>
    </row>
    <row r="5" spans="1:5" x14ac:dyDescent="0.25">
      <c r="A5" s="35" t="s">
        <v>395</v>
      </c>
      <c r="B5" s="36" t="s">
        <v>676</v>
      </c>
      <c r="C5" s="36" t="s">
        <v>672</v>
      </c>
      <c r="D5" s="35"/>
      <c r="E5" s="35"/>
    </row>
    <row r="6" spans="1:5" x14ac:dyDescent="0.25">
      <c r="A6" s="35" t="s">
        <v>390</v>
      </c>
      <c r="B6" s="36" t="s">
        <v>677</v>
      </c>
      <c r="C6" s="36" t="s">
        <v>672</v>
      </c>
      <c r="D6" s="35"/>
      <c r="E6" s="35"/>
    </row>
    <row r="7" spans="1:5" x14ac:dyDescent="0.25">
      <c r="A7" s="35" t="s">
        <v>391</v>
      </c>
      <c r="B7" s="36" t="s">
        <v>678</v>
      </c>
      <c r="C7" s="36" t="s">
        <v>672</v>
      </c>
      <c r="D7" s="35"/>
      <c r="E7" s="35"/>
    </row>
    <row r="8" spans="1:5" ht="30" x14ac:dyDescent="0.25">
      <c r="A8" s="35" t="s">
        <v>415</v>
      </c>
      <c r="B8" s="36" t="s">
        <v>679</v>
      </c>
      <c r="C8" s="36" t="s">
        <v>680</v>
      </c>
      <c r="D8" s="35"/>
      <c r="E8" s="35"/>
    </row>
    <row r="9" spans="1:5" x14ac:dyDescent="0.25">
      <c r="A9" s="35" t="s">
        <v>416</v>
      </c>
      <c r="B9" s="36" t="s">
        <v>679</v>
      </c>
      <c r="C9" s="36" t="s">
        <v>681</v>
      </c>
      <c r="D9" s="35"/>
      <c r="E9" s="35"/>
    </row>
    <row r="10" spans="1:5" x14ac:dyDescent="0.25">
      <c r="A10" s="35" t="s">
        <v>417</v>
      </c>
      <c r="B10" s="36" t="s">
        <v>679</v>
      </c>
      <c r="C10" s="36" t="s">
        <v>682</v>
      </c>
      <c r="D10" s="35"/>
      <c r="E10" s="35"/>
    </row>
    <row r="11" spans="1:5" x14ac:dyDescent="0.25">
      <c r="A11" s="35" t="s">
        <v>418</v>
      </c>
      <c r="B11" s="36" t="s">
        <v>679</v>
      </c>
      <c r="C11" s="36" t="s">
        <v>683</v>
      </c>
      <c r="D11" s="35"/>
      <c r="E11" s="35"/>
    </row>
    <row r="12" spans="1:5" x14ac:dyDescent="0.25">
      <c r="A12" s="35" t="s">
        <v>419</v>
      </c>
      <c r="B12" s="36" t="s">
        <v>679</v>
      </c>
      <c r="C12" s="36" t="s">
        <v>684</v>
      </c>
      <c r="D12" s="35"/>
      <c r="E12" s="35"/>
    </row>
    <row r="13" spans="1:5" ht="30" x14ac:dyDescent="0.25">
      <c r="A13" s="35" t="s">
        <v>344</v>
      </c>
      <c r="B13" s="36" t="s">
        <v>685</v>
      </c>
      <c r="C13" s="36" t="s">
        <v>686</v>
      </c>
      <c r="D13" s="38"/>
      <c r="E13" s="35"/>
    </row>
    <row r="14" spans="1:5" ht="30" x14ac:dyDescent="0.25">
      <c r="A14" s="39" t="s">
        <v>345</v>
      </c>
      <c r="B14" s="40" t="s">
        <v>685</v>
      </c>
      <c r="C14" s="40" t="s">
        <v>687</v>
      </c>
      <c r="D14" s="39" t="s">
        <v>350</v>
      </c>
      <c r="E14" s="39" t="s">
        <v>688</v>
      </c>
    </row>
    <row r="15" spans="1:5" x14ac:dyDescent="0.25">
      <c r="A15" s="39"/>
      <c r="B15" s="40"/>
      <c r="C15" s="40"/>
      <c r="D15" s="39" t="s">
        <v>351</v>
      </c>
      <c r="E15" s="39" t="s">
        <v>689</v>
      </c>
    </row>
    <row r="16" spans="1:5" x14ac:dyDescent="0.25">
      <c r="A16" s="39" t="s">
        <v>346</v>
      </c>
      <c r="B16" s="40" t="s">
        <v>685</v>
      </c>
      <c r="C16" s="40" t="s">
        <v>681</v>
      </c>
      <c r="D16" s="39" t="s">
        <v>352</v>
      </c>
      <c r="E16" s="39" t="s">
        <v>688</v>
      </c>
    </row>
    <row r="17" spans="1:5" x14ac:dyDescent="0.25">
      <c r="A17" s="39"/>
      <c r="B17" s="40"/>
      <c r="C17" s="40"/>
      <c r="D17" s="39" t="s">
        <v>353</v>
      </c>
      <c r="E17" s="39" t="s">
        <v>689</v>
      </c>
    </row>
    <row r="18" spans="1:5" x14ac:dyDescent="0.25">
      <c r="A18" s="35" t="s">
        <v>347</v>
      </c>
      <c r="B18" s="36" t="s">
        <v>685</v>
      </c>
      <c r="C18" s="36" t="s">
        <v>690</v>
      </c>
      <c r="D18" s="35"/>
      <c r="E18" s="35"/>
    </row>
    <row r="19" spans="1:5" x14ac:dyDescent="0.25">
      <c r="A19" s="35" t="s">
        <v>348</v>
      </c>
      <c r="B19" s="36" t="s">
        <v>691</v>
      </c>
      <c r="C19" s="36" t="s">
        <v>683</v>
      </c>
      <c r="D19" s="35"/>
      <c r="E19" s="35"/>
    </row>
    <row r="20" spans="1:5" x14ac:dyDescent="0.25">
      <c r="A20" s="35" t="s">
        <v>349</v>
      </c>
      <c r="B20" s="36" t="s">
        <v>685</v>
      </c>
      <c r="C20" s="36" t="s">
        <v>684</v>
      </c>
      <c r="D20" s="35"/>
      <c r="E20" s="35"/>
    </row>
    <row r="21" spans="1:5" ht="30" x14ac:dyDescent="0.25">
      <c r="A21" s="35" t="s">
        <v>322</v>
      </c>
      <c r="B21" s="36" t="s">
        <v>692</v>
      </c>
      <c r="C21" s="36" t="s">
        <v>686</v>
      </c>
      <c r="D21" s="35"/>
      <c r="E21" s="35"/>
    </row>
    <row r="22" spans="1:5" ht="30" x14ac:dyDescent="0.25">
      <c r="A22" s="35" t="s">
        <v>323</v>
      </c>
      <c r="B22" s="36" t="s">
        <v>692</v>
      </c>
      <c r="C22" s="36" t="s">
        <v>680</v>
      </c>
      <c r="D22" s="35"/>
      <c r="E22" s="35"/>
    </row>
    <row r="23" spans="1:5" x14ac:dyDescent="0.25">
      <c r="A23" s="35" t="s">
        <v>324</v>
      </c>
      <c r="B23" s="36" t="s">
        <v>692</v>
      </c>
      <c r="C23" s="36" t="s">
        <v>681</v>
      </c>
      <c r="D23" s="35"/>
      <c r="E23" s="35"/>
    </row>
    <row r="24" spans="1:5" x14ac:dyDescent="0.25">
      <c r="A24" s="35" t="s">
        <v>325</v>
      </c>
      <c r="B24" s="36" t="s">
        <v>692</v>
      </c>
      <c r="C24" s="36" t="s">
        <v>690</v>
      </c>
      <c r="D24" s="35"/>
      <c r="E24" s="35"/>
    </row>
    <row r="25" spans="1:5" x14ac:dyDescent="0.25">
      <c r="A25" s="35" t="s">
        <v>326</v>
      </c>
      <c r="B25" s="36" t="s">
        <v>692</v>
      </c>
      <c r="C25" s="36" t="s">
        <v>683</v>
      </c>
      <c r="D25" s="35"/>
      <c r="E25" s="35"/>
    </row>
    <row r="26" spans="1:5" x14ac:dyDescent="0.25">
      <c r="A26" s="35" t="s">
        <v>327</v>
      </c>
      <c r="B26" s="36" t="s">
        <v>692</v>
      </c>
      <c r="C26" s="36" t="s">
        <v>684</v>
      </c>
      <c r="D26" s="35"/>
      <c r="E26" s="35"/>
    </row>
    <row r="27" spans="1:5" x14ac:dyDescent="0.25">
      <c r="A27" s="35" t="s">
        <v>295</v>
      </c>
      <c r="B27" s="36" t="s">
        <v>693</v>
      </c>
      <c r="C27" s="36" t="s">
        <v>681</v>
      </c>
      <c r="D27" s="35"/>
      <c r="E27" s="35"/>
    </row>
    <row r="28" spans="1:5" ht="30" x14ac:dyDescent="0.25">
      <c r="A28" s="39" t="s">
        <v>288</v>
      </c>
      <c r="B28" s="40" t="s">
        <v>694</v>
      </c>
      <c r="C28" s="43" t="s">
        <v>695</v>
      </c>
      <c r="D28" s="39" t="s">
        <v>293</v>
      </c>
      <c r="E28" s="40" t="s">
        <v>696</v>
      </c>
    </row>
    <row r="29" spans="1:5" x14ac:dyDescent="0.25">
      <c r="A29" s="39"/>
      <c r="B29" s="40"/>
      <c r="C29" s="43"/>
      <c r="D29" s="39" t="s">
        <v>294</v>
      </c>
      <c r="E29" s="40" t="s">
        <v>697</v>
      </c>
    </row>
    <row r="30" spans="1:5" ht="30" x14ac:dyDescent="0.25">
      <c r="A30" s="39"/>
      <c r="B30" s="40"/>
      <c r="C30" s="40"/>
      <c r="D30" s="39" t="s">
        <v>303</v>
      </c>
      <c r="E30" s="40" t="s">
        <v>698</v>
      </c>
    </row>
    <row r="31" spans="1:5" ht="45" x14ac:dyDescent="0.25">
      <c r="A31" s="39"/>
      <c r="B31" s="40"/>
      <c r="C31" s="40"/>
      <c r="D31" s="39" t="s">
        <v>304</v>
      </c>
      <c r="E31" s="40" t="s">
        <v>699</v>
      </c>
    </row>
    <row r="32" spans="1:5" x14ac:dyDescent="0.25">
      <c r="A32" s="39" t="s">
        <v>290</v>
      </c>
      <c r="B32" s="40" t="s">
        <v>694</v>
      </c>
      <c r="C32" s="43" t="s">
        <v>683</v>
      </c>
      <c r="D32" s="39" t="s">
        <v>287</v>
      </c>
      <c r="E32" s="40" t="s">
        <v>696</v>
      </c>
    </row>
    <row r="33" spans="1:5" x14ac:dyDescent="0.25">
      <c r="A33" s="39"/>
      <c r="B33" s="40"/>
      <c r="C33" s="43"/>
      <c r="D33" s="39" t="s">
        <v>289</v>
      </c>
      <c r="E33" s="40" t="s">
        <v>697</v>
      </c>
    </row>
    <row r="34" spans="1:5" x14ac:dyDescent="0.25">
      <c r="A34" s="39"/>
      <c r="B34" s="40"/>
      <c r="C34" s="40"/>
      <c r="D34" s="39" t="s">
        <v>291</v>
      </c>
      <c r="E34" s="40" t="s">
        <v>700</v>
      </c>
    </row>
    <row r="35" spans="1:5" ht="45" x14ac:dyDescent="0.25">
      <c r="A35" s="39"/>
      <c r="B35" s="40"/>
      <c r="C35" s="40"/>
      <c r="D35" s="39" t="s">
        <v>305</v>
      </c>
      <c r="E35" s="40" t="s">
        <v>701</v>
      </c>
    </row>
    <row r="36" spans="1:5" x14ac:dyDescent="0.25">
      <c r="A36" s="35" t="s">
        <v>292</v>
      </c>
      <c r="B36" s="36" t="s">
        <v>694</v>
      </c>
      <c r="C36" s="36" t="s">
        <v>684</v>
      </c>
      <c r="D36" s="35"/>
      <c r="E36" s="35"/>
    </row>
    <row r="37" spans="1:5" x14ac:dyDescent="0.25">
      <c r="A37" s="41" t="s">
        <v>702</v>
      </c>
      <c r="B37" s="40"/>
      <c r="C37" s="40" t="s">
        <v>690</v>
      </c>
      <c r="D37" s="39" t="s">
        <v>296</v>
      </c>
      <c r="E37" s="39"/>
    </row>
    <row r="38" spans="1:5" x14ac:dyDescent="0.25">
      <c r="A38" s="35" t="s">
        <v>383</v>
      </c>
      <c r="B38" s="36" t="s">
        <v>703</v>
      </c>
      <c r="C38" s="36" t="s">
        <v>672</v>
      </c>
      <c r="D38" s="35"/>
      <c r="E38" s="35"/>
    </row>
    <row r="39" spans="1:5" x14ac:dyDescent="0.25">
      <c r="A39" s="35" t="s">
        <v>387</v>
      </c>
      <c r="B39" s="36" t="s">
        <v>704</v>
      </c>
      <c r="C39" s="36" t="s">
        <v>684</v>
      </c>
      <c r="D39" s="35"/>
      <c r="E39" s="35"/>
    </row>
    <row r="40" spans="1:5" x14ac:dyDescent="0.25">
      <c r="A40" s="39" t="s">
        <v>386</v>
      </c>
      <c r="B40" s="40" t="s">
        <v>705</v>
      </c>
      <c r="C40" s="40" t="s">
        <v>672</v>
      </c>
      <c r="D40" s="39" t="s">
        <v>424</v>
      </c>
      <c r="E40" s="39"/>
    </row>
    <row r="41" spans="1:5" x14ac:dyDescent="0.25">
      <c r="A41" s="39"/>
      <c r="B41" s="40"/>
      <c r="C41" s="40"/>
      <c r="D41" s="39" t="s">
        <v>423</v>
      </c>
      <c r="E41" s="39"/>
    </row>
    <row r="42" spans="1:5" x14ac:dyDescent="0.25">
      <c r="A42" s="39"/>
      <c r="B42" s="40"/>
      <c r="C42" s="40"/>
      <c r="D42" s="39" t="s">
        <v>425</v>
      </c>
      <c r="E42" s="39"/>
    </row>
    <row r="43" spans="1:5" x14ac:dyDescent="0.25">
      <c r="A43" s="35" t="s">
        <v>394</v>
      </c>
      <c r="B43" s="36" t="s">
        <v>706</v>
      </c>
      <c r="C43" s="36" t="s">
        <v>672</v>
      </c>
      <c r="D43" s="35"/>
      <c r="E43" s="35"/>
    </row>
    <row r="44" spans="1:5" x14ac:dyDescent="0.25">
      <c r="A44" s="35" t="s">
        <v>393</v>
      </c>
      <c r="B44" s="36" t="s">
        <v>707</v>
      </c>
      <c r="C44" s="36" t="s">
        <v>672</v>
      </c>
      <c r="D44" s="35"/>
      <c r="E44" s="35"/>
    </row>
    <row r="45" spans="1:5" ht="30" x14ac:dyDescent="0.25">
      <c r="A45" s="39" t="s">
        <v>266</v>
      </c>
      <c r="B45" s="40" t="s">
        <v>708</v>
      </c>
      <c r="C45" s="40" t="s">
        <v>680</v>
      </c>
      <c r="D45" s="39" t="s">
        <v>272</v>
      </c>
      <c r="E45" s="39"/>
    </row>
    <row r="46" spans="1:5" x14ac:dyDescent="0.25">
      <c r="A46" s="39"/>
      <c r="B46" s="40"/>
      <c r="C46" s="40"/>
      <c r="D46" s="39" t="s">
        <v>271</v>
      </c>
      <c r="E46" s="39"/>
    </row>
    <row r="47" spans="1:5" x14ac:dyDescent="0.25">
      <c r="A47" s="39" t="s">
        <v>267</v>
      </c>
      <c r="B47" s="40" t="s">
        <v>708</v>
      </c>
      <c r="C47" s="40" t="s">
        <v>681</v>
      </c>
      <c r="D47" s="39" t="s">
        <v>275</v>
      </c>
      <c r="E47" s="39" t="s">
        <v>709</v>
      </c>
    </row>
    <row r="48" spans="1:5" x14ac:dyDescent="0.25">
      <c r="A48" s="39"/>
      <c r="B48" s="40"/>
      <c r="C48" s="40"/>
      <c r="D48" s="39" t="s">
        <v>274</v>
      </c>
      <c r="E48" s="39" t="s">
        <v>710</v>
      </c>
    </row>
    <row r="49" spans="1:5" x14ac:dyDescent="0.25">
      <c r="A49" s="39"/>
      <c r="B49" s="40"/>
      <c r="C49" s="40"/>
      <c r="D49" s="39" t="s">
        <v>273</v>
      </c>
      <c r="E49" s="39" t="s">
        <v>711</v>
      </c>
    </row>
    <row r="50" spans="1:5" x14ac:dyDescent="0.25">
      <c r="A50" s="39" t="s">
        <v>268</v>
      </c>
      <c r="B50" s="40" t="s">
        <v>708</v>
      </c>
      <c r="C50" s="40" t="s">
        <v>682</v>
      </c>
      <c r="D50" s="39" t="s">
        <v>268</v>
      </c>
      <c r="E50" s="39"/>
    </row>
    <row r="51" spans="1:5" x14ac:dyDescent="0.25">
      <c r="A51" s="39"/>
      <c r="B51" s="40"/>
      <c r="C51" s="40"/>
      <c r="D51" s="39" t="s">
        <v>276</v>
      </c>
      <c r="E51" s="39"/>
    </row>
    <row r="52" spans="1:5" x14ac:dyDescent="0.25">
      <c r="A52" s="35" t="s">
        <v>269</v>
      </c>
      <c r="B52" s="36" t="s">
        <v>708</v>
      </c>
      <c r="C52" s="36" t="s">
        <v>683</v>
      </c>
      <c r="D52" s="35"/>
      <c r="E52" s="35"/>
    </row>
    <row r="53" spans="1:5" x14ac:dyDescent="0.25">
      <c r="A53" s="35" t="s">
        <v>270</v>
      </c>
      <c r="B53" s="36" t="s">
        <v>708</v>
      </c>
      <c r="C53" s="36" t="s">
        <v>684</v>
      </c>
      <c r="D53" s="35"/>
      <c r="E53" s="35"/>
    </row>
    <row r="54" spans="1:5" ht="30" x14ac:dyDescent="0.25">
      <c r="A54" s="35" t="s">
        <v>392</v>
      </c>
      <c r="B54" s="36" t="s">
        <v>712</v>
      </c>
      <c r="C54" s="36" t="s">
        <v>672</v>
      </c>
      <c r="D54" s="35"/>
      <c r="E54" s="35"/>
    </row>
    <row r="55" spans="1:5" ht="45" x14ac:dyDescent="0.25">
      <c r="A55" s="35" t="s">
        <v>384</v>
      </c>
      <c r="B55" s="36" t="s">
        <v>713</v>
      </c>
      <c r="C55" s="36" t="s">
        <v>681</v>
      </c>
      <c r="D55" s="35"/>
      <c r="E55" s="42" t="s">
        <v>714</v>
      </c>
    </row>
    <row r="56" spans="1:5" x14ac:dyDescent="0.25">
      <c r="A56" s="35" t="s">
        <v>426</v>
      </c>
      <c r="B56" s="36" t="s">
        <v>715</v>
      </c>
      <c r="C56" s="36" t="s">
        <v>672</v>
      </c>
      <c r="D56" s="35"/>
      <c r="E56" s="35"/>
    </row>
    <row r="57" spans="1:5" x14ac:dyDescent="0.25">
      <c r="A57" s="35" t="s">
        <v>428</v>
      </c>
      <c r="B57" s="36" t="s">
        <v>716</v>
      </c>
      <c r="C57" s="36" t="s">
        <v>717</v>
      </c>
      <c r="D57" s="35"/>
      <c r="E57" s="35"/>
    </row>
    <row r="58" spans="1:5" x14ac:dyDescent="0.25">
      <c r="A58" s="35" t="s">
        <v>429</v>
      </c>
      <c r="B58" s="36" t="s">
        <v>718</v>
      </c>
      <c r="C58" s="36" t="s">
        <v>719</v>
      </c>
      <c r="D58" s="35"/>
      <c r="E58" s="35"/>
    </row>
    <row r="59" spans="1:5" ht="45" x14ac:dyDescent="0.25">
      <c r="A59" s="35" t="s">
        <v>431</v>
      </c>
      <c r="B59" s="36" t="s">
        <v>720</v>
      </c>
      <c r="C59" s="36" t="s">
        <v>684</v>
      </c>
      <c r="D59" s="35"/>
      <c r="E59" s="42" t="s">
        <v>721</v>
      </c>
    </row>
    <row r="60" spans="1:5" ht="45" x14ac:dyDescent="0.25">
      <c r="A60" s="39" t="s">
        <v>408</v>
      </c>
      <c r="B60" s="43" t="s">
        <v>722</v>
      </c>
      <c r="C60" s="40" t="s">
        <v>672</v>
      </c>
      <c r="D60" s="39" t="s">
        <v>397</v>
      </c>
      <c r="E60" s="39" t="s">
        <v>723</v>
      </c>
    </row>
    <row r="61" spans="1:5" x14ac:dyDescent="0.25">
      <c r="A61" s="39"/>
      <c r="B61" s="43"/>
      <c r="C61" s="39"/>
      <c r="D61" s="39" t="s">
        <v>396</v>
      </c>
      <c r="E61" s="39" t="s">
        <v>724</v>
      </c>
    </row>
    <row r="62" spans="1:5" x14ac:dyDescent="0.25">
      <c r="A62" s="39"/>
      <c r="B62" s="43"/>
      <c r="C62" s="39"/>
      <c r="D62" s="39" t="s">
        <v>399</v>
      </c>
      <c r="E62" s="39" t="s">
        <v>725</v>
      </c>
    </row>
    <row r="63" spans="1:5" x14ac:dyDescent="0.25">
      <c r="A63" s="39"/>
      <c r="B63" s="43"/>
      <c r="C63" s="39"/>
      <c r="D63" s="39" t="s">
        <v>398</v>
      </c>
      <c r="E63" s="40" t="s">
        <v>726</v>
      </c>
    </row>
    <row r="64" spans="1:5" ht="45" x14ac:dyDescent="0.25">
      <c r="A64" s="39"/>
      <c r="B64" s="43"/>
      <c r="C64" s="39"/>
      <c r="D64" s="39" t="s">
        <v>727</v>
      </c>
      <c r="E64" s="40" t="s">
        <v>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
  <sheetViews>
    <sheetView workbookViewId="0">
      <selection activeCell="A15" sqref="A15"/>
    </sheetView>
  </sheetViews>
  <sheetFormatPr defaultColWidth="8.85546875" defaultRowHeight="15" x14ac:dyDescent="0.25"/>
  <cols>
    <col min="1" max="1" width="16.42578125" bestFit="1" customWidth="1"/>
    <col min="2" max="2" width="46.28515625" bestFit="1" customWidth="1"/>
  </cols>
  <sheetData>
    <row r="1" spans="1:2" x14ac:dyDescent="0.25">
      <c r="A1" t="s">
        <v>637</v>
      </c>
      <c r="B1" t="s">
        <v>638</v>
      </c>
    </row>
    <row r="2" spans="1:2" x14ac:dyDescent="0.25">
      <c r="A2" t="s">
        <v>602</v>
      </c>
      <c r="B2" t="s">
        <v>622</v>
      </c>
    </row>
    <row r="3" spans="1:2" x14ac:dyDescent="0.25">
      <c r="A3" t="s">
        <v>636</v>
      </c>
      <c r="B3" t="s">
        <v>623</v>
      </c>
    </row>
    <row r="4" spans="1:2" x14ac:dyDescent="0.25">
      <c r="A4" t="s">
        <v>603</v>
      </c>
      <c r="B4" t="s">
        <v>624</v>
      </c>
    </row>
    <row r="5" spans="1:2" x14ac:dyDescent="0.25">
      <c r="A5" t="s">
        <v>604</v>
      </c>
      <c r="B5" t="s">
        <v>625</v>
      </c>
    </row>
    <row r="6" spans="1:2" x14ac:dyDescent="0.25">
      <c r="A6" t="s">
        <v>605</v>
      </c>
      <c r="B6" t="s">
        <v>626</v>
      </c>
    </row>
    <row r="7" spans="1:2" x14ac:dyDescent="0.25">
      <c r="A7" t="s">
        <v>606</v>
      </c>
      <c r="B7" t="s">
        <v>627</v>
      </c>
    </row>
    <row r="8" spans="1:2" x14ac:dyDescent="0.25">
      <c r="A8" t="s">
        <v>607</v>
      </c>
      <c r="B8" t="s">
        <v>628</v>
      </c>
    </row>
    <row r="9" spans="1:2" x14ac:dyDescent="0.25">
      <c r="A9" t="s">
        <v>608</v>
      </c>
      <c r="B9" t="s">
        <v>629</v>
      </c>
    </row>
    <row r="10" spans="1:2" x14ac:dyDescent="0.25">
      <c r="A10" t="s">
        <v>609</v>
      </c>
      <c r="B10" t="s">
        <v>630</v>
      </c>
    </row>
    <row r="11" spans="1:2" x14ac:dyDescent="0.25">
      <c r="A11" t="s">
        <v>610</v>
      </c>
      <c r="B11" t="s">
        <v>631</v>
      </c>
    </row>
    <row r="12" spans="1:2" x14ac:dyDescent="0.25">
      <c r="A12" t="s">
        <v>611</v>
      </c>
      <c r="B12" t="s">
        <v>632</v>
      </c>
    </row>
    <row r="13" spans="1:2" x14ac:dyDescent="0.25">
      <c r="A13" t="s">
        <v>616</v>
      </c>
      <c r="B13" t="s">
        <v>633</v>
      </c>
    </row>
    <row r="14" spans="1:2" x14ac:dyDescent="0.25">
      <c r="A14" t="s">
        <v>617</v>
      </c>
      <c r="B14" t="s">
        <v>634</v>
      </c>
    </row>
    <row r="15" spans="1:2" x14ac:dyDescent="0.25">
      <c r="A15" t="s">
        <v>618</v>
      </c>
      <c r="B15" t="s">
        <v>175</v>
      </c>
    </row>
    <row r="16" spans="1:2" x14ac:dyDescent="0.25">
      <c r="A16" t="s">
        <v>619</v>
      </c>
      <c r="B16" t="s">
        <v>635</v>
      </c>
    </row>
    <row r="17" spans="1:2" x14ac:dyDescent="0.25">
      <c r="A17" t="s">
        <v>620</v>
      </c>
      <c r="B17" t="s">
        <v>192</v>
      </c>
    </row>
    <row r="18" spans="1:2" x14ac:dyDescent="0.25">
      <c r="A18" t="s">
        <v>621</v>
      </c>
      <c r="B18" t="s">
        <v>633</v>
      </c>
    </row>
    <row r="20" spans="1:2" x14ac:dyDescent="0.25">
      <c r="A20" t="s">
        <v>653</v>
      </c>
      <c r="B20" t="s">
        <v>638</v>
      </c>
    </row>
    <row r="21" spans="1:2" x14ac:dyDescent="0.25">
      <c r="A21" t="s">
        <v>654</v>
      </c>
      <c r="B21" t="s">
        <v>639</v>
      </c>
    </row>
    <row r="22" spans="1:2" x14ac:dyDescent="0.25">
      <c r="A22" t="s">
        <v>655</v>
      </c>
      <c r="B22" t="s">
        <v>640</v>
      </c>
    </row>
    <row r="23" spans="1:2" x14ac:dyDescent="0.25">
      <c r="A23" t="s">
        <v>656</v>
      </c>
      <c r="B23" t="s">
        <v>641</v>
      </c>
    </row>
    <row r="24" spans="1:2" x14ac:dyDescent="0.25">
      <c r="A24" t="s">
        <v>657</v>
      </c>
      <c r="B24" t="s">
        <v>642</v>
      </c>
    </row>
    <row r="25" spans="1:2" x14ac:dyDescent="0.25">
      <c r="A25" t="s">
        <v>643</v>
      </c>
      <c r="B25" t="s">
        <v>644</v>
      </c>
    </row>
    <row r="26" spans="1:2" x14ac:dyDescent="0.25">
      <c r="A26" t="s">
        <v>658</v>
      </c>
      <c r="B26" t="s">
        <v>645</v>
      </c>
    </row>
    <row r="27" spans="1:2" x14ac:dyDescent="0.25">
      <c r="A27" t="s">
        <v>659</v>
      </c>
      <c r="B27" t="s">
        <v>646</v>
      </c>
    </row>
    <row r="28" spans="1:2" x14ac:dyDescent="0.25">
      <c r="A28" t="s">
        <v>660</v>
      </c>
      <c r="B28" t="s">
        <v>647</v>
      </c>
    </row>
    <row r="29" spans="1:2" x14ac:dyDescent="0.25">
      <c r="A29" t="s">
        <v>661</v>
      </c>
      <c r="B29" t="s">
        <v>648</v>
      </c>
    </row>
    <row r="30" spans="1:2" x14ac:dyDescent="0.25">
      <c r="A30" t="s">
        <v>662</v>
      </c>
      <c r="B30" t="s">
        <v>649</v>
      </c>
    </row>
    <row r="31" spans="1:2" x14ac:dyDescent="0.25">
      <c r="A31" t="s">
        <v>663</v>
      </c>
      <c r="B31" t="s">
        <v>650</v>
      </c>
    </row>
    <row r="32" spans="1:2" x14ac:dyDescent="0.25">
      <c r="A32" t="s">
        <v>651</v>
      </c>
      <c r="B32" t="s">
        <v>652</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0"/>
  <sheetViews>
    <sheetView topLeftCell="A16" workbookViewId="0">
      <selection activeCell="C63" sqref="C63"/>
    </sheetView>
  </sheetViews>
  <sheetFormatPr defaultColWidth="8.85546875" defaultRowHeight="15" x14ac:dyDescent="0.25"/>
  <cols>
    <col min="1" max="1" width="45.140625" bestFit="1" customWidth="1"/>
    <col min="2" max="2" width="38.7109375" bestFit="1" customWidth="1"/>
    <col min="3" max="3" width="53.28515625" bestFit="1" customWidth="1"/>
    <col min="4" max="4" width="9.28515625" bestFit="1" customWidth="1"/>
    <col min="5" max="5" width="33.42578125" bestFit="1" customWidth="1"/>
    <col min="6" max="6" width="11.140625" bestFit="1" customWidth="1"/>
  </cols>
  <sheetData>
    <row r="1" spans="1:6" x14ac:dyDescent="0.25">
      <c r="A1" s="17" t="s">
        <v>729</v>
      </c>
      <c r="B1" s="18" t="s">
        <v>730</v>
      </c>
      <c r="C1" s="18" t="s">
        <v>731</v>
      </c>
      <c r="D1" s="18" t="s">
        <v>732</v>
      </c>
      <c r="E1" s="18" t="s">
        <v>733</v>
      </c>
      <c r="F1" s="21" t="s">
        <v>734</v>
      </c>
    </row>
    <row r="2" spans="1:6" x14ac:dyDescent="0.25">
      <c r="A2" s="19" t="s">
        <v>252</v>
      </c>
      <c r="B2" s="20" t="s">
        <v>735</v>
      </c>
      <c r="C2" s="20" t="s">
        <v>186</v>
      </c>
      <c r="D2" s="20" t="s">
        <v>736</v>
      </c>
      <c r="E2" s="20" t="s">
        <v>196</v>
      </c>
      <c r="F2" s="22" t="s">
        <v>737</v>
      </c>
    </row>
    <row r="3" spans="1:6" x14ac:dyDescent="0.25">
      <c r="A3" s="23" t="s">
        <v>251</v>
      </c>
      <c r="B3" s="24" t="s">
        <v>735</v>
      </c>
      <c r="C3" s="24" t="s">
        <v>186</v>
      </c>
      <c r="D3" s="24" t="s">
        <v>736</v>
      </c>
      <c r="E3" s="24" t="s">
        <v>196</v>
      </c>
      <c r="F3" s="25" t="s">
        <v>737</v>
      </c>
    </row>
    <row r="4" spans="1:6" x14ac:dyDescent="0.25">
      <c r="A4" s="19" t="s">
        <v>150</v>
      </c>
      <c r="B4" s="20" t="s">
        <v>735</v>
      </c>
      <c r="C4" s="20" t="s">
        <v>186</v>
      </c>
      <c r="D4" s="20" t="s">
        <v>736</v>
      </c>
      <c r="E4" s="20" t="s">
        <v>196</v>
      </c>
      <c r="F4" s="22" t="s">
        <v>737</v>
      </c>
    </row>
    <row r="5" spans="1:6" x14ac:dyDescent="0.25">
      <c r="A5" s="23" t="s">
        <v>151</v>
      </c>
      <c r="B5" s="24" t="s">
        <v>735</v>
      </c>
      <c r="C5" s="24" t="s">
        <v>188</v>
      </c>
      <c r="D5" s="24" t="s">
        <v>738</v>
      </c>
      <c r="E5" s="24" t="s">
        <v>196</v>
      </c>
      <c r="F5" s="25" t="s">
        <v>737</v>
      </c>
    </row>
    <row r="6" spans="1:6" x14ac:dyDescent="0.25">
      <c r="A6" s="19" t="s">
        <v>130</v>
      </c>
      <c r="B6" s="20" t="s">
        <v>739</v>
      </c>
      <c r="C6" s="20" t="s">
        <v>179</v>
      </c>
      <c r="D6" s="20" t="s">
        <v>740</v>
      </c>
      <c r="E6" s="20" t="s">
        <v>193</v>
      </c>
      <c r="F6" s="22" t="s">
        <v>741</v>
      </c>
    </row>
    <row r="7" spans="1:6" x14ac:dyDescent="0.25">
      <c r="A7" s="23" t="s">
        <v>133</v>
      </c>
      <c r="B7" s="24" t="s">
        <v>739</v>
      </c>
      <c r="C7" s="24" t="s">
        <v>179</v>
      </c>
      <c r="D7" s="24" t="s">
        <v>740</v>
      </c>
      <c r="E7" s="24" t="s">
        <v>193</v>
      </c>
      <c r="F7" s="25" t="s">
        <v>741</v>
      </c>
    </row>
    <row r="8" spans="1:6" x14ac:dyDescent="0.25">
      <c r="A8" s="19" t="s">
        <v>127</v>
      </c>
      <c r="B8" s="20" t="s">
        <v>739</v>
      </c>
      <c r="C8" s="20" t="s">
        <v>179</v>
      </c>
      <c r="D8" s="20" t="s">
        <v>740</v>
      </c>
      <c r="E8" s="20" t="s">
        <v>193</v>
      </c>
      <c r="F8" s="22" t="s">
        <v>741</v>
      </c>
    </row>
    <row r="9" spans="1:6" x14ac:dyDescent="0.25">
      <c r="A9" s="23" t="s">
        <v>136</v>
      </c>
      <c r="B9" s="24" t="s">
        <v>739</v>
      </c>
      <c r="C9" s="24" t="s">
        <v>179</v>
      </c>
      <c r="D9" s="24" t="s">
        <v>740</v>
      </c>
      <c r="E9" s="24" t="s">
        <v>193</v>
      </c>
      <c r="F9" s="25" t="s">
        <v>741</v>
      </c>
    </row>
    <row r="10" spans="1:6" x14ac:dyDescent="0.25">
      <c r="A10" s="19" t="s">
        <v>129</v>
      </c>
      <c r="B10" s="20" t="s">
        <v>739</v>
      </c>
      <c r="C10" s="20" t="s">
        <v>179</v>
      </c>
      <c r="D10" s="20" t="s">
        <v>740</v>
      </c>
      <c r="E10" s="20" t="s">
        <v>193</v>
      </c>
      <c r="F10" s="22" t="s">
        <v>741</v>
      </c>
    </row>
    <row r="11" spans="1:6" x14ac:dyDescent="0.25">
      <c r="A11" s="23" t="s">
        <v>134</v>
      </c>
      <c r="B11" s="24" t="s">
        <v>739</v>
      </c>
      <c r="C11" s="24" t="s">
        <v>179</v>
      </c>
      <c r="D11" s="24" t="s">
        <v>740</v>
      </c>
      <c r="E11" s="24" t="s">
        <v>193</v>
      </c>
      <c r="F11" s="25" t="s">
        <v>741</v>
      </c>
    </row>
    <row r="12" spans="1:6" x14ac:dyDescent="0.25">
      <c r="A12" s="19" t="s">
        <v>128</v>
      </c>
      <c r="B12" s="20" t="s">
        <v>739</v>
      </c>
      <c r="C12" s="20" t="s">
        <v>179</v>
      </c>
      <c r="D12" s="20" t="s">
        <v>740</v>
      </c>
      <c r="E12" s="20" t="s">
        <v>193</v>
      </c>
      <c r="F12" s="22" t="s">
        <v>741</v>
      </c>
    </row>
    <row r="13" spans="1:6" x14ac:dyDescent="0.25">
      <c r="A13" s="23" t="s">
        <v>138</v>
      </c>
      <c r="B13" s="24" t="s">
        <v>739</v>
      </c>
      <c r="C13" s="24" t="s">
        <v>179</v>
      </c>
      <c r="D13" s="24" t="s">
        <v>740</v>
      </c>
      <c r="E13" s="24" t="s">
        <v>193</v>
      </c>
      <c r="F13" s="25" t="s">
        <v>741</v>
      </c>
    </row>
    <row r="14" spans="1:6" x14ac:dyDescent="0.25">
      <c r="A14" s="19" t="s">
        <v>131</v>
      </c>
      <c r="B14" s="20" t="s">
        <v>739</v>
      </c>
      <c r="C14" s="20" t="s">
        <v>179</v>
      </c>
      <c r="D14" s="20" t="s">
        <v>740</v>
      </c>
      <c r="E14" s="20" t="s">
        <v>193</v>
      </c>
      <c r="F14" s="22" t="s">
        <v>741</v>
      </c>
    </row>
    <row r="15" spans="1:6" x14ac:dyDescent="0.25">
      <c r="A15" s="23" t="s">
        <v>132</v>
      </c>
      <c r="B15" s="24" t="s">
        <v>739</v>
      </c>
      <c r="C15" s="24" t="s">
        <v>179</v>
      </c>
      <c r="D15" s="24" t="s">
        <v>740</v>
      </c>
      <c r="E15" s="24" t="s">
        <v>193</v>
      </c>
      <c r="F15" s="25" t="s">
        <v>741</v>
      </c>
    </row>
    <row r="16" spans="1:6" x14ac:dyDescent="0.25">
      <c r="A16" s="19" t="s">
        <v>139</v>
      </c>
      <c r="B16" s="20" t="s">
        <v>739</v>
      </c>
      <c r="C16" s="20" t="s">
        <v>179</v>
      </c>
      <c r="D16" s="20" t="s">
        <v>740</v>
      </c>
      <c r="E16" s="20" t="s">
        <v>193</v>
      </c>
      <c r="F16" s="22" t="s">
        <v>741</v>
      </c>
    </row>
    <row r="17" spans="1:6" x14ac:dyDescent="0.25">
      <c r="A17" s="23" t="s">
        <v>137</v>
      </c>
      <c r="B17" s="24" t="s">
        <v>739</v>
      </c>
      <c r="C17" s="24" t="s">
        <v>179</v>
      </c>
      <c r="D17" s="24" t="s">
        <v>740</v>
      </c>
      <c r="E17" s="24" t="s">
        <v>193</v>
      </c>
      <c r="F17" s="25" t="s">
        <v>741</v>
      </c>
    </row>
    <row r="18" spans="1:6" x14ac:dyDescent="0.25">
      <c r="A18" s="19" t="s">
        <v>135</v>
      </c>
      <c r="B18" s="20" t="s">
        <v>739</v>
      </c>
      <c r="C18" s="20" t="s">
        <v>179</v>
      </c>
      <c r="D18" s="20" t="s">
        <v>740</v>
      </c>
      <c r="E18" s="20" t="s">
        <v>193</v>
      </c>
      <c r="F18" s="22" t="s">
        <v>741</v>
      </c>
    </row>
    <row r="19" spans="1:6" x14ac:dyDescent="0.25">
      <c r="A19" s="23" t="s">
        <v>143</v>
      </c>
      <c r="B19" s="24" t="s">
        <v>742</v>
      </c>
      <c r="C19" s="24" t="s">
        <v>181</v>
      </c>
      <c r="D19" s="24" t="s">
        <v>743</v>
      </c>
      <c r="E19" s="24" t="s">
        <v>181</v>
      </c>
      <c r="F19" s="25" t="s">
        <v>743</v>
      </c>
    </row>
    <row r="20" spans="1:6" x14ac:dyDescent="0.25">
      <c r="A20" s="19" t="s">
        <v>142</v>
      </c>
      <c r="B20" s="20" t="s">
        <v>742</v>
      </c>
      <c r="C20" s="20" t="s">
        <v>181</v>
      </c>
      <c r="D20" s="20" t="s">
        <v>743</v>
      </c>
      <c r="E20" s="20" t="s">
        <v>181</v>
      </c>
      <c r="F20" s="22" t="s">
        <v>743</v>
      </c>
    </row>
    <row r="21" spans="1:6" x14ac:dyDescent="0.25">
      <c r="A21" s="23" t="s">
        <v>146</v>
      </c>
      <c r="B21" s="24" t="s">
        <v>744</v>
      </c>
      <c r="C21" s="24" t="s">
        <v>183</v>
      </c>
      <c r="D21" s="24" t="s">
        <v>745</v>
      </c>
      <c r="E21" s="24" t="s">
        <v>195</v>
      </c>
      <c r="F21" s="25" t="s">
        <v>746</v>
      </c>
    </row>
    <row r="22" spans="1:6" x14ac:dyDescent="0.25">
      <c r="A22" s="19" t="s">
        <v>145</v>
      </c>
      <c r="B22" s="20" t="s">
        <v>744</v>
      </c>
      <c r="C22" s="20" t="s">
        <v>182</v>
      </c>
      <c r="D22" s="20" t="s">
        <v>747</v>
      </c>
      <c r="E22" s="20" t="s">
        <v>195</v>
      </c>
      <c r="F22" s="22" t="s">
        <v>746</v>
      </c>
    </row>
    <row r="23" spans="1:6" x14ac:dyDescent="0.25">
      <c r="A23" s="23" t="s">
        <v>148</v>
      </c>
      <c r="B23" s="24" t="s">
        <v>748</v>
      </c>
      <c r="C23" s="24" t="s">
        <v>184</v>
      </c>
      <c r="D23" s="24" t="s">
        <v>749</v>
      </c>
      <c r="E23" s="24" t="s">
        <v>184</v>
      </c>
      <c r="F23" s="25" t="s">
        <v>749</v>
      </c>
    </row>
    <row r="24" spans="1:6" x14ac:dyDescent="0.25">
      <c r="A24" s="19" t="s">
        <v>147</v>
      </c>
      <c r="B24" s="20" t="s">
        <v>744</v>
      </c>
      <c r="C24" s="20" t="s">
        <v>182</v>
      </c>
      <c r="D24" s="20" t="s">
        <v>747</v>
      </c>
      <c r="E24" s="20" t="s">
        <v>195</v>
      </c>
      <c r="F24" s="22" t="s">
        <v>746</v>
      </c>
    </row>
    <row r="25" spans="1:6" x14ac:dyDescent="0.25">
      <c r="A25" s="23" t="s">
        <v>144</v>
      </c>
      <c r="B25" s="24" t="s">
        <v>744</v>
      </c>
      <c r="C25" s="24" t="s">
        <v>182</v>
      </c>
      <c r="D25" s="24" t="s">
        <v>747</v>
      </c>
      <c r="E25" s="24" t="s">
        <v>195</v>
      </c>
      <c r="F25" s="25" t="s">
        <v>746</v>
      </c>
    </row>
    <row r="26" spans="1:6" x14ac:dyDescent="0.25">
      <c r="A26" s="19" t="s">
        <v>126</v>
      </c>
      <c r="B26" s="20" t="s">
        <v>750</v>
      </c>
      <c r="C26" s="20" t="s">
        <v>180</v>
      </c>
      <c r="D26" s="20" t="s">
        <v>751</v>
      </c>
      <c r="E26" s="20" t="s">
        <v>194</v>
      </c>
      <c r="F26" s="22" t="s">
        <v>752</v>
      </c>
    </row>
    <row r="27" spans="1:6" x14ac:dyDescent="0.25">
      <c r="A27" s="23" t="s">
        <v>141</v>
      </c>
      <c r="B27" s="24" t="s">
        <v>750</v>
      </c>
      <c r="C27" s="24" t="s">
        <v>180</v>
      </c>
      <c r="D27" s="24" t="s">
        <v>751</v>
      </c>
      <c r="E27" s="24" t="s">
        <v>194</v>
      </c>
      <c r="F27" s="25" t="s">
        <v>752</v>
      </c>
    </row>
    <row r="28" spans="1:6" x14ac:dyDescent="0.25">
      <c r="A28" s="19" t="s">
        <v>125</v>
      </c>
      <c r="B28" s="20" t="s">
        <v>750</v>
      </c>
      <c r="C28" s="20" t="s">
        <v>178</v>
      </c>
      <c r="D28" s="20" t="s">
        <v>753</v>
      </c>
      <c r="E28" s="20" t="s">
        <v>194</v>
      </c>
      <c r="F28" s="22" t="s">
        <v>752</v>
      </c>
    </row>
    <row r="29" spans="1:6" x14ac:dyDescent="0.25">
      <c r="A29" s="23" t="s">
        <v>140</v>
      </c>
      <c r="B29" s="24" t="s">
        <v>750</v>
      </c>
      <c r="C29" s="24" t="s">
        <v>179</v>
      </c>
      <c r="D29" s="24" t="s">
        <v>740</v>
      </c>
      <c r="E29" s="24" t="s">
        <v>193</v>
      </c>
      <c r="F29" s="25" t="s">
        <v>741</v>
      </c>
    </row>
    <row r="30" spans="1:6" x14ac:dyDescent="0.25">
      <c r="A30" s="19" t="s">
        <v>153</v>
      </c>
      <c r="B30" s="20" t="s">
        <v>754</v>
      </c>
      <c r="C30" s="20" t="s">
        <v>188</v>
      </c>
      <c r="D30" s="20" t="s">
        <v>738</v>
      </c>
      <c r="E30" s="20" t="s">
        <v>196</v>
      </c>
      <c r="F30" s="22" t="s">
        <v>737</v>
      </c>
    </row>
    <row r="31" spans="1:6" x14ac:dyDescent="0.25">
      <c r="A31" s="23" t="s">
        <v>149</v>
      </c>
      <c r="B31" s="24" t="s">
        <v>754</v>
      </c>
      <c r="C31" s="24" t="s">
        <v>187</v>
      </c>
      <c r="D31" s="24" t="s">
        <v>755</v>
      </c>
      <c r="E31" s="24" t="s">
        <v>196</v>
      </c>
      <c r="F31" s="25" t="s">
        <v>737</v>
      </c>
    </row>
    <row r="32" spans="1:6" x14ac:dyDescent="0.25">
      <c r="A32" s="19" t="s">
        <v>152</v>
      </c>
      <c r="B32" s="20" t="s">
        <v>754</v>
      </c>
      <c r="C32" s="20" t="s">
        <v>188</v>
      </c>
      <c r="D32" s="20" t="s">
        <v>738</v>
      </c>
      <c r="E32" s="20" t="s">
        <v>196</v>
      </c>
      <c r="F32" s="22" t="s">
        <v>737</v>
      </c>
    </row>
    <row r="33" spans="1:6" x14ac:dyDescent="0.25">
      <c r="A33" s="23" t="s">
        <v>159</v>
      </c>
      <c r="B33" s="24" t="s">
        <v>756</v>
      </c>
      <c r="C33" s="24" t="s">
        <v>190</v>
      </c>
      <c r="D33" s="24" t="s">
        <v>757</v>
      </c>
      <c r="E33" s="24" t="s">
        <v>193</v>
      </c>
      <c r="F33" s="25" t="s">
        <v>741</v>
      </c>
    </row>
    <row r="34" spans="1:6" x14ac:dyDescent="0.25">
      <c r="A34" s="19" t="s">
        <v>160</v>
      </c>
      <c r="B34" s="20" t="s">
        <v>756</v>
      </c>
      <c r="C34" s="20" t="s">
        <v>190</v>
      </c>
      <c r="D34" s="20" t="s">
        <v>757</v>
      </c>
      <c r="E34" s="20" t="s">
        <v>193</v>
      </c>
      <c r="F34" s="22" t="s">
        <v>741</v>
      </c>
    </row>
    <row r="35" spans="1:6" x14ac:dyDescent="0.25">
      <c r="A35" s="23" t="s">
        <v>161</v>
      </c>
      <c r="B35" s="24" t="s">
        <v>756</v>
      </c>
      <c r="C35" s="24" t="s">
        <v>190</v>
      </c>
      <c r="D35" s="24" t="s">
        <v>757</v>
      </c>
      <c r="E35" s="24" t="s">
        <v>193</v>
      </c>
      <c r="F35" s="25" t="s">
        <v>741</v>
      </c>
    </row>
    <row r="36" spans="1:6" x14ac:dyDescent="0.25">
      <c r="A36" s="19" t="s">
        <v>155</v>
      </c>
      <c r="B36" s="20" t="s">
        <v>155</v>
      </c>
      <c r="C36" s="20" t="s">
        <v>190</v>
      </c>
      <c r="D36" s="20" t="s">
        <v>757</v>
      </c>
      <c r="E36" s="20" t="s">
        <v>193</v>
      </c>
      <c r="F36" s="22" t="s">
        <v>741</v>
      </c>
    </row>
    <row r="37" spans="1:6" x14ac:dyDescent="0.25">
      <c r="A37" s="23" t="s">
        <v>156</v>
      </c>
      <c r="B37" s="24" t="s">
        <v>758</v>
      </c>
      <c r="C37" s="24" t="s">
        <v>190</v>
      </c>
      <c r="D37" s="24" t="s">
        <v>757</v>
      </c>
      <c r="E37" s="24" t="s">
        <v>193</v>
      </c>
      <c r="F37" s="25" t="s">
        <v>741</v>
      </c>
    </row>
    <row r="38" spans="1:6" x14ac:dyDescent="0.25">
      <c r="A38" s="19" t="s">
        <v>168</v>
      </c>
      <c r="B38" s="20" t="s">
        <v>759</v>
      </c>
      <c r="C38" s="20" t="s">
        <v>191</v>
      </c>
      <c r="D38" s="20" t="s">
        <v>760</v>
      </c>
      <c r="E38" s="20" t="s">
        <v>191</v>
      </c>
      <c r="F38" s="22" t="s">
        <v>760</v>
      </c>
    </row>
    <row r="39" spans="1:6" x14ac:dyDescent="0.25">
      <c r="A39" s="23" t="s">
        <v>166</v>
      </c>
      <c r="B39" s="24" t="s">
        <v>759</v>
      </c>
      <c r="C39" s="24" t="s">
        <v>191</v>
      </c>
      <c r="D39" s="24" t="s">
        <v>760</v>
      </c>
      <c r="E39" s="24" t="s">
        <v>191</v>
      </c>
      <c r="F39" s="25" t="s">
        <v>760</v>
      </c>
    </row>
    <row r="40" spans="1:6" x14ac:dyDescent="0.25">
      <c r="A40" s="19" t="s">
        <v>169</v>
      </c>
      <c r="B40" s="20" t="s">
        <v>759</v>
      </c>
      <c r="C40" s="20" t="s">
        <v>191</v>
      </c>
      <c r="D40" s="20" t="s">
        <v>760</v>
      </c>
      <c r="E40" s="20" t="s">
        <v>191</v>
      </c>
      <c r="F40" s="22" t="s">
        <v>760</v>
      </c>
    </row>
    <row r="41" spans="1:6" x14ac:dyDescent="0.25">
      <c r="A41" s="23" t="s">
        <v>167</v>
      </c>
      <c r="B41" s="24" t="s">
        <v>759</v>
      </c>
      <c r="C41" s="24" t="s">
        <v>191</v>
      </c>
      <c r="D41" s="24" t="s">
        <v>760</v>
      </c>
      <c r="E41" s="24" t="s">
        <v>191</v>
      </c>
      <c r="F41" s="25" t="s">
        <v>760</v>
      </c>
    </row>
    <row r="42" spans="1:6" x14ac:dyDescent="0.25">
      <c r="A42" s="19" t="s">
        <v>163</v>
      </c>
      <c r="B42" s="20" t="s">
        <v>163</v>
      </c>
      <c r="C42" s="20" t="s">
        <v>190</v>
      </c>
      <c r="D42" s="20" t="s">
        <v>757</v>
      </c>
      <c r="E42" s="20" t="s">
        <v>193</v>
      </c>
      <c r="F42" s="22" t="s">
        <v>741</v>
      </c>
    </row>
    <row r="43" spans="1:6" x14ac:dyDescent="0.25">
      <c r="A43" s="23" t="s">
        <v>162</v>
      </c>
      <c r="B43" s="24" t="s">
        <v>162</v>
      </c>
      <c r="C43" s="24" t="s">
        <v>190</v>
      </c>
      <c r="D43" s="24" t="s">
        <v>757</v>
      </c>
      <c r="E43" s="24" t="s">
        <v>193</v>
      </c>
      <c r="F43" s="25" t="s">
        <v>741</v>
      </c>
    </row>
    <row r="44" spans="1:6" x14ac:dyDescent="0.25">
      <c r="A44" s="19" t="s">
        <v>119</v>
      </c>
      <c r="B44" s="20" t="s">
        <v>761</v>
      </c>
      <c r="C44" s="20" t="s">
        <v>175</v>
      </c>
      <c r="D44" s="20" t="s">
        <v>762</v>
      </c>
      <c r="E44" s="20" t="s">
        <v>175</v>
      </c>
      <c r="F44" s="22" t="s">
        <v>762</v>
      </c>
    </row>
    <row r="45" spans="1:6" x14ac:dyDescent="0.25">
      <c r="A45" s="23" t="s">
        <v>120</v>
      </c>
      <c r="B45" s="24" t="s">
        <v>761</v>
      </c>
      <c r="C45" s="24" t="s">
        <v>175</v>
      </c>
      <c r="D45" s="24" t="s">
        <v>762</v>
      </c>
      <c r="E45" s="24" t="s">
        <v>175</v>
      </c>
      <c r="F45" s="25" t="s">
        <v>762</v>
      </c>
    </row>
    <row r="46" spans="1:6" x14ac:dyDescent="0.25">
      <c r="A46" s="19" t="s">
        <v>121</v>
      </c>
      <c r="B46" s="20" t="s">
        <v>761</v>
      </c>
      <c r="C46" s="20" t="s">
        <v>175</v>
      </c>
      <c r="D46" s="20" t="s">
        <v>762</v>
      </c>
      <c r="E46" s="20" t="s">
        <v>175</v>
      </c>
      <c r="F46" s="22" t="s">
        <v>762</v>
      </c>
    </row>
    <row r="47" spans="1:6" x14ac:dyDescent="0.25">
      <c r="A47" s="23" t="s">
        <v>122</v>
      </c>
      <c r="B47" s="24" t="s">
        <v>761</v>
      </c>
      <c r="C47" s="24" t="s">
        <v>175</v>
      </c>
      <c r="D47" s="24" t="s">
        <v>762</v>
      </c>
      <c r="E47" s="24" t="s">
        <v>175</v>
      </c>
      <c r="F47" s="25" t="s">
        <v>762</v>
      </c>
    </row>
    <row r="48" spans="1:6" x14ac:dyDescent="0.25">
      <c r="A48" s="19" t="s">
        <v>118</v>
      </c>
      <c r="B48" s="20" t="s">
        <v>761</v>
      </c>
      <c r="C48" s="20" t="s">
        <v>175</v>
      </c>
      <c r="D48" s="20" t="s">
        <v>762</v>
      </c>
      <c r="E48" s="20" t="s">
        <v>175</v>
      </c>
      <c r="F48" s="22" t="s">
        <v>762</v>
      </c>
    </row>
    <row r="49" spans="1:6" x14ac:dyDescent="0.25">
      <c r="A49" s="23" t="s">
        <v>123</v>
      </c>
      <c r="B49" s="24"/>
      <c r="C49" s="24" t="s">
        <v>175</v>
      </c>
      <c r="D49" s="24" t="s">
        <v>762</v>
      </c>
      <c r="E49" s="24" t="s">
        <v>175</v>
      </c>
      <c r="F49" s="25" t="s">
        <v>762</v>
      </c>
    </row>
    <row r="50" spans="1:6" x14ac:dyDescent="0.25">
      <c r="A50" s="19" t="s">
        <v>172</v>
      </c>
      <c r="B50" s="20" t="s">
        <v>763</v>
      </c>
      <c r="C50" s="20" t="s">
        <v>192</v>
      </c>
      <c r="D50" s="20" t="s">
        <v>764</v>
      </c>
      <c r="E50" s="20" t="s">
        <v>192</v>
      </c>
      <c r="F50" s="22" t="s">
        <v>764</v>
      </c>
    </row>
    <row r="51" spans="1:6" x14ac:dyDescent="0.25">
      <c r="A51" s="23" t="s">
        <v>171</v>
      </c>
      <c r="B51" s="24" t="s">
        <v>763</v>
      </c>
      <c r="C51" s="24" t="s">
        <v>192</v>
      </c>
      <c r="D51" s="24" t="s">
        <v>764</v>
      </c>
      <c r="E51" s="24" t="s">
        <v>192</v>
      </c>
      <c r="F51" s="25" t="s">
        <v>764</v>
      </c>
    </row>
    <row r="52" spans="1:6" x14ac:dyDescent="0.25">
      <c r="A52" s="19" t="s">
        <v>170</v>
      </c>
      <c r="B52" s="20" t="s">
        <v>763</v>
      </c>
      <c r="C52" s="20" t="s">
        <v>192</v>
      </c>
      <c r="D52" s="20" t="s">
        <v>764</v>
      </c>
      <c r="E52" s="20" t="s">
        <v>192</v>
      </c>
      <c r="F52" s="22" t="s">
        <v>764</v>
      </c>
    </row>
    <row r="53" spans="1:6" x14ac:dyDescent="0.25">
      <c r="A53" s="23" t="s">
        <v>450</v>
      </c>
      <c r="B53" s="24" t="s">
        <v>765</v>
      </c>
      <c r="C53" s="24" t="s">
        <v>190</v>
      </c>
      <c r="D53" s="24" t="s">
        <v>757</v>
      </c>
      <c r="E53" s="24" t="s">
        <v>193</v>
      </c>
      <c r="F53" s="25" t="s">
        <v>741</v>
      </c>
    </row>
    <row r="54" spans="1:6" x14ac:dyDescent="0.25">
      <c r="A54" s="19" t="s">
        <v>173</v>
      </c>
      <c r="B54" s="20" t="s">
        <v>763</v>
      </c>
      <c r="C54" s="20" t="s">
        <v>192</v>
      </c>
      <c r="D54" s="20" t="s">
        <v>764</v>
      </c>
      <c r="E54" s="20" t="s">
        <v>192</v>
      </c>
      <c r="F54" s="22" t="s">
        <v>764</v>
      </c>
    </row>
    <row r="55" spans="1:6" x14ac:dyDescent="0.25">
      <c r="A55" s="23" t="s">
        <v>451</v>
      </c>
      <c r="B55" s="24"/>
      <c r="C55" s="24"/>
      <c r="D55" s="24"/>
      <c r="E55" s="24"/>
      <c r="F55" s="25"/>
    </row>
    <row r="56" spans="1:6" x14ac:dyDescent="0.25">
      <c r="A56" s="19" t="s">
        <v>154</v>
      </c>
      <c r="B56" s="20" t="s">
        <v>766</v>
      </c>
      <c r="C56" s="20" t="s">
        <v>189</v>
      </c>
      <c r="D56" s="20" t="s">
        <v>767</v>
      </c>
      <c r="E56" s="20" t="s">
        <v>196</v>
      </c>
      <c r="F56" s="22" t="s">
        <v>737</v>
      </c>
    </row>
    <row r="57" spans="1:6" x14ac:dyDescent="0.25">
      <c r="A57" s="23" t="s">
        <v>165</v>
      </c>
      <c r="B57" s="24"/>
      <c r="C57" s="24"/>
      <c r="D57" s="24"/>
      <c r="E57" s="24"/>
      <c r="F57" s="25"/>
    </row>
    <row r="58" spans="1:6" x14ac:dyDescent="0.25">
      <c r="A58" s="19" t="s">
        <v>124</v>
      </c>
      <c r="B58" s="20"/>
      <c r="C58" s="20"/>
      <c r="D58" s="20"/>
      <c r="E58" s="20"/>
      <c r="F58" s="22"/>
    </row>
    <row r="59" spans="1:6" x14ac:dyDescent="0.25">
      <c r="A59" s="23" t="s">
        <v>164</v>
      </c>
      <c r="B59" s="24"/>
      <c r="C59" s="24"/>
      <c r="D59" s="24"/>
      <c r="E59" s="24"/>
      <c r="F59" s="25"/>
    </row>
    <row r="60" spans="1:6" x14ac:dyDescent="0.25">
      <c r="A60" s="19" t="s">
        <v>174</v>
      </c>
      <c r="B60" s="20"/>
      <c r="C60" s="20"/>
      <c r="D60" s="20"/>
      <c r="E60" s="20"/>
      <c r="F6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8F7F-6C03-4642-B26B-B1CECDED4318}">
  <dimension ref="A1:G69"/>
  <sheetViews>
    <sheetView tabSelected="1" topLeftCell="A47" workbookViewId="0">
      <selection activeCell="G63" sqref="G63"/>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 min="7" max="7" width="44.140625" bestFit="1" customWidth="1"/>
  </cols>
  <sheetData>
    <row r="1" spans="1:7" x14ac:dyDescent="0.25">
      <c r="A1" s="17" t="s">
        <v>1989</v>
      </c>
      <c r="B1" s="18" t="s">
        <v>1929</v>
      </c>
      <c r="C1" s="18" t="s">
        <v>1930</v>
      </c>
      <c r="D1" s="185" t="s">
        <v>1980</v>
      </c>
      <c r="E1" s="185" t="s">
        <v>1983</v>
      </c>
      <c r="F1" s="185" t="s">
        <v>1985</v>
      </c>
      <c r="G1" s="17" t="s">
        <v>1990</v>
      </c>
    </row>
    <row r="2" spans="1:7" x14ac:dyDescent="0.25">
      <c r="A2" s="19" t="s">
        <v>252</v>
      </c>
      <c r="B2" s="20" t="s">
        <v>1919</v>
      </c>
      <c r="C2" s="20" t="s">
        <v>196</v>
      </c>
      <c r="D2" s="19" t="s">
        <v>252</v>
      </c>
      <c r="E2" s="19" t="s">
        <v>252</v>
      </c>
      <c r="F2" s="20" t="s">
        <v>196</v>
      </c>
      <c r="G2" s="19" t="s">
        <v>252</v>
      </c>
    </row>
    <row r="3" spans="1:7" x14ac:dyDescent="0.25">
      <c r="A3" s="23" t="s">
        <v>251</v>
      </c>
      <c r="B3" s="24" t="s">
        <v>1919</v>
      </c>
      <c r="C3" s="24" t="s">
        <v>196</v>
      </c>
      <c r="D3" s="23" t="s">
        <v>251</v>
      </c>
      <c r="E3" s="23" t="s">
        <v>251</v>
      </c>
      <c r="F3" s="20" t="s">
        <v>196</v>
      </c>
      <c r="G3" s="23" t="s">
        <v>251</v>
      </c>
    </row>
    <row r="4" spans="1:7" x14ac:dyDescent="0.25">
      <c r="A4" s="19" t="s">
        <v>150</v>
      </c>
      <c r="B4" s="20" t="s">
        <v>1919</v>
      </c>
      <c r="C4" s="20" t="s">
        <v>196</v>
      </c>
      <c r="D4" s="19" t="s">
        <v>150</v>
      </c>
      <c r="E4" s="19" t="s">
        <v>150</v>
      </c>
      <c r="F4" s="20" t="s">
        <v>196</v>
      </c>
      <c r="G4" s="19" t="s">
        <v>150</v>
      </c>
    </row>
    <row r="5" spans="1:7" x14ac:dyDescent="0.25">
      <c r="A5" s="23" t="s">
        <v>151</v>
      </c>
      <c r="B5" s="24" t="s">
        <v>188</v>
      </c>
      <c r="C5" s="24" t="s">
        <v>196</v>
      </c>
      <c r="D5" s="23" t="s">
        <v>151</v>
      </c>
      <c r="E5" s="23" t="s">
        <v>151</v>
      </c>
      <c r="F5" s="20" t="s">
        <v>196</v>
      </c>
      <c r="G5" s="23" t="s">
        <v>151</v>
      </c>
    </row>
    <row r="6" spans="1:7" x14ac:dyDescent="0.25">
      <c r="A6" s="19" t="s">
        <v>130</v>
      </c>
      <c r="B6" s="20" t="s">
        <v>1918</v>
      </c>
      <c r="C6" s="20" t="s">
        <v>193</v>
      </c>
      <c r="D6" s="19" t="s">
        <v>130</v>
      </c>
      <c r="E6" s="19" t="s">
        <v>130</v>
      </c>
      <c r="F6" s="20" t="s">
        <v>193</v>
      </c>
      <c r="G6" s="19" t="s">
        <v>130</v>
      </c>
    </row>
    <row r="7" spans="1:7" x14ac:dyDescent="0.25">
      <c r="A7" s="23" t="s">
        <v>133</v>
      </c>
      <c r="B7" s="24" t="s">
        <v>1918</v>
      </c>
      <c r="C7" s="24" t="s">
        <v>193</v>
      </c>
      <c r="D7" s="23" t="s">
        <v>133</v>
      </c>
      <c r="E7" s="23" t="s">
        <v>133</v>
      </c>
      <c r="F7" s="24" t="s">
        <v>193</v>
      </c>
      <c r="G7" s="23" t="s">
        <v>133</v>
      </c>
    </row>
    <row r="8" spans="1:7" x14ac:dyDescent="0.25">
      <c r="A8" s="19" t="s">
        <v>127</v>
      </c>
      <c r="B8" s="20" t="s">
        <v>1918</v>
      </c>
      <c r="C8" s="20" t="s">
        <v>193</v>
      </c>
      <c r="D8" s="19" t="s">
        <v>127</v>
      </c>
      <c r="E8" s="19" t="s">
        <v>127</v>
      </c>
      <c r="F8" s="20" t="s">
        <v>193</v>
      </c>
      <c r="G8" s="19" t="s">
        <v>127</v>
      </c>
    </row>
    <row r="9" spans="1:7" x14ac:dyDescent="0.25">
      <c r="A9" s="23" t="s">
        <v>136</v>
      </c>
      <c r="B9" s="24" t="s">
        <v>1918</v>
      </c>
      <c r="C9" s="24" t="s">
        <v>193</v>
      </c>
      <c r="D9" s="23" t="s">
        <v>136</v>
      </c>
      <c r="E9" s="23" t="s">
        <v>136</v>
      </c>
      <c r="F9" s="24" t="s">
        <v>193</v>
      </c>
      <c r="G9" s="23" t="s">
        <v>136</v>
      </c>
    </row>
    <row r="10" spans="1:7" x14ac:dyDescent="0.25">
      <c r="A10" s="19" t="s">
        <v>129</v>
      </c>
      <c r="B10" s="20" t="s">
        <v>1918</v>
      </c>
      <c r="C10" s="20" t="s">
        <v>193</v>
      </c>
      <c r="D10" s="19" t="s">
        <v>129</v>
      </c>
      <c r="E10" s="19" t="s">
        <v>129</v>
      </c>
      <c r="F10" s="20" t="s">
        <v>193</v>
      </c>
      <c r="G10" s="19" t="s">
        <v>129</v>
      </c>
    </row>
    <row r="11" spans="1:7" x14ac:dyDescent="0.25">
      <c r="A11" s="23" t="s">
        <v>134</v>
      </c>
      <c r="B11" s="24" t="s">
        <v>1918</v>
      </c>
      <c r="C11" s="24" t="s">
        <v>193</v>
      </c>
      <c r="D11" s="23" t="s">
        <v>134</v>
      </c>
      <c r="E11" s="23" t="s">
        <v>134</v>
      </c>
      <c r="F11" s="24" t="s">
        <v>193</v>
      </c>
      <c r="G11" s="23" t="s">
        <v>134</v>
      </c>
    </row>
    <row r="12" spans="1:7" x14ac:dyDescent="0.25">
      <c r="A12" s="19" t="s">
        <v>128</v>
      </c>
      <c r="B12" s="20" t="s">
        <v>1918</v>
      </c>
      <c r="C12" s="20" t="s">
        <v>193</v>
      </c>
      <c r="D12" s="19" t="s">
        <v>128</v>
      </c>
      <c r="E12" s="19" t="s">
        <v>128</v>
      </c>
      <c r="F12" s="20" t="s">
        <v>193</v>
      </c>
      <c r="G12" s="19" t="s">
        <v>128</v>
      </c>
    </row>
    <row r="13" spans="1:7" x14ac:dyDescent="0.25">
      <c r="A13" s="23" t="s">
        <v>138</v>
      </c>
      <c r="B13" s="24" t="s">
        <v>1918</v>
      </c>
      <c r="C13" s="24" t="s">
        <v>193</v>
      </c>
      <c r="D13" s="23" t="s">
        <v>138</v>
      </c>
      <c r="E13" s="23" t="s">
        <v>138</v>
      </c>
      <c r="F13" s="24" t="s">
        <v>193</v>
      </c>
      <c r="G13" s="23" t="s">
        <v>138</v>
      </c>
    </row>
    <row r="14" spans="1:7" x14ac:dyDescent="0.25">
      <c r="A14" s="19" t="s">
        <v>131</v>
      </c>
      <c r="B14" s="20" t="s">
        <v>1918</v>
      </c>
      <c r="C14" s="20" t="s">
        <v>193</v>
      </c>
      <c r="D14" s="19" t="s">
        <v>131</v>
      </c>
      <c r="E14" s="19" t="s">
        <v>131</v>
      </c>
      <c r="F14" s="20" t="s">
        <v>193</v>
      </c>
      <c r="G14" s="19" t="s">
        <v>131</v>
      </c>
    </row>
    <row r="15" spans="1:7" x14ac:dyDescent="0.25">
      <c r="A15" s="23" t="s">
        <v>132</v>
      </c>
      <c r="B15" s="24" t="s">
        <v>1918</v>
      </c>
      <c r="C15" s="24" t="s">
        <v>193</v>
      </c>
      <c r="D15" s="23" t="s">
        <v>132</v>
      </c>
      <c r="E15" s="23" t="s">
        <v>132</v>
      </c>
      <c r="F15" s="24" t="s">
        <v>193</v>
      </c>
      <c r="G15" s="23" t="s">
        <v>132</v>
      </c>
    </row>
    <row r="16" spans="1:7" x14ac:dyDescent="0.25">
      <c r="A16" s="19" t="s">
        <v>139</v>
      </c>
      <c r="B16" s="20" t="s">
        <v>1918</v>
      </c>
      <c r="C16" s="20" t="s">
        <v>193</v>
      </c>
      <c r="D16" s="19" t="s">
        <v>139</v>
      </c>
      <c r="E16" s="19" t="s">
        <v>139</v>
      </c>
      <c r="F16" s="20" t="s">
        <v>193</v>
      </c>
      <c r="G16" s="19" t="s">
        <v>139</v>
      </c>
    </row>
    <row r="17" spans="1:7" x14ac:dyDescent="0.25">
      <c r="A17" s="23" t="s">
        <v>137</v>
      </c>
      <c r="B17" s="24" t="s">
        <v>1918</v>
      </c>
      <c r="C17" s="24" t="s">
        <v>193</v>
      </c>
      <c r="D17" s="23" t="s">
        <v>137</v>
      </c>
      <c r="E17" s="23" t="s">
        <v>137</v>
      </c>
      <c r="F17" s="24" t="s">
        <v>193</v>
      </c>
      <c r="G17" s="23" t="s">
        <v>137</v>
      </c>
    </row>
    <row r="18" spans="1:7" x14ac:dyDescent="0.25">
      <c r="A18" s="19" t="s">
        <v>135</v>
      </c>
      <c r="B18" s="20" t="s">
        <v>1918</v>
      </c>
      <c r="C18" s="20" t="s">
        <v>193</v>
      </c>
      <c r="D18" s="19" t="s">
        <v>135</v>
      </c>
      <c r="E18" s="19" t="s">
        <v>135</v>
      </c>
      <c r="F18" s="20" t="s">
        <v>193</v>
      </c>
      <c r="G18" s="19" t="s">
        <v>135</v>
      </c>
    </row>
    <row r="19" spans="1:7" x14ac:dyDescent="0.25">
      <c r="A19" s="23" t="s">
        <v>143</v>
      </c>
      <c r="B19" s="24" t="s">
        <v>181</v>
      </c>
      <c r="C19" s="24" t="s">
        <v>181</v>
      </c>
      <c r="D19" s="23" t="s">
        <v>143</v>
      </c>
      <c r="E19" s="23" t="s">
        <v>143</v>
      </c>
      <c r="F19" s="24" t="s">
        <v>181</v>
      </c>
      <c r="G19" s="23" t="s">
        <v>143</v>
      </c>
    </row>
    <row r="20" spans="1:7" x14ac:dyDescent="0.25">
      <c r="A20" s="19" t="s">
        <v>142</v>
      </c>
      <c r="B20" s="20" t="s">
        <v>181</v>
      </c>
      <c r="C20" s="20" t="s">
        <v>181</v>
      </c>
      <c r="D20" s="19" t="s">
        <v>142</v>
      </c>
      <c r="E20" s="19" t="s">
        <v>142</v>
      </c>
      <c r="F20" s="20" t="s">
        <v>181</v>
      </c>
      <c r="G20" s="19" t="s">
        <v>142</v>
      </c>
    </row>
    <row r="21" spans="1:7" x14ac:dyDescent="0.25">
      <c r="A21" s="23" t="s">
        <v>146</v>
      </c>
      <c r="B21" s="24" t="s">
        <v>1927</v>
      </c>
      <c r="C21" s="24" t="s">
        <v>195</v>
      </c>
      <c r="D21" s="23" t="s">
        <v>146</v>
      </c>
      <c r="E21" s="23" t="s">
        <v>146</v>
      </c>
      <c r="F21" s="24" t="s">
        <v>195</v>
      </c>
      <c r="G21" s="23" t="s">
        <v>146</v>
      </c>
    </row>
    <row r="22" spans="1:7" x14ac:dyDescent="0.25">
      <c r="A22" s="19" t="s">
        <v>145</v>
      </c>
      <c r="B22" s="20" t="s">
        <v>1926</v>
      </c>
      <c r="C22" s="20" t="s">
        <v>195</v>
      </c>
      <c r="D22" s="19" t="s">
        <v>145</v>
      </c>
      <c r="E22" s="19" t="s">
        <v>145</v>
      </c>
      <c r="F22" s="20" t="s">
        <v>195</v>
      </c>
      <c r="G22" s="19" t="s">
        <v>145</v>
      </c>
    </row>
    <row r="23" spans="1:7" x14ac:dyDescent="0.25">
      <c r="A23" s="23" t="s">
        <v>148</v>
      </c>
      <c r="B23" s="24" t="s">
        <v>1917</v>
      </c>
      <c r="C23" s="24" t="s">
        <v>1917</v>
      </c>
      <c r="D23" s="23" t="s">
        <v>148</v>
      </c>
      <c r="E23" s="23" t="s">
        <v>148</v>
      </c>
      <c r="F23" s="24" t="s">
        <v>1917</v>
      </c>
      <c r="G23" s="23" t="s">
        <v>148</v>
      </c>
    </row>
    <row r="24" spans="1:7" s="10" customFormat="1" x14ac:dyDescent="0.25">
      <c r="A24" s="182" t="s">
        <v>1969</v>
      </c>
      <c r="B24" s="184" t="s">
        <v>1917</v>
      </c>
      <c r="C24" s="183" t="s">
        <v>1917</v>
      </c>
      <c r="D24" s="182" t="s">
        <v>148</v>
      </c>
      <c r="E24" s="182" t="s">
        <v>1969</v>
      </c>
      <c r="F24" s="183" t="s">
        <v>1917</v>
      </c>
      <c r="G24" s="182" t="s">
        <v>1969</v>
      </c>
    </row>
    <row r="25" spans="1:7" x14ac:dyDescent="0.25">
      <c r="A25" s="19" t="s">
        <v>147</v>
      </c>
      <c r="B25" s="20" t="s">
        <v>1926</v>
      </c>
      <c r="C25" s="20" t="s">
        <v>195</v>
      </c>
      <c r="D25" s="19" t="s">
        <v>147</v>
      </c>
      <c r="E25" s="19" t="s">
        <v>147</v>
      </c>
      <c r="F25" s="20" t="s">
        <v>195</v>
      </c>
      <c r="G25" s="19" t="s">
        <v>147</v>
      </c>
    </row>
    <row r="26" spans="1:7" x14ac:dyDescent="0.25">
      <c r="A26" s="23" t="s">
        <v>144</v>
      </c>
      <c r="B26" s="24" t="s">
        <v>1926</v>
      </c>
      <c r="C26" s="24" t="s">
        <v>195</v>
      </c>
      <c r="D26" s="23" t="s">
        <v>144</v>
      </c>
      <c r="E26" s="23" t="s">
        <v>144</v>
      </c>
      <c r="F26" s="24" t="s">
        <v>195</v>
      </c>
      <c r="G26" s="23" t="s">
        <v>144</v>
      </c>
    </row>
    <row r="27" spans="1:7" x14ac:dyDescent="0.25">
      <c r="A27" s="19" t="s">
        <v>126</v>
      </c>
      <c r="B27" s="20" t="s">
        <v>1923</v>
      </c>
      <c r="C27" s="20" t="s">
        <v>1924</v>
      </c>
      <c r="D27" s="19" t="s">
        <v>126</v>
      </c>
      <c r="E27" s="19" t="s">
        <v>126</v>
      </c>
      <c r="F27" s="20" t="s">
        <v>1924</v>
      </c>
      <c r="G27" s="19" t="s">
        <v>126</v>
      </c>
    </row>
    <row r="28" spans="1:7" x14ac:dyDescent="0.25">
      <c r="A28" s="23" t="s">
        <v>141</v>
      </c>
      <c r="B28" s="24" t="s">
        <v>1923</v>
      </c>
      <c r="C28" s="24" t="s">
        <v>1924</v>
      </c>
      <c r="D28" s="23" t="s">
        <v>141</v>
      </c>
      <c r="E28" s="23" t="s">
        <v>141</v>
      </c>
      <c r="F28" s="24" t="s">
        <v>1924</v>
      </c>
      <c r="G28" s="23" t="s">
        <v>141</v>
      </c>
    </row>
    <row r="29" spans="1:7" x14ac:dyDescent="0.25">
      <c r="A29" s="19" t="s">
        <v>125</v>
      </c>
      <c r="B29" s="20" t="s">
        <v>1922</v>
      </c>
      <c r="C29" s="20" t="s">
        <v>1924</v>
      </c>
      <c r="D29" s="19" t="s">
        <v>125</v>
      </c>
      <c r="E29" s="19" t="s">
        <v>125</v>
      </c>
      <c r="F29" s="20" t="s">
        <v>1924</v>
      </c>
      <c r="G29" s="19" t="s">
        <v>125</v>
      </c>
    </row>
    <row r="30" spans="1:7" x14ac:dyDescent="0.25">
      <c r="A30" s="23" t="s">
        <v>140</v>
      </c>
      <c r="B30" s="24" t="s">
        <v>1918</v>
      </c>
      <c r="C30" s="24" t="s">
        <v>193</v>
      </c>
      <c r="D30" s="23" t="s">
        <v>140</v>
      </c>
      <c r="E30" s="23" t="s">
        <v>140</v>
      </c>
      <c r="F30" s="24" t="s">
        <v>193</v>
      </c>
      <c r="G30" s="23" t="s">
        <v>140</v>
      </c>
    </row>
    <row r="31" spans="1:7" x14ac:dyDescent="0.25">
      <c r="A31" s="19" t="s">
        <v>153</v>
      </c>
      <c r="B31" s="20" t="s">
        <v>188</v>
      </c>
      <c r="C31" s="20" t="s">
        <v>196</v>
      </c>
      <c r="D31" s="19" t="s">
        <v>153</v>
      </c>
      <c r="E31" s="19" t="s">
        <v>153</v>
      </c>
      <c r="F31" s="20" t="s">
        <v>196</v>
      </c>
      <c r="G31" s="19" t="s">
        <v>153</v>
      </c>
    </row>
    <row r="32" spans="1:7" s="10" customFormat="1" x14ac:dyDescent="0.25">
      <c r="A32" s="182" t="s">
        <v>1970</v>
      </c>
      <c r="B32" s="184" t="s">
        <v>1972</v>
      </c>
      <c r="C32" s="183" t="s">
        <v>196</v>
      </c>
      <c r="D32" s="182" t="s">
        <v>149</v>
      </c>
      <c r="E32" s="182" t="s">
        <v>149</v>
      </c>
      <c r="F32" s="20" t="s">
        <v>196</v>
      </c>
      <c r="G32" s="182" t="s">
        <v>1970</v>
      </c>
    </row>
    <row r="33" spans="1:7" x14ac:dyDescent="0.25">
      <c r="A33" s="182" t="s">
        <v>1971</v>
      </c>
      <c r="B33" s="184" t="s">
        <v>1974</v>
      </c>
      <c r="C33" s="183" t="s">
        <v>196</v>
      </c>
      <c r="D33" s="182" t="s">
        <v>149</v>
      </c>
      <c r="E33" s="182" t="s">
        <v>149</v>
      </c>
      <c r="F33" s="20" t="s">
        <v>196</v>
      </c>
      <c r="G33" s="182" t="s">
        <v>1971</v>
      </c>
    </row>
    <row r="34" spans="1:7" x14ac:dyDescent="0.25">
      <c r="A34" s="182" t="s">
        <v>1973</v>
      </c>
      <c r="B34" s="184" t="s">
        <v>1975</v>
      </c>
      <c r="C34" s="183" t="s">
        <v>196</v>
      </c>
      <c r="D34" s="182" t="s">
        <v>149</v>
      </c>
      <c r="E34" s="182" t="s">
        <v>149</v>
      </c>
      <c r="F34" s="20" t="s">
        <v>196</v>
      </c>
      <c r="G34" s="182" t="s">
        <v>1973</v>
      </c>
    </row>
    <row r="35" spans="1:7" x14ac:dyDescent="0.25">
      <c r="A35" s="19" t="s">
        <v>152</v>
      </c>
      <c r="B35" s="20" t="s">
        <v>188</v>
      </c>
      <c r="C35" s="20" t="s">
        <v>196</v>
      </c>
      <c r="D35" s="19" t="s">
        <v>152</v>
      </c>
      <c r="E35" s="19" t="s">
        <v>152</v>
      </c>
      <c r="F35" s="20" t="s">
        <v>196</v>
      </c>
      <c r="G35" s="19" t="s">
        <v>152</v>
      </c>
    </row>
    <row r="36" spans="1:7" x14ac:dyDescent="0.25">
      <c r="A36" s="23" t="s">
        <v>159</v>
      </c>
      <c r="B36" s="24" t="s">
        <v>1920</v>
      </c>
      <c r="C36" s="24" t="s">
        <v>193</v>
      </c>
      <c r="D36" s="23" t="s">
        <v>159</v>
      </c>
      <c r="E36" s="23" t="s">
        <v>159</v>
      </c>
      <c r="F36" s="24" t="s">
        <v>193</v>
      </c>
      <c r="G36" s="23" t="s">
        <v>159</v>
      </c>
    </row>
    <row r="37" spans="1:7" x14ac:dyDescent="0.25">
      <c r="A37" s="19" t="s">
        <v>160</v>
      </c>
      <c r="B37" s="20" t="s">
        <v>1920</v>
      </c>
      <c r="C37" s="20" t="s">
        <v>193</v>
      </c>
      <c r="D37" s="19" t="s">
        <v>160</v>
      </c>
      <c r="E37" s="19" t="s">
        <v>160</v>
      </c>
      <c r="F37" s="20" t="s">
        <v>193</v>
      </c>
      <c r="G37" s="19" t="s">
        <v>160</v>
      </c>
    </row>
    <row r="38" spans="1:7" s="10" customFormat="1" x14ac:dyDescent="0.25">
      <c r="A38" s="182" t="s">
        <v>1976</v>
      </c>
      <c r="B38" s="183" t="s">
        <v>1920</v>
      </c>
      <c r="C38" s="183" t="s">
        <v>193</v>
      </c>
      <c r="D38" s="182" t="s">
        <v>161</v>
      </c>
      <c r="E38" s="182" t="s">
        <v>161</v>
      </c>
      <c r="F38" s="183" t="s">
        <v>193</v>
      </c>
      <c r="G38" s="182" t="s">
        <v>1976</v>
      </c>
    </row>
    <row r="39" spans="1:7" x14ac:dyDescent="0.25">
      <c r="A39" s="19" t="s">
        <v>155</v>
      </c>
      <c r="B39" s="20" t="s">
        <v>1920</v>
      </c>
      <c r="C39" s="20" t="s">
        <v>193</v>
      </c>
      <c r="D39" s="19" t="s">
        <v>155</v>
      </c>
      <c r="E39" s="19" t="s">
        <v>155</v>
      </c>
      <c r="F39" s="20" t="s">
        <v>193</v>
      </c>
      <c r="G39" s="19" t="s">
        <v>155</v>
      </c>
    </row>
    <row r="40" spans="1:7" s="10" customFormat="1" x14ac:dyDescent="0.25">
      <c r="A40" s="186" t="s">
        <v>1977</v>
      </c>
      <c r="B40" s="187" t="s">
        <v>1920</v>
      </c>
      <c r="C40" s="188" t="s">
        <v>193</v>
      </c>
      <c r="D40" s="186" t="s">
        <v>155</v>
      </c>
      <c r="E40" s="186" t="s">
        <v>155</v>
      </c>
      <c r="F40" s="188" t="s">
        <v>193</v>
      </c>
      <c r="G40" s="186" t="s">
        <v>1977</v>
      </c>
    </row>
    <row r="41" spans="1:7" s="10" customFormat="1" x14ac:dyDescent="0.25">
      <c r="A41" s="186" t="s">
        <v>1984</v>
      </c>
      <c r="B41" s="187" t="s">
        <v>1920</v>
      </c>
      <c r="C41" s="188" t="s">
        <v>193</v>
      </c>
      <c r="D41" s="186" t="s">
        <v>155</v>
      </c>
      <c r="E41" s="186" t="s">
        <v>155</v>
      </c>
      <c r="F41" s="188" t="s">
        <v>193</v>
      </c>
      <c r="G41" s="186" t="s">
        <v>1984</v>
      </c>
    </row>
    <row r="42" spans="1:7" x14ac:dyDescent="0.25">
      <c r="A42" s="23" t="s">
        <v>156</v>
      </c>
      <c r="B42" s="24" t="s">
        <v>1920</v>
      </c>
      <c r="C42" s="24" t="s">
        <v>193</v>
      </c>
      <c r="D42" s="23" t="s">
        <v>156</v>
      </c>
      <c r="E42" s="23" t="s">
        <v>156</v>
      </c>
      <c r="F42" s="24" t="s">
        <v>193</v>
      </c>
      <c r="G42" s="23"/>
    </row>
    <row r="43" spans="1:7" x14ac:dyDescent="0.25">
      <c r="F43" s="24" t="s">
        <v>193</v>
      </c>
      <c r="G43" t="s">
        <v>1988</v>
      </c>
    </row>
    <row r="44" spans="1:7" s="10" customFormat="1" x14ac:dyDescent="0.25">
      <c r="F44" s="24" t="s">
        <v>193</v>
      </c>
      <c r="G44" s="10" t="s">
        <v>157</v>
      </c>
    </row>
    <row r="45" spans="1:7" x14ac:dyDescent="0.25">
      <c r="F45" s="24" t="s">
        <v>193</v>
      </c>
      <c r="G45" t="s">
        <v>158</v>
      </c>
    </row>
    <row r="46" spans="1:7" s="10" customFormat="1" x14ac:dyDescent="0.25">
      <c r="A46" s="19" t="s">
        <v>168</v>
      </c>
      <c r="B46" s="20" t="s">
        <v>1921</v>
      </c>
      <c r="C46" s="20" t="s">
        <v>1921</v>
      </c>
      <c r="D46" s="19" t="s">
        <v>168</v>
      </c>
      <c r="E46" s="19" t="s">
        <v>168</v>
      </c>
      <c r="F46" s="20" t="s">
        <v>1921</v>
      </c>
      <c r="G46" s="19" t="s">
        <v>168</v>
      </c>
    </row>
    <row r="47" spans="1:7" x14ac:dyDescent="0.25">
      <c r="A47" s="182" t="s">
        <v>1979</v>
      </c>
      <c r="B47" s="183" t="s">
        <v>1921</v>
      </c>
      <c r="C47" s="183" t="s">
        <v>1921</v>
      </c>
      <c r="D47" s="182" t="s">
        <v>166</v>
      </c>
      <c r="E47" s="182" t="s">
        <v>166</v>
      </c>
      <c r="F47" s="183" t="s">
        <v>1921</v>
      </c>
      <c r="G47" s="182" t="s">
        <v>1979</v>
      </c>
    </row>
    <row r="48" spans="1:7" x14ac:dyDescent="0.25">
      <c r="A48" s="19" t="s">
        <v>169</v>
      </c>
      <c r="B48" s="20" t="s">
        <v>1921</v>
      </c>
      <c r="C48" s="20" t="s">
        <v>1921</v>
      </c>
      <c r="D48" s="19" t="s">
        <v>169</v>
      </c>
      <c r="E48" s="19" t="s">
        <v>169</v>
      </c>
      <c r="F48" s="20" t="s">
        <v>1921</v>
      </c>
      <c r="G48" s="19" t="s">
        <v>169</v>
      </c>
    </row>
    <row r="49" spans="1:7" x14ac:dyDescent="0.25">
      <c r="A49" s="182" t="s">
        <v>1978</v>
      </c>
      <c r="B49" s="183" t="s">
        <v>1921</v>
      </c>
      <c r="C49" s="183" t="s">
        <v>1921</v>
      </c>
      <c r="D49" s="182" t="s">
        <v>167</v>
      </c>
      <c r="E49" s="182" t="s">
        <v>167</v>
      </c>
      <c r="F49" s="183" t="s">
        <v>1921</v>
      </c>
      <c r="G49" s="182" t="s">
        <v>1978</v>
      </c>
    </row>
    <row r="50" spans="1:7" x14ac:dyDescent="0.25">
      <c r="A50" s="19" t="s">
        <v>163</v>
      </c>
      <c r="B50" s="20" t="s">
        <v>1920</v>
      </c>
      <c r="C50" s="20" t="s">
        <v>193</v>
      </c>
      <c r="D50" s="19" t="s">
        <v>163</v>
      </c>
      <c r="E50" s="19" t="s">
        <v>163</v>
      </c>
      <c r="F50" s="20" t="s">
        <v>193</v>
      </c>
      <c r="G50" s="19" t="s">
        <v>163</v>
      </c>
    </row>
    <row r="51" spans="1:7" x14ac:dyDescent="0.25">
      <c r="A51" s="23" t="s">
        <v>162</v>
      </c>
      <c r="B51" s="24" t="s">
        <v>1920</v>
      </c>
      <c r="C51" s="24" t="s">
        <v>193</v>
      </c>
      <c r="D51" s="23" t="s">
        <v>162</v>
      </c>
      <c r="E51" s="23" t="s">
        <v>162</v>
      </c>
      <c r="F51" s="24" t="s">
        <v>193</v>
      </c>
      <c r="G51" s="23"/>
    </row>
    <row r="52" spans="1:7" x14ac:dyDescent="0.25">
      <c r="A52" s="19" t="s">
        <v>119</v>
      </c>
      <c r="B52" s="20" t="s">
        <v>175</v>
      </c>
      <c r="C52" s="20" t="s">
        <v>175</v>
      </c>
      <c r="D52" s="19" t="s">
        <v>119</v>
      </c>
      <c r="E52" s="19" t="s">
        <v>119</v>
      </c>
      <c r="F52" s="20" t="s">
        <v>175</v>
      </c>
      <c r="G52" s="19" t="s">
        <v>119</v>
      </c>
    </row>
    <row r="53" spans="1:7" x14ac:dyDescent="0.25">
      <c r="A53" s="23" t="s">
        <v>120</v>
      </c>
      <c r="B53" s="24" t="s">
        <v>175</v>
      </c>
      <c r="C53" s="24" t="s">
        <v>175</v>
      </c>
      <c r="D53" s="23" t="s">
        <v>120</v>
      </c>
      <c r="E53" s="23" t="s">
        <v>120</v>
      </c>
      <c r="F53" s="24" t="s">
        <v>175</v>
      </c>
      <c r="G53" s="23" t="s">
        <v>120</v>
      </c>
    </row>
    <row r="54" spans="1:7" x14ac:dyDescent="0.25">
      <c r="A54" s="19" t="s">
        <v>121</v>
      </c>
      <c r="B54" s="20" t="s">
        <v>175</v>
      </c>
      <c r="C54" s="20" t="s">
        <v>175</v>
      </c>
      <c r="D54" s="19" t="s">
        <v>121</v>
      </c>
      <c r="E54" s="19" t="s">
        <v>121</v>
      </c>
      <c r="F54" s="20" t="s">
        <v>175</v>
      </c>
      <c r="G54" s="19" t="s">
        <v>121</v>
      </c>
    </row>
    <row r="55" spans="1:7" x14ac:dyDescent="0.25">
      <c r="A55" s="23" t="s">
        <v>122</v>
      </c>
      <c r="B55" s="24" t="s">
        <v>175</v>
      </c>
      <c r="C55" s="24" t="s">
        <v>175</v>
      </c>
      <c r="D55" s="23" t="s">
        <v>122</v>
      </c>
      <c r="E55" s="23" t="s">
        <v>122</v>
      </c>
      <c r="F55" s="24" t="s">
        <v>175</v>
      </c>
      <c r="G55" s="23" t="s">
        <v>122</v>
      </c>
    </row>
    <row r="56" spans="1:7" x14ac:dyDescent="0.25">
      <c r="A56" s="19" t="s">
        <v>118</v>
      </c>
      <c r="B56" s="20" t="s">
        <v>175</v>
      </c>
      <c r="C56" s="20" t="s">
        <v>175</v>
      </c>
      <c r="D56" s="19" t="s">
        <v>118</v>
      </c>
      <c r="E56" s="19" t="s">
        <v>118</v>
      </c>
      <c r="F56" s="20" t="s">
        <v>175</v>
      </c>
      <c r="G56" s="19" t="s">
        <v>118</v>
      </c>
    </row>
    <row r="57" spans="1:7" s="10" customFormat="1" x14ac:dyDescent="0.25">
      <c r="A57" s="23" t="s">
        <v>123</v>
      </c>
      <c r="B57" s="24" t="s">
        <v>1966</v>
      </c>
      <c r="C57" s="24" t="s">
        <v>1966</v>
      </c>
      <c r="D57" s="23" t="s">
        <v>123</v>
      </c>
      <c r="E57" s="23" t="s">
        <v>123</v>
      </c>
      <c r="F57" s="24" t="s">
        <v>1966</v>
      </c>
      <c r="G57" s="23"/>
    </row>
    <row r="58" spans="1:7" x14ac:dyDescent="0.25">
      <c r="A58" s="19" t="s">
        <v>172</v>
      </c>
      <c r="B58" s="20" t="s">
        <v>192</v>
      </c>
      <c r="C58" s="20" t="s">
        <v>192</v>
      </c>
      <c r="D58" s="19" t="s">
        <v>172</v>
      </c>
      <c r="E58" s="19" t="s">
        <v>172</v>
      </c>
      <c r="F58" s="20" t="s">
        <v>192</v>
      </c>
      <c r="G58" s="19" t="s">
        <v>172</v>
      </c>
    </row>
    <row r="59" spans="1:7" x14ac:dyDescent="0.25">
      <c r="A59" s="23" t="s">
        <v>171</v>
      </c>
      <c r="B59" s="24" t="s">
        <v>192</v>
      </c>
      <c r="C59" s="24" t="s">
        <v>192</v>
      </c>
      <c r="D59" s="23" t="s">
        <v>171</v>
      </c>
      <c r="E59" s="23" t="s">
        <v>171</v>
      </c>
      <c r="F59" s="24" t="s">
        <v>192</v>
      </c>
      <c r="G59" s="23" t="s">
        <v>171</v>
      </c>
    </row>
    <row r="60" spans="1:7" x14ac:dyDescent="0.25">
      <c r="A60" s="186" t="s">
        <v>1981</v>
      </c>
      <c r="B60" s="188" t="s">
        <v>192</v>
      </c>
      <c r="C60" s="188" t="s">
        <v>192</v>
      </c>
      <c r="D60" s="186" t="s">
        <v>170</v>
      </c>
      <c r="E60" s="186" t="s">
        <v>170</v>
      </c>
      <c r="F60" s="188" t="s">
        <v>192</v>
      </c>
      <c r="G60" s="186" t="s">
        <v>1981</v>
      </c>
    </row>
    <row r="61" spans="1:7" x14ac:dyDescent="0.25">
      <c r="A61" s="23" t="s">
        <v>450</v>
      </c>
      <c r="B61" s="24" t="s">
        <v>1920</v>
      </c>
      <c r="C61" s="24" t="s">
        <v>193</v>
      </c>
      <c r="D61" s="23" t="s">
        <v>450</v>
      </c>
      <c r="E61" s="23" t="s">
        <v>450</v>
      </c>
      <c r="F61" s="24" t="s">
        <v>193</v>
      </c>
      <c r="G61" s="23" t="s">
        <v>450</v>
      </c>
    </row>
    <row r="62" spans="1:7" s="10" customFormat="1" x14ac:dyDescent="0.25">
      <c r="A62" s="19" t="s">
        <v>173</v>
      </c>
      <c r="B62" s="20" t="s">
        <v>192</v>
      </c>
      <c r="C62" s="20" t="s">
        <v>192</v>
      </c>
      <c r="D62" s="19" t="s">
        <v>173</v>
      </c>
      <c r="E62" s="19" t="s">
        <v>173</v>
      </c>
      <c r="F62" s="20" t="s">
        <v>192</v>
      </c>
      <c r="G62" s="19" t="s">
        <v>173</v>
      </c>
    </row>
    <row r="63" spans="1:7" s="10" customFormat="1" x14ac:dyDescent="0.25">
      <c r="A63" s="23" t="s">
        <v>451</v>
      </c>
      <c r="B63" s="24"/>
      <c r="C63" s="24"/>
      <c r="D63" s="23" t="s">
        <v>451</v>
      </c>
      <c r="E63" s="23" t="s">
        <v>451</v>
      </c>
      <c r="F63" s="24"/>
      <c r="G63" t="s">
        <v>451</v>
      </c>
    </row>
    <row r="64" spans="1:7" s="10" customFormat="1" x14ac:dyDescent="0.25">
      <c r="A64" s="19" t="s">
        <v>154</v>
      </c>
      <c r="B64" s="20" t="s">
        <v>189</v>
      </c>
      <c r="C64" s="20" t="s">
        <v>196</v>
      </c>
      <c r="D64" s="19" t="s">
        <v>154</v>
      </c>
      <c r="E64" s="19" t="s">
        <v>154</v>
      </c>
      <c r="F64" s="20" t="s">
        <v>196</v>
      </c>
      <c r="G64" s="19" t="s">
        <v>154</v>
      </c>
    </row>
    <row r="65" spans="1:7" s="10" customFormat="1" x14ac:dyDescent="0.25">
      <c r="A65" s="186" t="s">
        <v>1982</v>
      </c>
      <c r="B65" s="188"/>
      <c r="C65" s="188"/>
      <c r="D65" s="186"/>
      <c r="F65" s="10" t="s">
        <v>175</v>
      </c>
      <c r="G65" s="186" t="s">
        <v>1982</v>
      </c>
    </row>
    <row r="66" spans="1:7" s="10" customFormat="1" x14ac:dyDescent="0.25">
      <c r="A66" s="182"/>
      <c r="B66" s="183"/>
      <c r="C66" s="183"/>
      <c r="D66" s="182" t="s">
        <v>165</v>
      </c>
    </row>
    <row r="67" spans="1:7" x14ac:dyDescent="0.25">
      <c r="A67" s="186"/>
      <c r="B67" s="188"/>
      <c r="C67" s="188"/>
      <c r="D67" s="186" t="s">
        <v>124</v>
      </c>
      <c r="E67" s="10"/>
      <c r="F67" s="10"/>
      <c r="G67" s="10"/>
    </row>
    <row r="68" spans="1:7" x14ac:dyDescent="0.25">
      <c r="A68" s="182"/>
      <c r="B68" s="183"/>
      <c r="C68" s="183"/>
      <c r="D68" s="182" t="s">
        <v>164</v>
      </c>
      <c r="E68" s="10"/>
      <c r="F68" s="10"/>
      <c r="G68" s="10"/>
    </row>
    <row r="69" spans="1:7" x14ac:dyDescent="0.25">
      <c r="A69" s="186"/>
      <c r="B69" s="188"/>
      <c r="C69" s="188"/>
      <c r="D69" s="186" t="s">
        <v>174</v>
      </c>
      <c r="E69" s="10"/>
      <c r="F69" s="10"/>
      <c r="G69" s="10"/>
    </row>
  </sheetData>
  <autoFilter ref="A1:F66" xr:uid="{88B58F7F-6C03-4642-B26B-B1CECDED4318}"/>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FA31-7DB3-A444-9CBB-C4AA6406214C}">
  <dimension ref="A1:F66"/>
  <sheetViews>
    <sheetView workbookViewId="0">
      <selection activeCell="F31" sqref="F31:F35"/>
    </sheetView>
  </sheetViews>
  <sheetFormatPr defaultColWidth="8.85546875" defaultRowHeight="15" x14ac:dyDescent="0.25"/>
  <cols>
    <col min="1" max="1" width="45.140625" bestFit="1" customWidth="1"/>
    <col min="2" max="2" width="53.28515625" hidden="1" customWidth="1"/>
    <col min="3" max="3" width="33.42578125" bestFit="1" customWidth="1"/>
    <col min="4" max="4" width="39" bestFit="1" customWidth="1"/>
    <col min="5" max="5" width="35.28515625" hidden="1" customWidth="1"/>
    <col min="6" max="6" width="27.42578125" customWidth="1"/>
  </cols>
  <sheetData>
    <row r="1" spans="1:6" x14ac:dyDescent="0.25">
      <c r="A1" s="17" t="s">
        <v>1928</v>
      </c>
      <c r="B1" s="18" t="s">
        <v>1929</v>
      </c>
      <c r="C1" s="18" t="s">
        <v>1930</v>
      </c>
      <c r="D1" s="185" t="s">
        <v>1980</v>
      </c>
      <c r="E1" s="185" t="s">
        <v>1983</v>
      </c>
      <c r="F1" s="185" t="s">
        <v>1985</v>
      </c>
    </row>
    <row r="2" spans="1:6" x14ac:dyDescent="0.25">
      <c r="A2" s="19" t="s">
        <v>252</v>
      </c>
      <c r="B2" s="20" t="s">
        <v>1919</v>
      </c>
      <c r="C2" s="20" t="s">
        <v>196</v>
      </c>
      <c r="D2" s="19" t="s">
        <v>252</v>
      </c>
      <c r="E2" s="19" t="s">
        <v>252</v>
      </c>
      <c r="F2" s="20" t="s">
        <v>1987</v>
      </c>
    </row>
    <row r="3" spans="1:6" x14ac:dyDescent="0.25">
      <c r="A3" s="23" t="s">
        <v>251</v>
      </c>
      <c r="B3" s="24" t="s">
        <v>1919</v>
      </c>
      <c r="C3" s="24" t="s">
        <v>196</v>
      </c>
      <c r="D3" s="23" t="s">
        <v>251</v>
      </c>
      <c r="E3" s="23" t="s">
        <v>251</v>
      </c>
      <c r="F3" s="20" t="s">
        <v>1987</v>
      </c>
    </row>
    <row r="4" spans="1:6" x14ac:dyDescent="0.25">
      <c r="A4" s="19" t="s">
        <v>150</v>
      </c>
      <c r="B4" s="20" t="s">
        <v>1919</v>
      </c>
      <c r="C4" s="20" t="s">
        <v>196</v>
      </c>
      <c r="D4" s="19" t="s">
        <v>150</v>
      </c>
      <c r="E4" s="19" t="s">
        <v>150</v>
      </c>
      <c r="F4" s="20" t="s">
        <v>1987</v>
      </c>
    </row>
    <row r="5" spans="1:6" x14ac:dyDescent="0.25">
      <c r="A5" s="23" t="s">
        <v>151</v>
      </c>
      <c r="B5" s="24" t="s">
        <v>188</v>
      </c>
      <c r="C5" s="24" t="s">
        <v>196</v>
      </c>
      <c r="D5" s="23" t="s">
        <v>151</v>
      </c>
      <c r="E5" s="23" t="s">
        <v>151</v>
      </c>
      <c r="F5" s="20" t="s">
        <v>1987</v>
      </c>
    </row>
    <row r="6" spans="1:6" x14ac:dyDescent="0.25">
      <c r="A6" s="19" t="s">
        <v>130</v>
      </c>
      <c r="B6" s="20" t="s">
        <v>1918</v>
      </c>
      <c r="C6" s="20" t="s">
        <v>193</v>
      </c>
      <c r="D6" s="19" t="s">
        <v>130</v>
      </c>
      <c r="E6" s="19" t="s">
        <v>130</v>
      </c>
      <c r="F6" s="20" t="s">
        <v>193</v>
      </c>
    </row>
    <row r="7" spans="1:6" x14ac:dyDescent="0.25">
      <c r="A7" s="23" t="s">
        <v>133</v>
      </c>
      <c r="B7" s="24" t="s">
        <v>1918</v>
      </c>
      <c r="C7" s="24" t="s">
        <v>193</v>
      </c>
      <c r="D7" s="23" t="s">
        <v>133</v>
      </c>
      <c r="E7" s="23" t="s">
        <v>133</v>
      </c>
      <c r="F7" s="24" t="s">
        <v>193</v>
      </c>
    </row>
    <row r="8" spans="1:6" x14ac:dyDescent="0.25">
      <c r="A8" s="19" t="s">
        <v>127</v>
      </c>
      <c r="B8" s="20" t="s">
        <v>1918</v>
      </c>
      <c r="C8" s="20" t="s">
        <v>193</v>
      </c>
      <c r="D8" s="19" t="s">
        <v>127</v>
      </c>
      <c r="E8" s="19" t="s">
        <v>127</v>
      </c>
      <c r="F8" s="20" t="s">
        <v>193</v>
      </c>
    </row>
    <row r="9" spans="1:6" x14ac:dyDescent="0.25">
      <c r="A9" s="23" t="s">
        <v>136</v>
      </c>
      <c r="B9" s="24" t="s">
        <v>1918</v>
      </c>
      <c r="C9" s="24" t="s">
        <v>193</v>
      </c>
      <c r="D9" s="23" t="s">
        <v>136</v>
      </c>
      <c r="E9" s="23" t="s">
        <v>136</v>
      </c>
      <c r="F9" s="24" t="s">
        <v>193</v>
      </c>
    </row>
    <row r="10" spans="1:6" x14ac:dyDescent="0.25">
      <c r="A10" s="19" t="s">
        <v>129</v>
      </c>
      <c r="B10" s="20" t="s">
        <v>1918</v>
      </c>
      <c r="C10" s="20" t="s">
        <v>193</v>
      </c>
      <c r="D10" s="19" t="s">
        <v>129</v>
      </c>
      <c r="E10" s="19" t="s">
        <v>129</v>
      </c>
      <c r="F10" s="20" t="s">
        <v>193</v>
      </c>
    </row>
    <row r="11" spans="1:6" x14ac:dyDescent="0.25">
      <c r="A11" s="23" t="s">
        <v>134</v>
      </c>
      <c r="B11" s="24" t="s">
        <v>1918</v>
      </c>
      <c r="C11" s="24" t="s">
        <v>193</v>
      </c>
      <c r="D11" s="23" t="s">
        <v>134</v>
      </c>
      <c r="E11" s="23" t="s">
        <v>134</v>
      </c>
      <c r="F11" s="24" t="s">
        <v>193</v>
      </c>
    </row>
    <row r="12" spans="1:6" x14ac:dyDescent="0.25">
      <c r="A12" s="19" t="s">
        <v>128</v>
      </c>
      <c r="B12" s="20" t="s">
        <v>1918</v>
      </c>
      <c r="C12" s="20" t="s">
        <v>193</v>
      </c>
      <c r="D12" s="19" t="s">
        <v>128</v>
      </c>
      <c r="E12" s="19" t="s">
        <v>128</v>
      </c>
      <c r="F12" s="20" t="s">
        <v>193</v>
      </c>
    </row>
    <row r="13" spans="1:6" x14ac:dyDescent="0.25">
      <c r="A13" s="23" t="s">
        <v>138</v>
      </c>
      <c r="B13" s="24" t="s">
        <v>1918</v>
      </c>
      <c r="C13" s="24" t="s">
        <v>193</v>
      </c>
      <c r="D13" s="23" t="s">
        <v>138</v>
      </c>
      <c r="E13" s="23" t="s">
        <v>138</v>
      </c>
      <c r="F13" s="24" t="s">
        <v>193</v>
      </c>
    </row>
    <row r="14" spans="1:6" x14ac:dyDescent="0.25">
      <c r="A14" s="19" t="s">
        <v>131</v>
      </c>
      <c r="B14" s="20" t="s">
        <v>1918</v>
      </c>
      <c r="C14" s="20" t="s">
        <v>193</v>
      </c>
      <c r="D14" s="19" t="s">
        <v>131</v>
      </c>
      <c r="E14" s="19" t="s">
        <v>131</v>
      </c>
      <c r="F14" s="20" t="s">
        <v>193</v>
      </c>
    </row>
    <row r="15" spans="1:6" x14ac:dyDescent="0.25">
      <c r="A15" s="23" t="s">
        <v>132</v>
      </c>
      <c r="B15" s="24" t="s">
        <v>1918</v>
      </c>
      <c r="C15" s="24" t="s">
        <v>193</v>
      </c>
      <c r="D15" s="23" t="s">
        <v>132</v>
      </c>
      <c r="E15" s="23" t="s">
        <v>132</v>
      </c>
      <c r="F15" s="24" t="s">
        <v>193</v>
      </c>
    </row>
    <row r="16" spans="1:6" x14ac:dyDescent="0.25">
      <c r="A16" s="19" t="s">
        <v>139</v>
      </c>
      <c r="B16" s="20" t="s">
        <v>1918</v>
      </c>
      <c r="C16" s="20" t="s">
        <v>193</v>
      </c>
      <c r="D16" s="19" t="s">
        <v>139</v>
      </c>
      <c r="E16" s="19" t="s">
        <v>139</v>
      </c>
      <c r="F16" s="20" t="s">
        <v>193</v>
      </c>
    </row>
    <row r="17" spans="1:6" x14ac:dyDescent="0.25">
      <c r="A17" s="23" t="s">
        <v>137</v>
      </c>
      <c r="B17" s="24" t="s">
        <v>1918</v>
      </c>
      <c r="C17" s="24" t="s">
        <v>193</v>
      </c>
      <c r="D17" s="23" t="s">
        <v>137</v>
      </c>
      <c r="E17" s="23" t="s">
        <v>137</v>
      </c>
      <c r="F17" s="24" t="s">
        <v>193</v>
      </c>
    </row>
    <row r="18" spans="1:6" x14ac:dyDescent="0.25">
      <c r="A18" s="19" t="s">
        <v>135</v>
      </c>
      <c r="B18" s="20" t="s">
        <v>1918</v>
      </c>
      <c r="C18" s="20" t="s">
        <v>193</v>
      </c>
      <c r="D18" s="19" t="s">
        <v>135</v>
      </c>
      <c r="E18" s="19" t="s">
        <v>135</v>
      </c>
      <c r="F18" s="20" t="s">
        <v>193</v>
      </c>
    </row>
    <row r="19" spans="1:6" x14ac:dyDescent="0.25">
      <c r="A19" s="23" t="s">
        <v>143</v>
      </c>
      <c r="B19" s="24" t="s">
        <v>181</v>
      </c>
      <c r="C19" s="24" t="s">
        <v>181</v>
      </c>
      <c r="D19" s="23" t="s">
        <v>143</v>
      </c>
      <c r="E19" s="23" t="s">
        <v>143</v>
      </c>
      <c r="F19" s="24" t="s">
        <v>181</v>
      </c>
    </row>
    <row r="20" spans="1:6" x14ac:dyDescent="0.25">
      <c r="A20" s="19" t="s">
        <v>142</v>
      </c>
      <c r="B20" s="20" t="s">
        <v>181</v>
      </c>
      <c r="C20" s="20" t="s">
        <v>181</v>
      </c>
      <c r="D20" s="19" t="s">
        <v>142</v>
      </c>
      <c r="E20" s="19" t="s">
        <v>142</v>
      </c>
      <c r="F20" s="20" t="s">
        <v>181</v>
      </c>
    </row>
    <row r="21" spans="1:6" x14ac:dyDescent="0.25">
      <c r="A21" s="23" t="s">
        <v>146</v>
      </c>
      <c r="B21" s="24" t="s">
        <v>1927</v>
      </c>
      <c r="C21" s="24" t="s">
        <v>195</v>
      </c>
      <c r="D21" s="23" t="s">
        <v>146</v>
      </c>
      <c r="E21" s="23" t="s">
        <v>146</v>
      </c>
      <c r="F21" s="24" t="s">
        <v>195</v>
      </c>
    </row>
    <row r="22" spans="1:6" x14ac:dyDescent="0.25">
      <c r="A22" s="19" t="s">
        <v>145</v>
      </c>
      <c r="B22" s="20" t="s">
        <v>1926</v>
      </c>
      <c r="C22" s="20" t="s">
        <v>195</v>
      </c>
      <c r="D22" s="19" t="s">
        <v>145</v>
      </c>
      <c r="E22" s="19" t="s">
        <v>145</v>
      </c>
      <c r="F22" s="20" t="s">
        <v>195</v>
      </c>
    </row>
    <row r="23" spans="1:6" x14ac:dyDescent="0.25">
      <c r="A23" s="23" t="s">
        <v>148</v>
      </c>
      <c r="B23" s="24" t="s">
        <v>1917</v>
      </c>
      <c r="C23" s="24" t="s">
        <v>1917</v>
      </c>
      <c r="D23" s="23" t="s">
        <v>148</v>
      </c>
      <c r="E23" s="23" t="s">
        <v>148</v>
      </c>
      <c r="F23" s="24" t="s">
        <v>1917</v>
      </c>
    </row>
    <row r="24" spans="1:6" s="10" customFormat="1" x14ac:dyDescent="0.25">
      <c r="A24" s="182" t="s">
        <v>1969</v>
      </c>
      <c r="B24" s="184" t="s">
        <v>1917</v>
      </c>
      <c r="C24" s="183" t="s">
        <v>1917</v>
      </c>
      <c r="D24" s="182" t="s">
        <v>148</v>
      </c>
      <c r="E24" s="182" t="s">
        <v>1969</v>
      </c>
      <c r="F24" s="183" t="s">
        <v>1917</v>
      </c>
    </row>
    <row r="25" spans="1:6" x14ac:dyDescent="0.25">
      <c r="A25" s="19" t="s">
        <v>147</v>
      </c>
      <c r="B25" s="20" t="s">
        <v>1926</v>
      </c>
      <c r="C25" s="20" t="s">
        <v>195</v>
      </c>
      <c r="D25" s="19" t="s">
        <v>147</v>
      </c>
      <c r="E25" s="19" t="s">
        <v>147</v>
      </c>
      <c r="F25" s="20" t="s">
        <v>195</v>
      </c>
    </row>
    <row r="26" spans="1:6" x14ac:dyDescent="0.25">
      <c r="A26" s="23" t="s">
        <v>144</v>
      </c>
      <c r="B26" s="24" t="s">
        <v>1926</v>
      </c>
      <c r="C26" s="24" t="s">
        <v>195</v>
      </c>
      <c r="D26" s="23" t="s">
        <v>144</v>
      </c>
      <c r="E26" s="23" t="s">
        <v>144</v>
      </c>
      <c r="F26" s="24" t="s">
        <v>195</v>
      </c>
    </row>
    <row r="27" spans="1:6" x14ac:dyDescent="0.25">
      <c r="A27" s="19" t="s">
        <v>126</v>
      </c>
      <c r="B27" s="20" t="s">
        <v>1923</v>
      </c>
      <c r="C27" s="20" t="s">
        <v>1924</v>
      </c>
      <c r="D27" s="19" t="s">
        <v>126</v>
      </c>
      <c r="E27" s="19" t="s">
        <v>126</v>
      </c>
      <c r="F27" s="20" t="s">
        <v>1924</v>
      </c>
    </row>
    <row r="28" spans="1:6" x14ac:dyDescent="0.25">
      <c r="A28" s="23" t="s">
        <v>141</v>
      </c>
      <c r="B28" s="24" t="s">
        <v>1923</v>
      </c>
      <c r="C28" s="24" t="s">
        <v>1924</v>
      </c>
      <c r="D28" s="23" t="s">
        <v>141</v>
      </c>
      <c r="E28" s="23" t="s">
        <v>141</v>
      </c>
      <c r="F28" s="24" t="s">
        <v>1924</v>
      </c>
    </row>
    <row r="29" spans="1:6" x14ac:dyDescent="0.25">
      <c r="A29" s="19" t="s">
        <v>125</v>
      </c>
      <c r="B29" s="20" t="s">
        <v>1922</v>
      </c>
      <c r="C29" s="20" t="s">
        <v>1924</v>
      </c>
      <c r="D29" s="19" t="s">
        <v>125</v>
      </c>
      <c r="E29" s="19" t="s">
        <v>125</v>
      </c>
      <c r="F29" s="20" t="s">
        <v>1924</v>
      </c>
    </row>
    <row r="30" spans="1:6" x14ac:dyDescent="0.25">
      <c r="A30" s="23" t="s">
        <v>140</v>
      </c>
      <c r="B30" s="24" t="s">
        <v>1918</v>
      </c>
      <c r="C30" s="24" t="s">
        <v>193</v>
      </c>
      <c r="D30" s="23" t="s">
        <v>140</v>
      </c>
      <c r="E30" s="23" t="s">
        <v>140</v>
      </c>
      <c r="F30" s="24" t="s">
        <v>193</v>
      </c>
    </row>
    <row r="31" spans="1:6" x14ac:dyDescent="0.25">
      <c r="A31" s="19" t="s">
        <v>153</v>
      </c>
      <c r="B31" s="20" t="s">
        <v>188</v>
      </c>
      <c r="C31" s="20" t="s">
        <v>196</v>
      </c>
      <c r="D31" s="19" t="s">
        <v>153</v>
      </c>
      <c r="E31" s="19" t="s">
        <v>153</v>
      </c>
      <c r="F31" s="20" t="s">
        <v>1987</v>
      </c>
    </row>
    <row r="32" spans="1:6" s="10" customFormat="1" x14ac:dyDescent="0.25">
      <c r="A32" s="182" t="s">
        <v>1970</v>
      </c>
      <c r="B32" s="184" t="s">
        <v>1972</v>
      </c>
      <c r="C32" s="183" t="s">
        <v>196</v>
      </c>
      <c r="D32" s="182" t="s">
        <v>149</v>
      </c>
      <c r="E32" s="182" t="s">
        <v>149</v>
      </c>
      <c r="F32" s="20" t="s">
        <v>1987</v>
      </c>
    </row>
    <row r="33" spans="1:6" x14ac:dyDescent="0.25">
      <c r="A33" s="182" t="s">
        <v>1971</v>
      </c>
      <c r="B33" s="184" t="s">
        <v>1974</v>
      </c>
      <c r="C33" s="183" t="s">
        <v>196</v>
      </c>
      <c r="D33" s="182" t="s">
        <v>149</v>
      </c>
      <c r="E33" s="182" t="s">
        <v>149</v>
      </c>
      <c r="F33" s="20" t="s">
        <v>1987</v>
      </c>
    </row>
    <row r="34" spans="1:6" x14ac:dyDescent="0.25">
      <c r="A34" s="182" t="s">
        <v>1973</v>
      </c>
      <c r="B34" s="184" t="s">
        <v>1975</v>
      </c>
      <c r="C34" s="183" t="s">
        <v>196</v>
      </c>
      <c r="D34" s="182" t="s">
        <v>149</v>
      </c>
      <c r="E34" s="182" t="s">
        <v>149</v>
      </c>
      <c r="F34" s="20" t="s">
        <v>1987</v>
      </c>
    </row>
    <row r="35" spans="1:6" x14ac:dyDescent="0.25">
      <c r="A35" s="19" t="s">
        <v>152</v>
      </c>
      <c r="B35" s="20" t="s">
        <v>188</v>
      </c>
      <c r="C35" s="20" t="s">
        <v>196</v>
      </c>
      <c r="D35" s="19" t="s">
        <v>152</v>
      </c>
      <c r="E35" s="19" t="s">
        <v>152</v>
      </c>
      <c r="F35" s="20" t="s">
        <v>1987</v>
      </c>
    </row>
    <row r="36" spans="1:6" x14ac:dyDescent="0.25">
      <c r="A36" s="23" t="s">
        <v>159</v>
      </c>
      <c r="B36" s="24" t="s">
        <v>1920</v>
      </c>
      <c r="C36" s="24" t="s">
        <v>193</v>
      </c>
      <c r="D36" s="23" t="s">
        <v>159</v>
      </c>
      <c r="E36" s="23" t="s">
        <v>159</v>
      </c>
      <c r="F36" s="24" t="s">
        <v>193</v>
      </c>
    </row>
    <row r="37" spans="1:6" x14ac:dyDescent="0.25">
      <c r="A37" s="19" t="s">
        <v>160</v>
      </c>
      <c r="B37" s="20" t="s">
        <v>1920</v>
      </c>
      <c r="C37" s="20" t="s">
        <v>193</v>
      </c>
      <c r="D37" s="19" t="s">
        <v>160</v>
      </c>
      <c r="E37" s="19" t="s">
        <v>160</v>
      </c>
      <c r="F37" s="20" t="s">
        <v>193</v>
      </c>
    </row>
    <row r="38" spans="1:6" s="10" customFormat="1" x14ac:dyDescent="0.25">
      <c r="A38" s="182" t="s">
        <v>1976</v>
      </c>
      <c r="B38" s="183" t="s">
        <v>1920</v>
      </c>
      <c r="C38" s="183" t="s">
        <v>193</v>
      </c>
      <c r="D38" s="182" t="s">
        <v>161</v>
      </c>
      <c r="E38" s="182" t="s">
        <v>161</v>
      </c>
      <c r="F38" s="183" t="s">
        <v>193</v>
      </c>
    </row>
    <row r="39" spans="1:6" x14ac:dyDescent="0.25">
      <c r="A39" s="19" t="s">
        <v>155</v>
      </c>
      <c r="B39" s="20" t="s">
        <v>1920</v>
      </c>
      <c r="C39" s="20" t="s">
        <v>193</v>
      </c>
      <c r="D39" s="19" t="s">
        <v>155</v>
      </c>
      <c r="E39" s="19" t="s">
        <v>155</v>
      </c>
      <c r="F39" s="20" t="s">
        <v>193</v>
      </c>
    </row>
    <row r="40" spans="1:6" s="10" customFormat="1" x14ac:dyDescent="0.25">
      <c r="A40" s="186" t="s">
        <v>1977</v>
      </c>
      <c r="B40" s="187" t="s">
        <v>1920</v>
      </c>
      <c r="C40" s="188" t="s">
        <v>193</v>
      </c>
      <c r="D40" s="186" t="s">
        <v>155</v>
      </c>
      <c r="E40" s="186" t="s">
        <v>155</v>
      </c>
      <c r="F40" s="188" t="s">
        <v>193</v>
      </c>
    </row>
    <row r="41" spans="1:6" s="10" customFormat="1" x14ac:dyDescent="0.25">
      <c r="A41" s="186" t="s">
        <v>1984</v>
      </c>
      <c r="B41" s="187" t="s">
        <v>1920</v>
      </c>
      <c r="C41" s="188" t="s">
        <v>193</v>
      </c>
      <c r="D41" s="186" t="s">
        <v>155</v>
      </c>
      <c r="E41" s="186" t="s">
        <v>155</v>
      </c>
      <c r="F41" s="188" t="s">
        <v>193</v>
      </c>
    </row>
    <row r="42" spans="1:6" x14ac:dyDescent="0.25">
      <c r="A42" s="23" t="s">
        <v>156</v>
      </c>
      <c r="B42" s="24" t="s">
        <v>1920</v>
      </c>
      <c r="C42" s="24" t="s">
        <v>193</v>
      </c>
      <c r="D42" s="23" t="s">
        <v>156</v>
      </c>
      <c r="E42" s="23" t="s">
        <v>156</v>
      </c>
      <c r="F42" s="24" t="s">
        <v>193</v>
      </c>
    </row>
    <row r="43" spans="1:6" x14ac:dyDescent="0.25">
      <c r="A43" s="19" t="s">
        <v>168</v>
      </c>
      <c r="B43" s="20" t="s">
        <v>1921</v>
      </c>
      <c r="C43" s="20" t="s">
        <v>1921</v>
      </c>
      <c r="D43" s="19" t="s">
        <v>168</v>
      </c>
      <c r="E43" s="19" t="s">
        <v>168</v>
      </c>
      <c r="F43" s="20" t="s">
        <v>1921</v>
      </c>
    </row>
    <row r="44" spans="1:6" s="10" customFormat="1" x14ac:dyDescent="0.25">
      <c r="A44" s="182" t="s">
        <v>1979</v>
      </c>
      <c r="B44" s="183" t="s">
        <v>1921</v>
      </c>
      <c r="C44" s="183" t="s">
        <v>1921</v>
      </c>
      <c r="D44" s="182" t="s">
        <v>166</v>
      </c>
      <c r="E44" s="182" t="s">
        <v>166</v>
      </c>
      <c r="F44" s="183" t="s">
        <v>1921</v>
      </c>
    </row>
    <row r="45" spans="1:6" x14ac:dyDescent="0.25">
      <c r="A45" s="19" t="s">
        <v>169</v>
      </c>
      <c r="B45" s="20" t="s">
        <v>1921</v>
      </c>
      <c r="C45" s="20" t="s">
        <v>1921</v>
      </c>
      <c r="D45" s="19" t="s">
        <v>169</v>
      </c>
      <c r="E45" s="19" t="s">
        <v>169</v>
      </c>
      <c r="F45" s="20" t="s">
        <v>1921</v>
      </c>
    </row>
    <row r="46" spans="1:6" s="10" customFormat="1" x14ac:dyDescent="0.25">
      <c r="A46" s="182" t="s">
        <v>1978</v>
      </c>
      <c r="B46" s="183" t="s">
        <v>1921</v>
      </c>
      <c r="C46" s="183" t="s">
        <v>1921</v>
      </c>
      <c r="D46" s="182" t="s">
        <v>167</v>
      </c>
      <c r="E46" s="182" t="s">
        <v>167</v>
      </c>
      <c r="F46" s="183" t="s">
        <v>1921</v>
      </c>
    </row>
    <row r="47" spans="1:6" x14ac:dyDescent="0.25">
      <c r="A47" s="19" t="s">
        <v>163</v>
      </c>
      <c r="B47" s="20" t="s">
        <v>1920</v>
      </c>
      <c r="C47" s="20" t="s">
        <v>193</v>
      </c>
      <c r="D47" s="19" t="s">
        <v>163</v>
      </c>
      <c r="E47" s="19" t="s">
        <v>163</v>
      </c>
      <c r="F47" s="20" t="s">
        <v>193</v>
      </c>
    </row>
    <row r="48" spans="1:6" x14ac:dyDescent="0.25">
      <c r="A48" s="23" t="s">
        <v>162</v>
      </c>
      <c r="B48" s="24" t="s">
        <v>1920</v>
      </c>
      <c r="C48" s="24" t="s">
        <v>193</v>
      </c>
      <c r="D48" s="23" t="s">
        <v>162</v>
      </c>
      <c r="E48" s="23" t="s">
        <v>162</v>
      </c>
      <c r="F48" s="24" t="s">
        <v>193</v>
      </c>
    </row>
    <row r="49" spans="1:6" x14ac:dyDescent="0.25">
      <c r="A49" s="19" t="s">
        <v>119</v>
      </c>
      <c r="B49" s="20" t="s">
        <v>175</v>
      </c>
      <c r="C49" s="20" t="s">
        <v>175</v>
      </c>
      <c r="D49" s="19" t="s">
        <v>119</v>
      </c>
      <c r="E49" s="19" t="s">
        <v>119</v>
      </c>
      <c r="F49" s="20" t="s">
        <v>175</v>
      </c>
    </row>
    <row r="50" spans="1:6" x14ac:dyDescent="0.25">
      <c r="A50" s="23" t="s">
        <v>120</v>
      </c>
      <c r="B50" s="24" t="s">
        <v>175</v>
      </c>
      <c r="C50" s="24" t="s">
        <v>175</v>
      </c>
      <c r="D50" s="23" t="s">
        <v>120</v>
      </c>
      <c r="E50" s="23" t="s">
        <v>120</v>
      </c>
      <c r="F50" s="24" t="s">
        <v>175</v>
      </c>
    </row>
    <row r="51" spans="1:6" x14ac:dyDescent="0.25">
      <c r="A51" s="19" t="s">
        <v>121</v>
      </c>
      <c r="B51" s="20" t="s">
        <v>175</v>
      </c>
      <c r="C51" s="20" t="s">
        <v>175</v>
      </c>
      <c r="D51" s="19" t="s">
        <v>121</v>
      </c>
      <c r="E51" s="19" t="s">
        <v>121</v>
      </c>
      <c r="F51" s="20" t="s">
        <v>175</v>
      </c>
    </row>
    <row r="52" spans="1:6" x14ac:dyDescent="0.25">
      <c r="A52" s="23" t="s">
        <v>122</v>
      </c>
      <c r="B52" s="24" t="s">
        <v>175</v>
      </c>
      <c r="C52" s="24" t="s">
        <v>175</v>
      </c>
      <c r="D52" s="23" t="s">
        <v>122</v>
      </c>
      <c r="E52" s="23" t="s">
        <v>122</v>
      </c>
      <c r="F52" s="24" t="s">
        <v>175</v>
      </c>
    </row>
    <row r="53" spans="1:6" x14ac:dyDescent="0.25">
      <c r="A53" s="19" t="s">
        <v>118</v>
      </c>
      <c r="B53" s="20" t="s">
        <v>175</v>
      </c>
      <c r="C53" s="20" t="s">
        <v>175</v>
      </c>
      <c r="D53" s="19" t="s">
        <v>118</v>
      </c>
      <c r="E53" s="19" t="s">
        <v>118</v>
      </c>
      <c r="F53" s="20" t="s">
        <v>175</v>
      </c>
    </row>
    <row r="54" spans="1:6" x14ac:dyDescent="0.25">
      <c r="A54" s="23" t="s">
        <v>123</v>
      </c>
      <c r="B54" s="24" t="s">
        <v>1966</v>
      </c>
      <c r="C54" s="24" t="s">
        <v>1966</v>
      </c>
      <c r="D54" s="23" t="s">
        <v>123</v>
      </c>
      <c r="E54" s="23" t="s">
        <v>123</v>
      </c>
      <c r="F54" s="24" t="s">
        <v>1966</v>
      </c>
    </row>
    <row r="55" spans="1:6" x14ac:dyDescent="0.25">
      <c r="A55" s="19" t="s">
        <v>172</v>
      </c>
      <c r="B55" s="20" t="s">
        <v>192</v>
      </c>
      <c r="C55" s="20" t="s">
        <v>192</v>
      </c>
      <c r="D55" s="19" t="s">
        <v>172</v>
      </c>
      <c r="E55" s="19" t="s">
        <v>172</v>
      </c>
      <c r="F55" s="20" t="s">
        <v>192</v>
      </c>
    </row>
    <row r="56" spans="1:6" x14ac:dyDescent="0.25">
      <c r="A56" s="23" t="s">
        <v>171</v>
      </c>
      <c r="B56" s="24" t="s">
        <v>192</v>
      </c>
      <c r="C56" s="24" t="s">
        <v>192</v>
      </c>
      <c r="D56" s="23" t="s">
        <v>171</v>
      </c>
      <c r="E56" s="23" t="s">
        <v>171</v>
      </c>
      <c r="F56" s="24" t="s">
        <v>192</v>
      </c>
    </row>
    <row r="57" spans="1:6" s="10" customFormat="1" x14ac:dyDescent="0.25">
      <c r="A57" s="186" t="s">
        <v>1981</v>
      </c>
      <c r="B57" s="188" t="s">
        <v>192</v>
      </c>
      <c r="C57" s="188" t="s">
        <v>192</v>
      </c>
      <c r="D57" s="186" t="s">
        <v>170</v>
      </c>
      <c r="E57" s="186" t="s">
        <v>170</v>
      </c>
      <c r="F57" s="188" t="s">
        <v>192</v>
      </c>
    </row>
    <row r="58" spans="1:6" x14ac:dyDescent="0.25">
      <c r="A58" s="23" t="s">
        <v>450</v>
      </c>
      <c r="B58" s="24" t="s">
        <v>1920</v>
      </c>
      <c r="C58" s="24" t="s">
        <v>193</v>
      </c>
      <c r="D58" s="23" t="s">
        <v>450</v>
      </c>
      <c r="E58" s="23" t="s">
        <v>450</v>
      </c>
      <c r="F58" s="24" t="s">
        <v>193</v>
      </c>
    </row>
    <row r="59" spans="1:6" x14ac:dyDescent="0.25">
      <c r="A59" s="19" t="s">
        <v>173</v>
      </c>
      <c r="B59" s="20" t="s">
        <v>192</v>
      </c>
      <c r="C59" s="20" t="s">
        <v>192</v>
      </c>
      <c r="D59" s="19" t="s">
        <v>173</v>
      </c>
      <c r="E59" s="19" t="s">
        <v>173</v>
      </c>
      <c r="F59" s="20" t="s">
        <v>192</v>
      </c>
    </row>
    <row r="60" spans="1:6" x14ac:dyDescent="0.25">
      <c r="A60" s="23" t="s">
        <v>451</v>
      </c>
      <c r="B60" s="24"/>
      <c r="C60" s="24"/>
      <c r="D60" s="23" t="s">
        <v>451</v>
      </c>
      <c r="E60" s="23" t="s">
        <v>451</v>
      </c>
      <c r="F60" s="24"/>
    </row>
    <row r="61" spans="1:6" x14ac:dyDescent="0.25">
      <c r="A61" s="19" t="s">
        <v>154</v>
      </c>
      <c r="B61" s="20" t="s">
        <v>189</v>
      </c>
      <c r="C61" s="20" t="s">
        <v>196</v>
      </c>
      <c r="D61" s="19" t="s">
        <v>154</v>
      </c>
      <c r="E61" s="19" t="s">
        <v>154</v>
      </c>
      <c r="F61" s="20" t="s">
        <v>1986</v>
      </c>
    </row>
    <row r="62" spans="1:6" s="10" customFormat="1" x14ac:dyDescent="0.25">
      <c r="A62" s="186" t="s">
        <v>1982</v>
      </c>
      <c r="B62" s="188"/>
      <c r="C62" s="188"/>
      <c r="D62" s="186"/>
    </row>
    <row r="63" spans="1:6" s="10" customFormat="1" x14ac:dyDescent="0.25">
      <c r="A63" s="182"/>
      <c r="B63" s="183"/>
      <c r="C63" s="183"/>
      <c r="D63" s="182" t="s">
        <v>165</v>
      </c>
    </row>
    <row r="64" spans="1:6" s="10" customFormat="1" x14ac:dyDescent="0.25">
      <c r="A64" s="186"/>
      <c r="B64" s="188"/>
      <c r="C64" s="188"/>
      <c r="D64" s="186" t="s">
        <v>124</v>
      </c>
    </row>
    <row r="65" spans="1:4" s="10" customFormat="1" x14ac:dyDescent="0.25">
      <c r="A65" s="182"/>
      <c r="B65" s="183"/>
      <c r="C65" s="183"/>
      <c r="D65" s="182" t="s">
        <v>164</v>
      </c>
    </row>
    <row r="66" spans="1:4" s="10" customFormat="1" x14ac:dyDescent="0.25">
      <c r="A66" s="186"/>
      <c r="B66" s="188"/>
      <c r="C66" s="188"/>
      <c r="D66" s="186" t="s">
        <v>174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8"/>
  <sheetViews>
    <sheetView zoomScale="55" zoomScaleNormal="55" zoomScalePageLayoutView="55" workbookViewId="0">
      <pane xSplit="2" ySplit="1" topLeftCell="C187" activePane="bottomRight" state="frozen"/>
      <selection pane="topRight" activeCell="C1" sqref="C1"/>
      <selection pane="bottomLeft" activeCell="A2" sqref="A2"/>
      <selection pane="bottomRight" activeCell="F234" sqref="F234"/>
    </sheetView>
  </sheetViews>
  <sheetFormatPr defaultColWidth="8.85546875" defaultRowHeight="15" x14ac:dyDescent="0.25"/>
  <cols>
    <col min="1" max="1" width="12.42578125" customWidth="1"/>
    <col min="2" max="3" width="84.7109375" customWidth="1"/>
    <col min="4" max="4" width="35.7109375" customWidth="1"/>
    <col min="5" max="5" width="40" customWidth="1"/>
    <col min="6" max="6" width="26.42578125" customWidth="1"/>
    <col min="7" max="7" width="33" customWidth="1"/>
    <col min="8" max="8" width="40.42578125" customWidth="1"/>
    <col min="9" max="9" width="33.140625" customWidth="1"/>
    <col min="10" max="10" width="37.42578125" customWidth="1"/>
    <col min="11" max="11" width="26.42578125" bestFit="1" customWidth="1"/>
    <col min="12" max="12" width="37.28515625" bestFit="1" customWidth="1"/>
    <col min="13" max="13" width="37.42578125" bestFit="1" customWidth="1"/>
    <col min="14" max="14" width="12.140625" bestFit="1" customWidth="1"/>
    <col min="15" max="15" width="12.28515625" bestFit="1" customWidth="1"/>
  </cols>
  <sheetData>
    <row r="1" spans="1:13" x14ac:dyDescent="0.25">
      <c r="A1" t="s">
        <v>7</v>
      </c>
      <c r="B1" t="s">
        <v>5</v>
      </c>
      <c r="C1" t="s">
        <v>6</v>
      </c>
      <c r="D1" t="s">
        <v>0</v>
      </c>
      <c r="E1" t="s">
        <v>1</v>
      </c>
      <c r="F1" t="s">
        <v>2</v>
      </c>
      <c r="G1" t="s">
        <v>3</v>
      </c>
      <c r="H1" t="s">
        <v>4</v>
      </c>
      <c r="I1" t="s">
        <v>8</v>
      </c>
      <c r="J1" t="s">
        <v>9</v>
      </c>
      <c r="K1" t="s">
        <v>224</v>
      </c>
      <c r="L1" t="s">
        <v>449</v>
      </c>
      <c r="M1" t="s">
        <v>584</v>
      </c>
    </row>
    <row r="2" spans="1:13" x14ac:dyDescent="0.25">
      <c r="A2">
        <v>1</v>
      </c>
      <c r="B2" s="1" t="s">
        <v>11</v>
      </c>
      <c r="D2" s="3"/>
      <c r="E2" s="1"/>
      <c r="F2" s="1"/>
      <c r="I2" s="1" t="s">
        <v>11</v>
      </c>
      <c r="J2" t="s">
        <v>602</v>
      </c>
      <c r="K2" t="s">
        <v>225</v>
      </c>
    </row>
    <row r="3" spans="1:13" x14ac:dyDescent="0.25">
      <c r="A3">
        <v>2</v>
      </c>
      <c r="B3" s="1" t="s">
        <v>12</v>
      </c>
      <c r="D3" s="3"/>
      <c r="E3" s="1"/>
      <c r="F3" s="1"/>
      <c r="I3" s="1" t="s">
        <v>198</v>
      </c>
      <c r="K3" t="s">
        <v>228</v>
      </c>
    </row>
    <row r="4" spans="1:13" x14ac:dyDescent="0.25">
      <c r="A4" t="s">
        <v>548</v>
      </c>
      <c r="B4" s="11" t="s">
        <v>771</v>
      </c>
      <c r="E4" s="6" t="s">
        <v>175</v>
      </c>
      <c r="F4" s="6" t="s">
        <v>175</v>
      </c>
      <c r="I4" s="1"/>
      <c r="L4" s="1"/>
      <c r="M4" s="1"/>
    </row>
    <row r="5" spans="1:13" x14ac:dyDescent="0.25">
      <c r="A5" s="12"/>
      <c r="B5" s="13"/>
      <c r="C5" s="13" t="s">
        <v>13</v>
      </c>
      <c r="D5" s="12"/>
      <c r="E5" s="13"/>
      <c r="F5" s="13"/>
      <c r="G5" s="12"/>
      <c r="H5" s="12"/>
      <c r="I5" s="13"/>
      <c r="J5" s="12"/>
      <c r="K5" s="12"/>
      <c r="L5" s="13"/>
      <c r="M5" s="13"/>
    </row>
    <row r="6" spans="1:13" x14ac:dyDescent="0.25">
      <c r="A6" s="12"/>
      <c r="B6" s="13"/>
      <c r="C6" s="13" t="s">
        <v>20</v>
      </c>
      <c r="D6" s="12"/>
      <c r="E6" s="13"/>
      <c r="F6" s="13"/>
      <c r="G6" s="12"/>
      <c r="H6" s="12"/>
      <c r="I6" s="13"/>
      <c r="J6" s="12"/>
      <c r="K6" s="12"/>
      <c r="L6" s="13"/>
      <c r="M6" s="13"/>
    </row>
    <row r="7" spans="1:13" ht="15.75" x14ac:dyDescent="0.25">
      <c r="A7">
        <v>3</v>
      </c>
      <c r="B7" s="1" t="s">
        <v>13</v>
      </c>
      <c r="D7" s="3"/>
      <c r="E7" s="1"/>
      <c r="F7" s="1"/>
      <c r="G7" s="15" t="s">
        <v>408</v>
      </c>
      <c r="H7" s="15" t="s">
        <v>408</v>
      </c>
      <c r="I7" s="1" t="s">
        <v>199</v>
      </c>
      <c r="J7" t="s">
        <v>618</v>
      </c>
      <c r="K7" t="s">
        <v>226</v>
      </c>
      <c r="L7" s="1"/>
      <c r="M7" s="1"/>
    </row>
    <row r="8" spans="1:13" x14ac:dyDescent="0.25">
      <c r="A8">
        <v>4</v>
      </c>
      <c r="B8" s="1" t="s">
        <v>14</v>
      </c>
      <c r="D8" s="3"/>
      <c r="E8" s="1"/>
      <c r="F8" s="1"/>
      <c r="I8" s="1"/>
      <c r="K8" s="1"/>
      <c r="L8" s="1"/>
      <c r="M8" s="1"/>
    </row>
    <row r="9" spans="1:13" x14ac:dyDescent="0.25">
      <c r="A9">
        <v>5</v>
      </c>
      <c r="B9" s="1" t="s">
        <v>15</v>
      </c>
      <c r="D9" s="3" t="s">
        <v>118</v>
      </c>
      <c r="E9" s="1"/>
      <c r="F9" s="1"/>
      <c r="I9" s="1" t="s">
        <v>200</v>
      </c>
      <c r="K9" s="1"/>
      <c r="L9" t="s">
        <v>477</v>
      </c>
      <c r="M9" t="s">
        <v>534</v>
      </c>
    </row>
    <row r="10" spans="1:13" x14ac:dyDescent="0.25">
      <c r="A10">
        <v>6</v>
      </c>
      <c r="B10" s="1" t="s">
        <v>16</v>
      </c>
      <c r="D10" s="3" t="s">
        <v>119</v>
      </c>
      <c r="E10" s="1"/>
      <c r="F10" s="1"/>
      <c r="I10" s="1" t="s">
        <v>201</v>
      </c>
      <c r="K10" s="1"/>
      <c r="L10" t="s">
        <v>478</v>
      </c>
      <c r="M10" t="s">
        <v>535</v>
      </c>
    </row>
    <row r="11" spans="1:13" x14ac:dyDescent="0.25">
      <c r="A11">
        <v>7</v>
      </c>
      <c r="B11" s="1" t="s">
        <v>17</v>
      </c>
      <c r="D11" s="3" t="s">
        <v>120</v>
      </c>
      <c r="E11" s="1"/>
      <c r="F11" s="1"/>
      <c r="I11" t="s">
        <v>222</v>
      </c>
      <c r="K11" s="1"/>
      <c r="L11" t="s">
        <v>480</v>
      </c>
      <c r="M11" t="s">
        <v>537</v>
      </c>
    </row>
    <row r="12" spans="1:13" x14ac:dyDescent="0.25">
      <c r="A12">
        <v>8</v>
      </c>
      <c r="B12" s="1" t="s">
        <v>18</v>
      </c>
      <c r="D12" s="3" t="s">
        <v>121</v>
      </c>
      <c r="E12" s="1"/>
      <c r="F12" s="1"/>
      <c r="I12" s="1"/>
      <c r="K12" s="1"/>
      <c r="L12" s="7" t="s">
        <v>257</v>
      </c>
      <c r="M12" s="1"/>
    </row>
    <row r="13" spans="1:13" x14ac:dyDescent="0.25">
      <c r="A13" t="s">
        <v>569</v>
      </c>
      <c r="B13" s="1"/>
      <c r="E13" s="1"/>
      <c r="F13" s="1"/>
      <c r="I13" s="1"/>
      <c r="K13" s="1"/>
      <c r="L13" s="10" t="s">
        <v>538</v>
      </c>
      <c r="M13" s="10" t="s">
        <v>539</v>
      </c>
    </row>
    <row r="14" spans="1:13" x14ac:dyDescent="0.25">
      <c r="A14" t="s">
        <v>570</v>
      </c>
      <c r="B14" s="1"/>
      <c r="E14" s="1"/>
      <c r="F14" s="1"/>
      <c r="I14" s="1"/>
      <c r="K14" s="1"/>
      <c r="L14" s="10" t="s">
        <v>540</v>
      </c>
      <c r="M14" s="10" t="s">
        <v>541</v>
      </c>
    </row>
    <row r="15" spans="1:13" x14ac:dyDescent="0.25">
      <c r="A15" t="s">
        <v>571</v>
      </c>
      <c r="B15" s="1"/>
      <c r="E15" s="1"/>
      <c r="F15" s="1"/>
      <c r="I15" s="1"/>
      <c r="K15" s="1"/>
      <c r="L15" s="10" t="s">
        <v>542</v>
      </c>
      <c r="M15" s="10" t="s">
        <v>543</v>
      </c>
    </row>
    <row r="16" spans="1:13" x14ac:dyDescent="0.25">
      <c r="A16">
        <v>9</v>
      </c>
      <c r="B16" s="1" t="s">
        <v>19</v>
      </c>
      <c r="D16" s="3" t="s">
        <v>122</v>
      </c>
      <c r="E16" s="1"/>
      <c r="F16" s="1"/>
      <c r="I16" s="1" t="s">
        <v>202</v>
      </c>
      <c r="K16" s="1"/>
      <c r="L16" t="s">
        <v>479</v>
      </c>
      <c r="M16" t="s">
        <v>536</v>
      </c>
    </row>
    <row r="17" spans="1:13" x14ac:dyDescent="0.25">
      <c r="A17">
        <v>10</v>
      </c>
      <c r="B17" s="1" t="s">
        <v>20</v>
      </c>
      <c r="D17" s="3" t="s">
        <v>123</v>
      </c>
      <c r="E17" s="1"/>
      <c r="F17" s="1"/>
      <c r="I17" s="1" t="s">
        <v>203</v>
      </c>
      <c r="K17" t="s">
        <v>227</v>
      </c>
      <c r="L17" t="s">
        <v>482</v>
      </c>
      <c r="M17" t="s">
        <v>545</v>
      </c>
    </row>
    <row r="18" spans="1:13" x14ac:dyDescent="0.25">
      <c r="A18">
        <v>11</v>
      </c>
      <c r="B18" s="1" t="s">
        <v>21</v>
      </c>
      <c r="D18" s="3"/>
      <c r="E18" s="1"/>
      <c r="F18" s="1"/>
      <c r="I18" s="1"/>
      <c r="J18" t="s">
        <v>619</v>
      </c>
      <c r="K18" s="1"/>
      <c r="L18" s="1"/>
      <c r="M18" s="1"/>
    </row>
    <row r="19" spans="1:13" x14ac:dyDescent="0.25">
      <c r="A19">
        <v>12</v>
      </c>
      <c r="B19" s="1" t="s">
        <v>22</v>
      </c>
      <c r="D19" s="3"/>
      <c r="E19" s="1"/>
      <c r="F19" s="1"/>
      <c r="I19" s="1"/>
      <c r="K19" s="1"/>
      <c r="L19" s="1"/>
      <c r="M19" s="1"/>
    </row>
    <row r="20" spans="1:13" x14ac:dyDescent="0.25">
      <c r="A20">
        <v>13</v>
      </c>
      <c r="B20" s="1" t="s">
        <v>23</v>
      </c>
      <c r="D20" s="3"/>
      <c r="E20" s="1"/>
      <c r="F20" s="1"/>
      <c r="I20" s="1"/>
      <c r="K20" s="1"/>
      <c r="L20" s="1"/>
      <c r="M20" s="1"/>
    </row>
    <row r="21" spans="1:13" x14ac:dyDescent="0.25">
      <c r="A21">
        <v>14</v>
      </c>
      <c r="B21" s="1" t="s">
        <v>24</v>
      </c>
      <c r="D21" s="3" t="s">
        <v>124</v>
      </c>
      <c r="E21" s="6" t="s">
        <v>176</v>
      </c>
      <c r="F21" s="6" t="s">
        <v>176</v>
      </c>
      <c r="I21" s="1" t="s">
        <v>204</v>
      </c>
      <c r="K21" t="s">
        <v>228</v>
      </c>
      <c r="L21" t="s">
        <v>483</v>
      </c>
      <c r="M21" t="s">
        <v>546</v>
      </c>
    </row>
    <row r="22" spans="1:13" x14ac:dyDescent="0.25">
      <c r="A22">
        <v>15</v>
      </c>
      <c r="B22" s="1" t="s">
        <v>25</v>
      </c>
      <c r="D22" s="3"/>
      <c r="E22" s="1"/>
      <c r="F22" s="1"/>
      <c r="I22" t="s">
        <v>223</v>
      </c>
      <c r="K22" s="1"/>
      <c r="L22" t="s">
        <v>484</v>
      </c>
      <c r="M22" t="s">
        <v>547</v>
      </c>
    </row>
    <row r="23" spans="1:13" x14ac:dyDescent="0.25">
      <c r="A23">
        <v>16</v>
      </c>
      <c r="B23" s="1" t="s">
        <v>26</v>
      </c>
      <c r="D23" s="3"/>
      <c r="E23" s="6" t="s">
        <v>177</v>
      </c>
      <c r="F23" s="6" t="s">
        <v>177</v>
      </c>
      <c r="I23" s="1" t="s">
        <v>205</v>
      </c>
      <c r="K23" t="s">
        <v>229</v>
      </c>
      <c r="L23" t="s">
        <v>481</v>
      </c>
      <c r="M23" t="s">
        <v>544</v>
      </c>
    </row>
    <row r="24" spans="1:13" x14ac:dyDescent="0.25">
      <c r="A24">
        <v>17</v>
      </c>
      <c r="B24" s="1" t="s">
        <v>27</v>
      </c>
      <c r="D24" s="3"/>
      <c r="E24" s="1"/>
      <c r="F24" s="1"/>
      <c r="I24" s="1"/>
      <c r="K24" s="1"/>
      <c r="L24" s="1"/>
      <c r="M24" s="1"/>
    </row>
    <row r="25" spans="1:13" x14ac:dyDescent="0.25">
      <c r="A25">
        <v>18</v>
      </c>
      <c r="B25" s="1" t="s">
        <v>28</v>
      </c>
      <c r="D25" s="3"/>
      <c r="E25" s="1"/>
      <c r="F25" s="1"/>
      <c r="I25" s="1"/>
      <c r="K25" s="1"/>
      <c r="L25" s="1"/>
      <c r="M25" s="1"/>
    </row>
    <row r="26" spans="1:13" x14ac:dyDescent="0.25">
      <c r="A26">
        <v>19</v>
      </c>
      <c r="B26" s="1" t="s">
        <v>29</v>
      </c>
      <c r="D26" s="3"/>
      <c r="E26" s="1"/>
      <c r="F26" s="1"/>
      <c r="I26" s="1"/>
      <c r="K26" s="1"/>
      <c r="L26" s="1"/>
      <c r="M26" s="1"/>
    </row>
    <row r="27" spans="1:13" x14ac:dyDescent="0.25">
      <c r="A27" t="s">
        <v>548</v>
      </c>
      <c r="B27" s="1" t="s">
        <v>27</v>
      </c>
      <c r="E27" s="1"/>
      <c r="F27" s="1"/>
      <c r="I27" s="1"/>
      <c r="K27" s="1"/>
      <c r="L27" s="7" t="s">
        <v>257</v>
      </c>
      <c r="M27" s="1"/>
    </row>
    <row r="28" spans="1:13" x14ac:dyDescent="0.25">
      <c r="A28" s="12" t="s">
        <v>554</v>
      </c>
      <c r="B28" s="13" t="s">
        <v>549</v>
      </c>
      <c r="C28" s="12"/>
      <c r="D28" s="12"/>
      <c r="E28" s="13"/>
      <c r="F28" s="13"/>
      <c r="G28" s="12"/>
      <c r="H28" s="12"/>
      <c r="I28" s="13"/>
      <c r="J28" s="12"/>
      <c r="K28" s="13"/>
      <c r="L28" s="11" t="s">
        <v>559</v>
      </c>
      <c r="M28" s="11" t="s">
        <v>564</v>
      </c>
    </row>
    <row r="29" spans="1:13" x14ac:dyDescent="0.25">
      <c r="A29" s="12" t="s">
        <v>555</v>
      </c>
      <c r="B29" s="13" t="s">
        <v>550</v>
      </c>
      <c r="C29" s="12"/>
      <c r="D29" s="12"/>
      <c r="E29" s="13"/>
      <c r="F29" s="13"/>
      <c r="G29" s="12"/>
      <c r="H29" s="12"/>
      <c r="I29" s="13"/>
      <c r="J29" s="12"/>
      <c r="K29" s="13"/>
      <c r="L29" s="11" t="s">
        <v>560</v>
      </c>
      <c r="M29" s="11" t="s">
        <v>565</v>
      </c>
    </row>
    <row r="30" spans="1:13" x14ac:dyDescent="0.25">
      <c r="A30" s="12" t="s">
        <v>556</v>
      </c>
      <c r="B30" s="13" t="s">
        <v>551</v>
      </c>
      <c r="C30" s="12"/>
      <c r="D30" s="12"/>
      <c r="E30" s="13"/>
      <c r="F30" s="13"/>
      <c r="G30" s="12"/>
      <c r="H30" s="12"/>
      <c r="I30" s="13"/>
      <c r="J30" s="12"/>
      <c r="K30" s="13"/>
      <c r="L30" s="11" t="s">
        <v>561</v>
      </c>
      <c r="M30" s="11" t="s">
        <v>566</v>
      </c>
    </row>
    <row r="31" spans="1:13" x14ac:dyDescent="0.25">
      <c r="A31" s="12" t="s">
        <v>557</v>
      </c>
      <c r="B31" s="13" t="s">
        <v>552</v>
      </c>
      <c r="C31" s="12"/>
      <c r="D31" s="12"/>
      <c r="E31" s="13"/>
      <c r="F31" s="13"/>
      <c r="G31" s="12"/>
      <c r="H31" s="12"/>
      <c r="I31" s="13"/>
      <c r="J31" s="12"/>
      <c r="K31" s="13"/>
      <c r="L31" s="11" t="s">
        <v>562</v>
      </c>
      <c r="M31" s="11" t="s">
        <v>567</v>
      </c>
    </row>
    <row r="32" spans="1:13" x14ac:dyDescent="0.25">
      <c r="A32" s="12" t="s">
        <v>558</v>
      </c>
      <c r="B32" s="13" t="s">
        <v>553</v>
      </c>
      <c r="C32" s="12"/>
      <c r="D32" s="12"/>
      <c r="E32" s="13"/>
      <c r="F32" s="13"/>
      <c r="G32" s="12"/>
      <c r="H32" s="12"/>
      <c r="I32" s="13"/>
      <c r="J32" s="12"/>
      <c r="K32" s="13"/>
      <c r="L32" s="11" t="s">
        <v>563</v>
      </c>
      <c r="M32" s="11" t="s">
        <v>568</v>
      </c>
    </row>
    <row r="33" spans="1:13" x14ac:dyDescent="0.25">
      <c r="A33">
        <v>20</v>
      </c>
      <c r="B33" s="1" t="s">
        <v>30</v>
      </c>
      <c r="D33" s="3"/>
      <c r="E33" s="1"/>
      <c r="F33" s="1"/>
      <c r="I33" s="1" t="s">
        <v>206</v>
      </c>
      <c r="J33" t="s">
        <v>603</v>
      </c>
      <c r="K33" s="1"/>
      <c r="L33" s="1"/>
      <c r="M33" s="1"/>
    </row>
    <row r="34" spans="1:13" x14ac:dyDescent="0.25">
      <c r="A34">
        <v>21</v>
      </c>
      <c r="B34" s="2" t="s">
        <v>31</v>
      </c>
      <c r="D34" s="3"/>
      <c r="E34" s="1"/>
      <c r="F34" s="1"/>
      <c r="I34" s="1"/>
      <c r="J34" t="s">
        <v>604</v>
      </c>
      <c r="K34" s="1"/>
      <c r="L34" s="1"/>
      <c r="M34" s="1"/>
    </row>
    <row r="35" spans="1:13" x14ac:dyDescent="0.25">
      <c r="A35">
        <v>22</v>
      </c>
      <c r="B35" s="1" t="s">
        <v>32</v>
      </c>
      <c r="D35" s="3"/>
      <c r="E35" s="1"/>
      <c r="F35" s="1"/>
      <c r="I35" t="s">
        <v>215</v>
      </c>
      <c r="K35" s="1"/>
      <c r="L35" s="1"/>
    </row>
    <row r="36" spans="1:13" x14ac:dyDescent="0.25">
      <c r="A36">
        <v>23</v>
      </c>
      <c r="B36" s="1" t="s">
        <v>33</v>
      </c>
      <c r="D36" s="3" t="s">
        <v>125</v>
      </c>
      <c r="E36" t="s">
        <v>178</v>
      </c>
      <c r="F36" s="1"/>
      <c r="G36" s="9" t="s">
        <v>257</v>
      </c>
      <c r="H36" s="9" t="s">
        <v>257</v>
      </c>
      <c r="I36" s="1"/>
      <c r="K36" s="1"/>
      <c r="L36" s="1"/>
      <c r="M36" s="1"/>
    </row>
    <row r="37" spans="1:13" x14ac:dyDescent="0.25">
      <c r="A37" s="12" t="s">
        <v>358</v>
      </c>
      <c r="B37" s="13" t="s">
        <v>364</v>
      </c>
      <c r="C37" s="12"/>
      <c r="D37" s="12"/>
      <c r="E37" s="13"/>
      <c r="F37" s="13"/>
      <c r="G37" s="12" t="s">
        <v>370</v>
      </c>
      <c r="H37" s="12" t="s">
        <v>370</v>
      </c>
      <c r="I37" s="13"/>
      <c r="J37" s="12"/>
      <c r="K37" s="13"/>
      <c r="L37" s="13"/>
      <c r="M37" s="13"/>
    </row>
    <row r="38" spans="1:13" x14ac:dyDescent="0.25">
      <c r="A38" s="12" t="s">
        <v>359</v>
      </c>
      <c r="B38" s="13" t="s">
        <v>365</v>
      </c>
      <c r="C38" s="12"/>
      <c r="D38" s="12"/>
      <c r="E38" s="13"/>
      <c r="F38" s="13"/>
      <c r="G38" s="12" t="s">
        <v>371</v>
      </c>
      <c r="H38" s="12" t="s">
        <v>371</v>
      </c>
      <c r="I38" s="13"/>
      <c r="J38" s="12"/>
      <c r="K38" s="13"/>
      <c r="L38" s="13"/>
      <c r="M38" s="13"/>
    </row>
    <row r="39" spans="1:13" x14ac:dyDescent="0.25">
      <c r="A39" s="12" t="s">
        <v>360</v>
      </c>
      <c r="B39" s="13" t="s">
        <v>366</v>
      </c>
      <c r="C39" s="12"/>
      <c r="D39" s="12"/>
      <c r="E39" s="13"/>
      <c r="F39" s="13"/>
      <c r="G39" s="12" t="s">
        <v>372</v>
      </c>
      <c r="H39" s="12" t="s">
        <v>372</v>
      </c>
      <c r="I39" s="13"/>
      <c r="J39" s="12"/>
      <c r="K39" s="13"/>
      <c r="L39" s="13"/>
      <c r="M39" s="13"/>
    </row>
    <row r="40" spans="1:13" x14ac:dyDescent="0.25">
      <c r="A40" s="12" t="s">
        <v>361</v>
      </c>
      <c r="B40" s="13" t="s">
        <v>367</v>
      </c>
      <c r="C40" s="12"/>
      <c r="D40" s="12"/>
      <c r="E40" s="13"/>
      <c r="F40" s="13"/>
      <c r="G40" s="12" t="s">
        <v>373</v>
      </c>
      <c r="H40" s="12" t="s">
        <v>373</v>
      </c>
      <c r="I40" s="13"/>
      <c r="J40" s="12"/>
      <c r="K40" s="13"/>
      <c r="L40" s="13"/>
      <c r="M40" s="13"/>
    </row>
    <row r="41" spans="1:13" x14ac:dyDescent="0.25">
      <c r="A41" s="12" t="s">
        <v>362</v>
      </c>
      <c r="B41" s="13" t="s">
        <v>368</v>
      </c>
      <c r="C41" s="12"/>
      <c r="D41" s="12"/>
      <c r="E41" s="13"/>
      <c r="F41" s="13"/>
      <c r="G41" s="12" t="s">
        <v>374</v>
      </c>
      <c r="H41" s="12" t="s">
        <v>374</v>
      </c>
      <c r="I41" s="13"/>
      <c r="J41" s="12"/>
      <c r="K41" s="13"/>
      <c r="L41" s="13"/>
      <c r="M41" s="13"/>
    </row>
    <row r="42" spans="1:13" x14ac:dyDescent="0.25">
      <c r="A42" s="12" t="s">
        <v>363</v>
      </c>
      <c r="B42" s="13" t="s">
        <v>369</v>
      </c>
      <c r="C42" s="12"/>
      <c r="D42" s="12"/>
      <c r="E42" s="13"/>
      <c r="F42" s="13"/>
      <c r="G42" s="12" t="s">
        <v>375</v>
      </c>
      <c r="H42" s="12" t="s">
        <v>375</v>
      </c>
      <c r="I42" s="13"/>
      <c r="J42" s="12"/>
      <c r="K42" s="13"/>
      <c r="L42" s="13"/>
      <c r="M42" s="13"/>
    </row>
    <row r="43" spans="1:13" x14ac:dyDescent="0.25">
      <c r="A43">
        <v>24</v>
      </c>
      <c r="B43" s="1" t="s">
        <v>34</v>
      </c>
      <c r="D43" s="3" t="s">
        <v>126</v>
      </c>
      <c r="E43" s="1"/>
      <c r="F43" s="1"/>
      <c r="H43" s="9" t="s">
        <v>257</v>
      </c>
      <c r="I43" s="1"/>
      <c r="K43" s="1"/>
      <c r="L43" s="1"/>
      <c r="M43" s="1"/>
    </row>
    <row r="44" spans="1:13" x14ac:dyDescent="0.25">
      <c r="A44" s="12" t="s">
        <v>306</v>
      </c>
      <c r="B44" s="13" t="s">
        <v>307</v>
      </c>
      <c r="C44" s="12"/>
      <c r="D44" s="12"/>
      <c r="E44" s="13"/>
      <c r="F44" s="13"/>
      <c r="G44" s="12" t="s">
        <v>322</v>
      </c>
      <c r="H44" s="12" t="s">
        <v>322</v>
      </c>
      <c r="I44" s="13"/>
      <c r="J44" s="12"/>
      <c r="K44" s="13"/>
      <c r="L44" s="13"/>
      <c r="M44" s="13"/>
    </row>
    <row r="45" spans="1:13" x14ac:dyDescent="0.25">
      <c r="A45" s="12" t="s">
        <v>313</v>
      </c>
      <c r="B45" s="13" t="s">
        <v>308</v>
      </c>
      <c r="C45" s="12"/>
      <c r="D45" s="12"/>
      <c r="E45" s="13"/>
      <c r="F45" s="13"/>
      <c r="G45" s="12" t="s">
        <v>323</v>
      </c>
      <c r="H45" s="12" t="s">
        <v>323</v>
      </c>
      <c r="I45" s="13"/>
      <c r="J45" s="12"/>
      <c r="K45" s="13"/>
      <c r="L45" s="13"/>
      <c r="M45" s="13"/>
    </row>
    <row r="46" spans="1:13" x14ac:dyDescent="0.25">
      <c r="A46" s="12" t="s">
        <v>314</v>
      </c>
      <c r="B46" s="13" t="s">
        <v>309</v>
      </c>
      <c r="C46" s="12"/>
      <c r="D46" s="12"/>
      <c r="E46" s="13"/>
      <c r="F46" s="13"/>
      <c r="G46" s="12" t="s">
        <v>324</v>
      </c>
      <c r="H46" s="12" t="s">
        <v>324</v>
      </c>
      <c r="I46" s="13"/>
      <c r="J46" s="12"/>
      <c r="K46" s="13"/>
      <c r="L46" s="13"/>
      <c r="M46" s="13"/>
    </row>
    <row r="47" spans="1:13" x14ac:dyDescent="0.25">
      <c r="A47" s="12" t="s">
        <v>315</v>
      </c>
      <c r="B47" s="13" t="s">
        <v>310</v>
      </c>
      <c r="C47" s="12"/>
      <c r="D47" s="12"/>
      <c r="E47" s="13"/>
      <c r="F47" s="13"/>
      <c r="G47" s="12" t="s">
        <v>325</v>
      </c>
      <c r="H47" s="12" t="s">
        <v>325</v>
      </c>
      <c r="I47" s="13"/>
      <c r="J47" s="12"/>
      <c r="K47" s="13"/>
      <c r="L47" s="13"/>
      <c r="M47" s="13"/>
    </row>
    <row r="48" spans="1:13" x14ac:dyDescent="0.25">
      <c r="A48" s="12" t="s">
        <v>316</v>
      </c>
      <c r="B48" s="13" t="s">
        <v>311</v>
      </c>
      <c r="C48" s="12"/>
      <c r="D48" s="12"/>
      <c r="E48" s="13"/>
      <c r="F48" s="13"/>
      <c r="G48" s="12" t="s">
        <v>326</v>
      </c>
      <c r="H48" s="12" t="s">
        <v>326</v>
      </c>
      <c r="I48" s="13"/>
      <c r="J48" s="12"/>
      <c r="K48" s="13"/>
      <c r="L48" s="13"/>
      <c r="M48" s="13"/>
    </row>
    <row r="49" spans="1:13" x14ac:dyDescent="0.25">
      <c r="A49" s="12" t="s">
        <v>317</v>
      </c>
      <c r="B49" s="13" t="s">
        <v>312</v>
      </c>
      <c r="C49" s="12"/>
      <c r="D49" s="12"/>
      <c r="E49" s="13"/>
      <c r="F49" s="13"/>
      <c r="G49" s="12" t="s">
        <v>327</v>
      </c>
      <c r="H49" s="12" t="s">
        <v>327</v>
      </c>
      <c r="I49" s="13"/>
      <c r="J49" s="12"/>
      <c r="K49" s="13"/>
      <c r="L49" s="13"/>
      <c r="M49" s="13"/>
    </row>
    <row r="50" spans="1:13" x14ac:dyDescent="0.25">
      <c r="A50">
        <v>25</v>
      </c>
      <c r="B50" s="1" t="s">
        <v>35</v>
      </c>
      <c r="D50" s="3"/>
      <c r="E50" t="s">
        <v>179</v>
      </c>
      <c r="F50" t="s">
        <v>193</v>
      </c>
      <c r="G50" s="9" t="s">
        <v>257</v>
      </c>
      <c r="H50" s="9" t="s">
        <v>257</v>
      </c>
      <c r="I50" s="7" t="s">
        <v>258</v>
      </c>
      <c r="K50" t="s">
        <v>230</v>
      </c>
      <c r="L50" t="s">
        <v>458</v>
      </c>
      <c r="M50" t="s">
        <v>587</v>
      </c>
    </row>
    <row r="51" spans="1:13" x14ac:dyDescent="0.25">
      <c r="A51" s="12" t="s">
        <v>240</v>
      </c>
      <c r="B51" s="13" t="s">
        <v>242</v>
      </c>
      <c r="C51" s="12"/>
      <c r="D51" s="12"/>
      <c r="E51" s="13"/>
      <c r="F51" s="13"/>
      <c r="G51" s="12" t="s">
        <v>415</v>
      </c>
      <c r="H51" s="12" t="s">
        <v>415</v>
      </c>
      <c r="I51" s="13" t="s">
        <v>207</v>
      </c>
      <c r="J51" s="12"/>
      <c r="K51" s="13"/>
      <c r="L51" s="13"/>
      <c r="M51" s="13"/>
    </row>
    <row r="52" spans="1:13" x14ac:dyDescent="0.25">
      <c r="A52" s="12" t="s">
        <v>241</v>
      </c>
      <c r="B52" s="13" t="s">
        <v>239</v>
      </c>
      <c r="C52" s="12"/>
      <c r="D52" s="12"/>
      <c r="E52" s="13"/>
      <c r="F52" s="13"/>
      <c r="G52" s="12" t="s">
        <v>416</v>
      </c>
      <c r="H52" s="12" t="s">
        <v>416</v>
      </c>
      <c r="I52" s="13" t="s">
        <v>216</v>
      </c>
      <c r="J52" s="12"/>
      <c r="K52" s="13"/>
      <c r="L52" s="13"/>
      <c r="M52" s="13"/>
    </row>
    <row r="53" spans="1:13" x14ac:dyDescent="0.25">
      <c r="A53" s="12" t="s">
        <v>412</v>
      </c>
      <c r="B53" s="13" t="s">
        <v>409</v>
      </c>
      <c r="C53" s="12"/>
      <c r="D53" s="12"/>
      <c r="E53" s="13"/>
      <c r="F53" s="13"/>
      <c r="G53" s="12" t="s">
        <v>417</v>
      </c>
      <c r="H53" s="12" t="s">
        <v>417</v>
      </c>
      <c r="I53" s="13"/>
      <c r="J53" s="12"/>
      <c r="K53" s="13"/>
      <c r="L53" s="13"/>
      <c r="M53" s="13"/>
    </row>
    <row r="54" spans="1:13" x14ac:dyDescent="0.25">
      <c r="A54" s="12" t="s">
        <v>413</v>
      </c>
      <c r="B54" s="13" t="s">
        <v>410</v>
      </c>
      <c r="C54" s="12"/>
      <c r="D54" s="12"/>
      <c r="E54" s="13"/>
      <c r="F54" s="13"/>
      <c r="G54" s="12" t="s">
        <v>418</v>
      </c>
      <c r="H54" s="12" t="s">
        <v>418</v>
      </c>
      <c r="I54" s="13"/>
      <c r="J54" s="12"/>
      <c r="K54" s="13"/>
      <c r="L54" s="13"/>
      <c r="M54" s="13"/>
    </row>
    <row r="55" spans="1:13" x14ac:dyDescent="0.25">
      <c r="A55" s="12" t="s">
        <v>414</v>
      </c>
      <c r="B55" s="13" t="s">
        <v>411</v>
      </c>
      <c r="C55" s="12"/>
      <c r="D55" s="12"/>
      <c r="E55" s="13"/>
      <c r="F55" s="13"/>
      <c r="G55" s="12" t="s">
        <v>419</v>
      </c>
      <c r="H55" s="12" t="s">
        <v>419</v>
      </c>
      <c r="I55" s="13"/>
      <c r="J55" s="12"/>
      <c r="K55" s="13"/>
      <c r="L55" s="13"/>
      <c r="M55" s="13"/>
    </row>
    <row r="56" spans="1:13" x14ac:dyDescent="0.25">
      <c r="A56">
        <v>26</v>
      </c>
      <c r="B56" t="s">
        <v>36</v>
      </c>
      <c r="D56" s="3" t="s">
        <v>127</v>
      </c>
      <c r="E56" s="1"/>
      <c r="F56" s="1"/>
      <c r="I56" s="1"/>
      <c r="L56" s="1"/>
    </row>
    <row r="57" spans="1:13" x14ac:dyDescent="0.25">
      <c r="A57">
        <v>27</v>
      </c>
      <c r="B57" t="s">
        <v>37</v>
      </c>
      <c r="D57" s="3" t="s">
        <v>128</v>
      </c>
      <c r="E57" s="1"/>
      <c r="F57" s="1"/>
      <c r="I57" s="1"/>
      <c r="L57" s="1"/>
    </row>
    <row r="58" spans="1:13" x14ac:dyDescent="0.25">
      <c r="A58">
        <v>28</v>
      </c>
      <c r="B58" t="s">
        <v>38</v>
      </c>
      <c r="D58" s="3" t="s">
        <v>129</v>
      </c>
      <c r="E58" s="1"/>
      <c r="F58" s="1"/>
      <c r="I58" s="1"/>
      <c r="L58" s="1"/>
    </row>
    <row r="59" spans="1:13" x14ac:dyDescent="0.25">
      <c r="A59">
        <v>29</v>
      </c>
      <c r="B59" t="s">
        <v>39</v>
      </c>
      <c r="D59" s="3" t="s">
        <v>130</v>
      </c>
      <c r="E59" s="1"/>
      <c r="F59" s="1"/>
      <c r="I59" s="1"/>
      <c r="L59" s="1"/>
    </row>
    <row r="60" spans="1:13" x14ac:dyDescent="0.25">
      <c r="A60">
        <v>30</v>
      </c>
      <c r="B60" t="s">
        <v>40</v>
      </c>
      <c r="D60" s="3" t="s">
        <v>131</v>
      </c>
      <c r="E60" s="1"/>
      <c r="F60" s="1"/>
      <c r="I60" s="1"/>
      <c r="L60" s="1"/>
    </row>
    <row r="61" spans="1:13" x14ac:dyDescent="0.25">
      <c r="A61">
        <v>31</v>
      </c>
      <c r="B61" t="s">
        <v>41</v>
      </c>
      <c r="D61" s="3" t="s">
        <v>132</v>
      </c>
      <c r="E61" s="1"/>
      <c r="F61" s="1"/>
      <c r="I61" s="1"/>
      <c r="L61" s="1"/>
    </row>
    <row r="62" spans="1:13" x14ac:dyDescent="0.25">
      <c r="A62">
        <v>32</v>
      </c>
      <c r="B62" t="s">
        <v>42</v>
      </c>
      <c r="D62" s="3" t="s">
        <v>133</v>
      </c>
      <c r="E62" s="1"/>
      <c r="F62" s="1"/>
      <c r="I62" s="1"/>
      <c r="L62" s="1"/>
    </row>
    <row r="63" spans="1:13" x14ac:dyDescent="0.25">
      <c r="A63">
        <v>33</v>
      </c>
      <c r="B63" t="s">
        <v>43</v>
      </c>
      <c r="D63" s="3" t="s">
        <v>134</v>
      </c>
      <c r="E63" s="1"/>
      <c r="F63" s="1"/>
      <c r="I63" s="1"/>
      <c r="L63" s="1"/>
    </row>
    <row r="64" spans="1:13" x14ac:dyDescent="0.25">
      <c r="A64">
        <v>34</v>
      </c>
      <c r="B64" t="s">
        <v>44</v>
      </c>
      <c r="D64" s="3" t="s">
        <v>135</v>
      </c>
      <c r="E64" s="1"/>
      <c r="F64" s="1"/>
      <c r="I64" s="1"/>
      <c r="L64" s="1"/>
    </row>
    <row r="65" spans="1:13" x14ac:dyDescent="0.25">
      <c r="A65">
        <v>35</v>
      </c>
      <c r="B65" t="s">
        <v>45</v>
      </c>
      <c r="D65" s="3" t="s">
        <v>136</v>
      </c>
      <c r="E65" s="1"/>
      <c r="F65" s="1"/>
      <c r="I65" s="1"/>
      <c r="L65" s="1"/>
    </row>
    <row r="66" spans="1:13" x14ac:dyDescent="0.25">
      <c r="A66">
        <v>36</v>
      </c>
      <c r="B66" t="s">
        <v>46</v>
      </c>
      <c r="D66" s="3" t="s">
        <v>137</v>
      </c>
      <c r="E66" s="1"/>
      <c r="F66" s="1"/>
      <c r="I66" s="1"/>
      <c r="L66" s="1"/>
    </row>
    <row r="67" spans="1:13" x14ac:dyDescent="0.25">
      <c r="A67">
        <v>37</v>
      </c>
      <c r="B67" t="s">
        <v>47</v>
      </c>
      <c r="D67" s="3" t="s">
        <v>138</v>
      </c>
      <c r="E67" s="1"/>
      <c r="F67" s="1"/>
      <c r="I67" s="1"/>
      <c r="L67" s="1"/>
    </row>
    <row r="68" spans="1:13" x14ac:dyDescent="0.25">
      <c r="A68">
        <v>38</v>
      </c>
      <c r="B68" t="s">
        <v>48</v>
      </c>
      <c r="D68" s="3" t="s">
        <v>139</v>
      </c>
      <c r="E68" s="1"/>
      <c r="F68" s="1"/>
      <c r="I68" s="1"/>
      <c r="L68" s="1"/>
    </row>
    <row r="69" spans="1:13" x14ac:dyDescent="0.25">
      <c r="A69">
        <v>39</v>
      </c>
      <c r="B69" s="1" t="s">
        <v>49</v>
      </c>
      <c r="D69" s="3" t="s">
        <v>140</v>
      </c>
      <c r="E69" s="1"/>
      <c r="F69" s="1"/>
      <c r="I69" t="s">
        <v>217</v>
      </c>
      <c r="K69" s="1"/>
      <c r="L69" s="1"/>
      <c r="M69" s="1"/>
    </row>
    <row r="70" spans="1:13" x14ac:dyDescent="0.25">
      <c r="A70">
        <v>40</v>
      </c>
      <c r="B70" s="1" t="s">
        <v>50</v>
      </c>
      <c r="D70" s="3" t="s">
        <v>141</v>
      </c>
      <c r="E70" s="1"/>
      <c r="F70" s="1"/>
      <c r="G70" s="9" t="s">
        <v>257</v>
      </c>
      <c r="H70" s="9" t="s">
        <v>257</v>
      </c>
      <c r="I70" s="1"/>
      <c r="K70" s="1"/>
      <c r="L70" s="1"/>
      <c r="M70" s="1"/>
    </row>
    <row r="71" spans="1:13" x14ac:dyDescent="0.25">
      <c r="A71" s="12" t="s">
        <v>328</v>
      </c>
      <c r="B71" s="13" t="s">
        <v>336</v>
      </c>
      <c r="C71" s="12"/>
      <c r="D71" s="12"/>
      <c r="E71" s="13"/>
      <c r="F71" s="13"/>
      <c r="G71" s="12" t="s">
        <v>344</v>
      </c>
      <c r="H71" s="12" t="s">
        <v>344</v>
      </c>
      <c r="I71" s="13"/>
      <c r="J71" s="12"/>
      <c r="K71" s="13"/>
      <c r="L71" s="13"/>
      <c r="M71" s="13"/>
    </row>
    <row r="72" spans="1:13" x14ac:dyDescent="0.25">
      <c r="A72" s="12" t="s">
        <v>329</v>
      </c>
      <c r="B72" s="13" t="s">
        <v>337</v>
      </c>
      <c r="C72" s="12"/>
      <c r="D72" s="12"/>
      <c r="E72" s="13"/>
      <c r="F72" s="13"/>
      <c r="G72" s="12" t="s">
        <v>345</v>
      </c>
      <c r="H72" s="12" t="s">
        <v>350</v>
      </c>
      <c r="I72" s="13"/>
      <c r="J72" s="12"/>
      <c r="K72" s="13"/>
      <c r="L72" s="13"/>
      <c r="M72" s="13"/>
    </row>
    <row r="73" spans="1:13" x14ac:dyDescent="0.25">
      <c r="A73" s="12" t="s">
        <v>330</v>
      </c>
      <c r="B73" s="13" t="s">
        <v>338</v>
      </c>
      <c r="C73" s="12"/>
      <c r="D73" s="12"/>
      <c r="E73" s="13"/>
      <c r="F73" s="13"/>
      <c r="G73" s="12" t="s">
        <v>346</v>
      </c>
      <c r="H73" s="12" t="s">
        <v>351</v>
      </c>
      <c r="I73" s="13"/>
      <c r="J73" s="12"/>
      <c r="K73" s="13"/>
      <c r="L73" s="13"/>
      <c r="M73" s="13"/>
    </row>
    <row r="74" spans="1:13" x14ac:dyDescent="0.25">
      <c r="A74" s="12" t="s">
        <v>331</v>
      </c>
      <c r="B74" s="13" t="s">
        <v>339</v>
      </c>
      <c r="C74" s="12"/>
      <c r="D74" s="12"/>
      <c r="E74" s="13"/>
      <c r="F74" s="13"/>
      <c r="G74" s="12" t="s">
        <v>347</v>
      </c>
      <c r="H74" s="12" t="s">
        <v>352</v>
      </c>
      <c r="I74" s="13"/>
      <c r="J74" s="12"/>
      <c r="K74" s="13"/>
      <c r="L74" s="13"/>
      <c r="M74" s="13"/>
    </row>
    <row r="75" spans="1:13" x14ac:dyDescent="0.25">
      <c r="A75" s="12" t="s">
        <v>332</v>
      </c>
      <c r="B75" s="13" t="s">
        <v>340</v>
      </c>
      <c r="C75" s="12"/>
      <c r="D75" s="12"/>
      <c r="E75" s="13"/>
      <c r="F75" s="13"/>
      <c r="G75" s="12" t="s">
        <v>348</v>
      </c>
      <c r="H75" s="12" t="s">
        <v>353</v>
      </c>
      <c r="I75" s="13"/>
      <c r="J75" s="12"/>
      <c r="K75" s="13"/>
      <c r="L75" s="13"/>
      <c r="M75" s="13"/>
    </row>
    <row r="76" spans="1:13" x14ac:dyDescent="0.25">
      <c r="A76" s="12" t="s">
        <v>333</v>
      </c>
      <c r="B76" s="13" t="s">
        <v>341</v>
      </c>
      <c r="C76" s="12"/>
      <c r="D76" s="12"/>
      <c r="E76" s="13"/>
      <c r="F76" s="13"/>
      <c r="G76" s="12" t="s">
        <v>349</v>
      </c>
      <c r="H76" s="12" t="s">
        <v>347</v>
      </c>
      <c r="I76" s="13"/>
      <c r="J76" s="12"/>
      <c r="K76" s="13"/>
      <c r="L76" s="13"/>
      <c r="M76" s="13"/>
    </row>
    <row r="77" spans="1:13" x14ac:dyDescent="0.25">
      <c r="A77" s="12" t="s">
        <v>334</v>
      </c>
      <c r="B77" s="13" t="s">
        <v>342</v>
      </c>
      <c r="C77" s="12"/>
      <c r="D77" s="12"/>
      <c r="E77" s="13"/>
      <c r="F77" s="13"/>
      <c r="G77" s="12"/>
      <c r="H77" s="12" t="s">
        <v>348</v>
      </c>
      <c r="I77" s="13"/>
      <c r="J77" s="12"/>
      <c r="K77" s="13"/>
      <c r="L77" s="13"/>
      <c r="M77" s="13"/>
    </row>
    <row r="78" spans="1:13" x14ac:dyDescent="0.25">
      <c r="A78" s="12" t="s">
        <v>335</v>
      </c>
      <c r="B78" s="13" t="s">
        <v>343</v>
      </c>
      <c r="C78" s="12"/>
      <c r="D78" s="12"/>
      <c r="E78" s="13"/>
      <c r="F78" s="13"/>
      <c r="G78" s="12"/>
      <c r="H78" s="12" t="s">
        <v>349</v>
      </c>
      <c r="I78" s="13"/>
      <c r="J78" s="12"/>
      <c r="K78" s="13"/>
      <c r="L78" s="13"/>
      <c r="M78" s="13"/>
    </row>
    <row r="79" spans="1:13" x14ac:dyDescent="0.25">
      <c r="A79">
        <v>41</v>
      </c>
      <c r="B79" s="44" t="s">
        <v>51</v>
      </c>
      <c r="D79" s="4"/>
      <c r="E79" t="s">
        <v>180</v>
      </c>
      <c r="F79" s="1"/>
      <c r="I79" s="1"/>
      <c r="K79" s="1"/>
      <c r="L79" s="1"/>
      <c r="M79" s="1"/>
    </row>
    <row r="80" spans="1:13" x14ac:dyDescent="0.25">
      <c r="B80" s="1"/>
      <c r="C80" s="1" t="s">
        <v>50</v>
      </c>
      <c r="D80" s="14"/>
      <c r="E80" s="1"/>
      <c r="F80" s="1"/>
      <c r="I80" s="1"/>
      <c r="K80" s="1"/>
      <c r="L80" s="1"/>
      <c r="M80" s="1"/>
    </row>
    <row r="81" spans="1:13" x14ac:dyDescent="0.25">
      <c r="B81" s="1"/>
      <c r="C81" s="1" t="s">
        <v>34</v>
      </c>
      <c r="D81" s="14"/>
      <c r="E81" s="1"/>
      <c r="F81" s="1"/>
      <c r="I81" s="1"/>
      <c r="K81" s="1"/>
      <c r="L81" s="1"/>
      <c r="M81" s="1"/>
    </row>
    <row r="82" spans="1:13" x14ac:dyDescent="0.25">
      <c r="A82">
        <v>42</v>
      </c>
      <c r="B82" s="44" t="s">
        <v>52</v>
      </c>
      <c r="D82" s="3"/>
      <c r="E82" s="1"/>
      <c r="F82" t="s">
        <v>194</v>
      </c>
      <c r="I82" s="7" t="s">
        <v>258</v>
      </c>
      <c r="K82" t="s">
        <v>231</v>
      </c>
      <c r="L82" t="s">
        <v>472</v>
      </c>
      <c r="M82" t="s">
        <v>593</v>
      </c>
    </row>
    <row r="83" spans="1:13" x14ac:dyDescent="0.25">
      <c r="B83" s="1"/>
      <c r="C83" s="1" t="s">
        <v>50</v>
      </c>
      <c r="E83" s="1"/>
      <c r="F83" s="1"/>
      <c r="I83" s="1"/>
      <c r="L83" s="1"/>
      <c r="M83" s="1"/>
    </row>
    <row r="84" spans="1:13" x14ac:dyDescent="0.25">
      <c r="B84" s="1"/>
      <c r="C84" s="1" t="s">
        <v>34</v>
      </c>
      <c r="E84" s="1"/>
      <c r="F84" s="1"/>
      <c r="I84" s="1"/>
      <c r="L84" s="1"/>
      <c r="M84" s="1"/>
    </row>
    <row r="85" spans="1:13" x14ac:dyDescent="0.25">
      <c r="B85" s="1"/>
      <c r="C85" s="1" t="s">
        <v>33</v>
      </c>
      <c r="E85" s="1"/>
      <c r="F85" s="1"/>
      <c r="I85" s="1"/>
      <c r="L85" s="1"/>
      <c r="M85" s="1"/>
    </row>
    <row r="86" spans="1:13" x14ac:dyDescent="0.25">
      <c r="A86" s="12" t="s">
        <v>248</v>
      </c>
      <c r="B86" s="13" t="s">
        <v>247</v>
      </c>
      <c r="C86" s="12"/>
      <c r="D86" s="12"/>
      <c r="E86" s="13"/>
      <c r="F86" s="13"/>
      <c r="G86" s="12"/>
      <c r="H86" s="12"/>
      <c r="I86" s="13" t="s">
        <v>208</v>
      </c>
      <c r="J86" s="12"/>
      <c r="K86" s="13"/>
      <c r="L86" s="13"/>
      <c r="M86" s="13"/>
    </row>
    <row r="87" spans="1:13" x14ac:dyDescent="0.25">
      <c r="A87" s="12" t="s">
        <v>249</v>
      </c>
      <c r="B87" s="13" t="s">
        <v>250</v>
      </c>
      <c r="C87" s="12"/>
      <c r="D87" s="12"/>
      <c r="E87" s="13"/>
      <c r="F87" s="13"/>
      <c r="G87" s="12"/>
      <c r="H87" s="12"/>
      <c r="I87" s="13" t="s">
        <v>218</v>
      </c>
      <c r="J87" s="12"/>
      <c r="K87" s="13"/>
      <c r="L87" s="13"/>
      <c r="M87" s="13"/>
    </row>
    <row r="88" spans="1:13" x14ac:dyDescent="0.25">
      <c r="A88">
        <v>43</v>
      </c>
      <c r="B88" s="1" t="s">
        <v>53</v>
      </c>
      <c r="D88" s="3"/>
      <c r="E88" s="1"/>
      <c r="F88" s="1"/>
      <c r="I88" s="7" t="s">
        <v>258</v>
      </c>
      <c r="K88" s="1"/>
      <c r="L88" s="1"/>
      <c r="M88" s="1"/>
    </row>
    <row r="89" spans="1:13" x14ac:dyDescent="0.25">
      <c r="A89" s="12" t="s">
        <v>245</v>
      </c>
      <c r="B89" s="13" t="s">
        <v>243</v>
      </c>
      <c r="C89" s="12"/>
      <c r="D89" s="12"/>
      <c r="E89" s="13"/>
      <c r="F89" s="13"/>
      <c r="G89" s="12"/>
      <c r="H89" s="12"/>
      <c r="I89" s="13" t="s">
        <v>209</v>
      </c>
      <c r="J89" s="12"/>
      <c r="K89" s="13"/>
      <c r="L89" s="13"/>
      <c r="M89" s="13"/>
    </row>
    <row r="90" spans="1:13" x14ac:dyDescent="0.25">
      <c r="A90" s="12" t="s">
        <v>246</v>
      </c>
      <c r="B90" s="13" t="s">
        <v>244</v>
      </c>
      <c r="C90" s="12"/>
      <c r="D90" s="12"/>
      <c r="E90" s="13"/>
      <c r="F90" s="13"/>
      <c r="G90" s="12"/>
      <c r="H90" s="12"/>
      <c r="I90" s="13" t="s">
        <v>219</v>
      </c>
      <c r="J90" s="12"/>
      <c r="K90" s="13"/>
      <c r="L90" s="13"/>
      <c r="M90" s="13"/>
    </row>
    <row r="91" spans="1:13" x14ac:dyDescent="0.25">
      <c r="A91">
        <v>44</v>
      </c>
      <c r="B91" s="1" t="s">
        <v>54</v>
      </c>
      <c r="D91" s="3"/>
      <c r="E91" t="s">
        <v>181</v>
      </c>
      <c r="F91" t="s">
        <v>181</v>
      </c>
      <c r="I91" s="1" t="s">
        <v>210</v>
      </c>
      <c r="K91" t="s">
        <v>238</v>
      </c>
      <c r="L91" s="1"/>
      <c r="M91" s="1"/>
    </row>
    <row r="92" spans="1:13" ht="15.75" x14ac:dyDescent="0.25">
      <c r="A92">
        <v>45</v>
      </c>
      <c r="B92" s="1" t="s">
        <v>55</v>
      </c>
      <c r="D92" s="3" t="s">
        <v>142</v>
      </c>
      <c r="E92" s="1"/>
      <c r="F92" s="1"/>
      <c r="G92" s="15" t="s">
        <v>278</v>
      </c>
      <c r="H92" s="15" t="s">
        <v>278</v>
      </c>
      <c r="I92" s="1"/>
      <c r="K92" s="1"/>
      <c r="L92" t="s">
        <v>459</v>
      </c>
      <c r="M92" t="s">
        <v>588</v>
      </c>
    </row>
    <row r="93" spans="1:13" ht="15.75" x14ac:dyDescent="0.25">
      <c r="A93">
        <v>46</v>
      </c>
      <c r="B93" s="1" t="s">
        <v>56</v>
      </c>
      <c r="D93" s="3" t="s">
        <v>143</v>
      </c>
      <c r="E93" s="1"/>
      <c r="F93" s="1"/>
      <c r="G93" s="15" t="s">
        <v>277</v>
      </c>
      <c r="H93" s="15" t="s">
        <v>277</v>
      </c>
      <c r="I93" s="1"/>
      <c r="K93" s="1"/>
      <c r="L93" s="1"/>
      <c r="M93" s="1"/>
    </row>
    <row r="94" spans="1:13" x14ac:dyDescent="0.25">
      <c r="A94">
        <v>47</v>
      </c>
      <c r="B94" s="1" t="s">
        <v>57</v>
      </c>
      <c r="D94" s="3" t="s">
        <v>144</v>
      </c>
      <c r="E94" t="s">
        <v>182</v>
      </c>
      <c r="F94" s="1"/>
      <c r="H94" s="9" t="s">
        <v>257</v>
      </c>
      <c r="I94" s="1"/>
      <c r="K94" s="1"/>
      <c r="L94" t="s">
        <v>462</v>
      </c>
      <c r="M94" t="s">
        <v>592</v>
      </c>
    </row>
    <row r="95" spans="1:13" x14ac:dyDescent="0.25">
      <c r="A95" s="12" t="s">
        <v>297</v>
      </c>
      <c r="B95" s="13" t="s">
        <v>300</v>
      </c>
      <c r="C95" s="12"/>
      <c r="D95" s="12"/>
      <c r="E95" s="13"/>
      <c r="F95" s="13"/>
      <c r="G95" s="12"/>
      <c r="H95" s="12" t="s">
        <v>303</v>
      </c>
      <c r="I95" s="13"/>
      <c r="J95" s="12"/>
      <c r="K95" s="13"/>
      <c r="L95" s="13"/>
      <c r="M95" s="13"/>
    </row>
    <row r="96" spans="1:13" x14ac:dyDescent="0.25">
      <c r="A96" s="12" t="s">
        <v>298</v>
      </c>
      <c r="B96" s="13" t="s">
        <v>301</v>
      </c>
      <c r="C96" s="12"/>
      <c r="D96" s="12"/>
      <c r="E96" s="13"/>
      <c r="F96" s="13"/>
      <c r="G96" s="12"/>
      <c r="H96" s="12" t="s">
        <v>304</v>
      </c>
      <c r="I96" s="13"/>
      <c r="J96" s="12"/>
      <c r="K96" s="13"/>
      <c r="L96" s="13"/>
      <c r="M96" s="13"/>
    </row>
    <row r="97" spans="1:13" x14ac:dyDescent="0.25">
      <c r="A97" s="12" t="s">
        <v>299</v>
      </c>
      <c r="B97" s="13" t="s">
        <v>302</v>
      </c>
      <c r="C97" s="12"/>
      <c r="D97" s="12"/>
      <c r="E97" s="13"/>
      <c r="F97" s="13"/>
      <c r="G97" s="12"/>
      <c r="H97" s="12" t="s">
        <v>305</v>
      </c>
      <c r="I97" s="13"/>
      <c r="J97" s="12"/>
      <c r="K97" s="13"/>
      <c r="L97" s="13"/>
      <c r="M97" s="13"/>
    </row>
    <row r="98" spans="1:13" ht="15.75" x14ac:dyDescent="0.25">
      <c r="A98">
        <v>48</v>
      </c>
      <c r="B98" s="1" t="s">
        <v>58</v>
      </c>
      <c r="D98" s="3" t="s">
        <v>145</v>
      </c>
      <c r="E98" s="1"/>
      <c r="F98" s="1"/>
      <c r="G98" s="15" t="s">
        <v>295</v>
      </c>
      <c r="H98" s="15" t="s">
        <v>295</v>
      </c>
      <c r="I98" s="1"/>
      <c r="K98" s="1"/>
      <c r="L98" t="s">
        <v>460</v>
      </c>
      <c r="M98" t="s">
        <v>590</v>
      </c>
    </row>
    <row r="99" spans="1:13" x14ac:dyDescent="0.25">
      <c r="A99">
        <v>49</v>
      </c>
      <c r="B99" s="1" t="s">
        <v>59</v>
      </c>
      <c r="D99" s="3" t="s">
        <v>146</v>
      </c>
      <c r="E99" t="s">
        <v>183</v>
      </c>
      <c r="F99" s="1"/>
      <c r="G99" s="9" t="s">
        <v>257</v>
      </c>
      <c r="H99" s="9" t="s">
        <v>257</v>
      </c>
      <c r="I99" s="1"/>
      <c r="K99" s="1"/>
      <c r="L99" t="s">
        <v>183</v>
      </c>
      <c r="M99" t="s">
        <v>589</v>
      </c>
    </row>
    <row r="100" spans="1:13" x14ac:dyDescent="0.25">
      <c r="A100" s="12" t="s">
        <v>281</v>
      </c>
      <c r="B100" s="13" t="s">
        <v>279</v>
      </c>
      <c r="C100" s="12"/>
      <c r="D100" s="12"/>
      <c r="E100" s="13"/>
      <c r="F100" s="13"/>
      <c r="G100" s="12" t="s">
        <v>288</v>
      </c>
      <c r="H100" s="12" t="s">
        <v>287</v>
      </c>
      <c r="I100" s="13"/>
      <c r="J100" s="12"/>
      <c r="K100" s="13"/>
      <c r="L100" s="13"/>
      <c r="M100" s="13"/>
    </row>
    <row r="101" spans="1:13" x14ac:dyDescent="0.25">
      <c r="A101" s="12" t="s">
        <v>282</v>
      </c>
      <c r="B101" s="13" t="s">
        <v>280</v>
      </c>
      <c r="C101" s="12"/>
      <c r="D101" s="12"/>
      <c r="E101" s="13"/>
      <c r="F101" s="13"/>
      <c r="G101" s="12" t="s">
        <v>290</v>
      </c>
      <c r="H101" s="12" t="s">
        <v>289</v>
      </c>
      <c r="I101" s="13"/>
      <c r="J101" s="12"/>
      <c r="K101" s="13"/>
      <c r="L101" s="13"/>
      <c r="M101" s="13"/>
    </row>
    <row r="102" spans="1:13" x14ac:dyDescent="0.25">
      <c r="A102" s="12" t="s">
        <v>318</v>
      </c>
      <c r="B102" s="13" t="s">
        <v>283</v>
      </c>
      <c r="C102" s="12"/>
      <c r="D102" s="12"/>
      <c r="E102" s="13"/>
      <c r="F102" s="13"/>
      <c r="G102" s="12"/>
      <c r="H102" s="12" t="s">
        <v>291</v>
      </c>
      <c r="I102" s="13"/>
      <c r="J102" s="12"/>
      <c r="K102" s="13"/>
      <c r="L102" s="13"/>
      <c r="M102" s="13"/>
    </row>
    <row r="103" spans="1:13" x14ac:dyDescent="0.25">
      <c r="A103" s="12" t="s">
        <v>319</v>
      </c>
      <c r="B103" s="13" t="s">
        <v>284</v>
      </c>
      <c r="C103" s="12"/>
      <c r="D103" s="12"/>
      <c r="E103" s="13"/>
      <c r="F103" s="13"/>
      <c r="G103" s="12"/>
      <c r="H103" s="12" t="s">
        <v>292</v>
      </c>
      <c r="I103" s="13"/>
      <c r="J103" s="12"/>
      <c r="K103" s="13"/>
      <c r="L103" s="13"/>
      <c r="M103" s="13"/>
    </row>
    <row r="104" spans="1:13" x14ac:dyDescent="0.25">
      <c r="A104" s="12" t="s">
        <v>320</v>
      </c>
      <c r="B104" s="13" t="s">
        <v>285</v>
      </c>
      <c r="C104" s="12"/>
      <c r="D104" s="12"/>
      <c r="E104" s="13"/>
      <c r="F104" s="13"/>
      <c r="G104" s="12"/>
      <c r="H104" s="12" t="s">
        <v>293</v>
      </c>
      <c r="I104" s="13"/>
      <c r="J104" s="12"/>
      <c r="K104" s="13"/>
      <c r="L104" s="13"/>
      <c r="M104" s="13"/>
    </row>
    <row r="105" spans="1:13" x14ac:dyDescent="0.25">
      <c r="A105" s="12" t="s">
        <v>321</v>
      </c>
      <c r="B105" s="13" t="s">
        <v>286</v>
      </c>
      <c r="C105" s="12"/>
      <c r="D105" s="12"/>
      <c r="E105" s="13"/>
      <c r="F105" s="13"/>
      <c r="G105" s="12"/>
      <c r="H105" s="12" t="s">
        <v>294</v>
      </c>
      <c r="I105" s="13"/>
      <c r="J105" s="12"/>
      <c r="K105" s="13"/>
      <c r="L105" s="13"/>
      <c r="M105" s="13"/>
    </row>
    <row r="106" spans="1:13" x14ac:dyDescent="0.25">
      <c r="A106">
        <v>50</v>
      </c>
      <c r="B106" s="44" t="s">
        <v>60</v>
      </c>
      <c r="D106" s="3"/>
      <c r="E106" s="1"/>
      <c r="F106" t="s">
        <v>195</v>
      </c>
      <c r="I106" s="1" t="s">
        <v>211</v>
      </c>
      <c r="K106" t="s">
        <v>232</v>
      </c>
      <c r="L106" s="1"/>
      <c r="M106" s="1"/>
    </row>
    <row r="107" spans="1:13" x14ac:dyDescent="0.25">
      <c r="B107" s="1"/>
      <c r="C107" s="1" t="s">
        <v>59</v>
      </c>
      <c r="E107" s="1"/>
      <c r="F107" s="1"/>
      <c r="I107" s="1"/>
      <c r="L107" s="1"/>
      <c r="M107" s="1"/>
    </row>
    <row r="108" spans="1:13" x14ac:dyDescent="0.25">
      <c r="B108" s="1"/>
      <c r="C108" s="1" t="s">
        <v>58</v>
      </c>
      <c r="E108" s="1"/>
      <c r="F108" s="1"/>
      <c r="I108" s="1"/>
      <c r="L108" s="1"/>
      <c r="M108" s="1"/>
    </row>
    <row r="109" spans="1:13" x14ac:dyDescent="0.25">
      <c r="B109" s="1"/>
      <c r="C109" s="1" t="s">
        <v>62</v>
      </c>
      <c r="E109" s="1"/>
      <c r="F109" s="1"/>
      <c r="I109" s="1"/>
      <c r="L109" s="1"/>
      <c r="M109" s="1"/>
    </row>
    <row r="110" spans="1:13" x14ac:dyDescent="0.25">
      <c r="A110">
        <v>51</v>
      </c>
      <c r="B110" s="1" t="s">
        <v>61</v>
      </c>
      <c r="D110" s="3"/>
      <c r="E110" s="1"/>
      <c r="F110" s="1"/>
      <c r="I110" s="1"/>
      <c r="K110" s="1"/>
      <c r="L110" s="1"/>
      <c r="M110" s="1"/>
    </row>
    <row r="111" spans="1:13" x14ac:dyDescent="0.25">
      <c r="A111">
        <v>52</v>
      </c>
      <c r="B111" s="1" t="s">
        <v>62</v>
      </c>
      <c r="D111" s="3" t="s">
        <v>147</v>
      </c>
      <c r="E111" s="1"/>
      <c r="F111" s="1"/>
      <c r="I111" s="1"/>
      <c r="K111" s="1"/>
      <c r="L111" t="s">
        <v>461</v>
      </c>
      <c r="M111" t="s">
        <v>591</v>
      </c>
    </row>
    <row r="112" spans="1:13" ht="15.75" x14ac:dyDescent="0.25">
      <c r="A112">
        <v>53</v>
      </c>
      <c r="B112" s="1" t="s">
        <v>63</v>
      </c>
      <c r="D112" s="3" t="s">
        <v>148</v>
      </c>
      <c r="E112" t="s">
        <v>184</v>
      </c>
      <c r="F112" t="s">
        <v>184</v>
      </c>
      <c r="H112" s="15" t="s">
        <v>296</v>
      </c>
      <c r="I112" s="1" t="s">
        <v>212</v>
      </c>
      <c r="K112" t="s">
        <v>233</v>
      </c>
      <c r="L112" s="1"/>
      <c r="M112" s="1"/>
    </row>
    <row r="113" spans="1:13" x14ac:dyDescent="0.25">
      <c r="A113">
        <v>54</v>
      </c>
      <c r="B113" s="1" t="s">
        <v>64</v>
      </c>
      <c r="D113" s="3" t="s">
        <v>10</v>
      </c>
      <c r="E113" t="s">
        <v>185</v>
      </c>
      <c r="F113" s="1"/>
      <c r="I113" s="1"/>
      <c r="L113" s="1"/>
      <c r="M113" s="1"/>
    </row>
    <row r="114" spans="1:13" x14ac:dyDescent="0.25">
      <c r="A114">
        <v>55</v>
      </c>
      <c r="B114" s="46" t="s">
        <v>65</v>
      </c>
      <c r="D114" s="3"/>
      <c r="E114" s="1"/>
      <c r="F114" s="1"/>
      <c r="I114" s="1"/>
      <c r="K114" s="1"/>
      <c r="L114" s="1"/>
      <c r="M114" s="1"/>
    </row>
    <row r="115" spans="1:13" x14ac:dyDescent="0.25">
      <c r="B115" s="1"/>
      <c r="C115" s="2" t="s">
        <v>75</v>
      </c>
      <c r="E115" s="1"/>
      <c r="F115" s="1"/>
      <c r="I115" s="1"/>
      <c r="K115" s="1"/>
      <c r="L115" s="1"/>
      <c r="M115" s="1"/>
    </row>
    <row r="116" spans="1:13" x14ac:dyDescent="0.25">
      <c r="B116" s="1"/>
      <c r="C116" s="2" t="s">
        <v>79</v>
      </c>
      <c r="E116" s="1"/>
      <c r="F116" s="1"/>
      <c r="I116" s="1"/>
      <c r="K116" s="1"/>
      <c r="L116" s="1"/>
      <c r="M116" s="1"/>
    </row>
    <row r="117" spans="1:13" x14ac:dyDescent="0.25">
      <c r="B117" s="1"/>
      <c r="C117" s="2" t="s">
        <v>84</v>
      </c>
      <c r="E117" s="1"/>
      <c r="F117" s="1"/>
      <c r="I117" s="1"/>
      <c r="K117" s="1"/>
      <c r="L117" s="1"/>
      <c r="M117" s="1"/>
    </row>
    <row r="118" spans="1:13" x14ac:dyDescent="0.25">
      <c r="A118">
        <v>56</v>
      </c>
      <c r="B118" s="1" t="s">
        <v>66</v>
      </c>
      <c r="D118" s="3"/>
      <c r="E118" s="1"/>
      <c r="F118" s="1"/>
      <c r="I118" s="1"/>
      <c r="K118" s="1"/>
      <c r="L118" s="1"/>
      <c r="M118" s="1"/>
    </row>
    <row r="119" spans="1:13" x14ac:dyDescent="0.25">
      <c r="A119">
        <v>57</v>
      </c>
      <c r="B119" s="1" t="s">
        <v>67</v>
      </c>
      <c r="D119" s="3"/>
      <c r="E119" s="1"/>
      <c r="F119" t="s">
        <v>196</v>
      </c>
      <c r="I119" s="1"/>
      <c r="K119" t="s">
        <v>234</v>
      </c>
      <c r="L119" s="1"/>
      <c r="M119" s="1"/>
    </row>
    <row r="120" spans="1:13" x14ac:dyDescent="0.25">
      <c r="A120" s="12" t="s">
        <v>354</v>
      </c>
      <c r="B120" s="13" t="s">
        <v>356</v>
      </c>
      <c r="C120" s="12"/>
      <c r="D120" s="12"/>
      <c r="E120" s="13"/>
      <c r="F120" s="13"/>
      <c r="G120" s="12"/>
      <c r="H120" s="12"/>
      <c r="I120" s="13" t="s">
        <v>213</v>
      </c>
      <c r="J120" s="12"/>
      <c r="K120" s="13"/>
      <c r="L120" s="13"/>
      <c r="M120" s="13"/>
    </row>
    <row r="121" spans="1:13" x14ac:dyDescent="0.25">
      <c r="A121" s="12" t="s">
        <v>355</v>
      </c>
      <c r="B121" s="13" t="s">
        <v>357</v>
      </c>
      <c r="C121" s="12"/>
      <c r="D121" s="12"/>
      <c r="E121" s="13"/>
      <c r="F121" s="13"/>
      <c r="G121" s="12"/>
      <c r="H121" s="12"/>
      <c r="I121" s="13" t="s">
        <v>220</v>
      </c>
      <c r="J121" s="12"/>
      <c r="K121" s="13"/>
      <c r="L121" s="13"/>
      <c r="M121" s="13"/>
    </row>
    <row r="122" spans="1:13" x14ac:dyDescent="0.25">
      <c r="A122">
        <v>58</v>
      </c>
      <c r="B122" s="44" t="s">
        <v>68</v>
      </c>
      <c r="D122" s="3"/>
      <c r="E122" s="1"/>
      <c r="F122" s="1"/>
      <c r="I122" s="1"/>
      <c r="K122" s="1"/>
      <c r="L122" s="1"/>
      <c r="M122" s="1"/>
    </row>
    <row r="123" spans="1:13" x14ac:dyDescent="0.25">
      <c r="B123" s="1"/>
      <c r="C123" s="1" t="s">
        <v>69</v>
      </c>
      <c r="E123" s="1"/>
      <c r="F123" s="1"/>
      <c r="I123" s="1"/>
      <c r="K123" s="1"/>
      <c r="L123" s="1"/>
      <c r="M123" s="1"/>
    </row>
    <row r="124" spans="1:13" x14ac:dyDescent="0.25">
      <c r="B124" s="1"/>
      <c r="C124" s="1" t="s">
        <v>76</v>
      </c>
      <c r="E124" s="1"/>
      <c r="F124" s="1"/>
      <c r="I124" s="1"/>
      <c r="K124" s="1"/>
      <c r="L124" s="1"/>
      <c r="M124" s="1"/>
    </row>
    <row r="125" spans="1:13" x14ac:dyDescent="0.25">
      <c r="B125" s="1"/>
      <c r="C125" s="1" t="s">
        <v>74</v>
      </c>
      <c r="E125" s="1"/>
      <c r="F125" s="1"/>
      <c r="I125" s="1"/>
      <c r="K125" s="1"/>
      <c r="L125" s="1"/>
      <c r="M125" s="1"/>
    </row>
    <row r="126" spans="1:13" x14ac:dyDescent="0.25">
      <c r="B126" s="1"/>
      <c r="C126" s="2" t="s">
        <v>78</v>
      </c>
      <c r="E126" s="1"/>
      <c r="F126" s="1"/>
      <c r="I126" s="1"/>
      <c r="K126" s="1"/>
      <c r="L126" s="1"/>
      <c r="M126" s="1"/>
    </row>
    <row r="127" spans="1:13" x14ac:dyDescent="0.25">
      <c r="B127" s="1"/>
      <c r="C127" s="2" t="s">
        <v>83</v>
      </c>
      <c r="E127" s="1"/>
      <c r="F127" s="1"/>
      <c r="I127" s="1"/>
      <c r="K127" s="1"/>
      <c r="L127" s="1"/>
      <c r="M127" s="1"/>
    </row>
    <row r="128" spans="1:13" x14ac:dyDescent="0.25">
      <c r="B128" s="1"/>
      <c r="C128" s="1" t="s">
        <v>769</v>
      </c>
      <c r="E128" s="1"/>
      <c r="F128" s="1"/>
      <c r="I128" s="1"/>
      <c r="K128" s="1"/>
      <c r="L128" s="1"/>
      <c r="M128" s="1"/>
    </row>
    <row r="129" spans="1:13" x14ac:dyDescent="0.25">
      <c r="A129">
        <v>59</v>
      </c>
      <c r="B129" s="1" t="s">
        <v>69</v>
      </c>
      <c r="D129" s="8" t="s">
        <v>257</v>
      </c>
      <c r="E129" s="1"/>
      <c r="F129" s="1"/>
      <c r="G129" s="8" t="s">
        <v>257</v>
      </c>
      <c r="H129" s="8" t="s">
        <v>257</v>
      </c>
      <c r="I129" t="s">
        <v>221</v>
      </c>
      <c r="K129" s="1"/>
      <c r="L129" s="1"/>
      <c r="M129" s="1"/>
    </row>
    <row r="130" spans="1:13" x14ac:dyDescent="0.25">
      <c r="A130" s="12" t="s">
        <v>253</v>
      </c>
      <c r="B130" s="13" t="s">
        <v>255</v>
      </c>
      <c r="C130" s="12"/>
      <c r="D130" s="12" t="s">
        <v>251</v>
      </c>
      <c r="E130" s="13"/>
      <c r="F130" s="13"/>
      <c r="G130" s="12" t="s">
        <v>266</v>
      </c>
      <c r="H130" s="12" t="s">
        <v>271</v>
      </c>
      <c r="I130" s="13"/>
      <c r="J130" s="12"/>
      <c r="K130" s="13"/>
      <c r="L130" s="13"/>
      <c r="M130" s="13"/>
    </row>
    <row r="131" spans="1:13" x14ac:dyDescent="0.25">
      <c r="A131" s="12" t="s">
        <v>254</v>
      </c>
      <c r="B131" s="13" t="s">
        <v>256</v>
      </c>
      <c r="C131" s="12"/>
      <c r="D131" s="12" t="s">
        <v>252</v>
      </c>
      <c r="E131" s="13"/>
      <c r="F131" s="13"/>
      <c r="G131" s="12" t="s">
        <v>267</v>
      </c>
      <c r="H131" s="12" t="s">
        <v>272</v>
      </c>
      <c r="I131" s="13"/>
      <c r="J131" s="12"/>
      <c r="K131" s="13"/>
      <c r="L131" s="13"/>
      <c r="M131" s="13"/>
    </row>
    <row r="132" spans="1:13" x14ac:dyDescent="0.25">
      <c r="A132" s="12" t="s">
        <v>253</v>
      </c>
      <c r="B132" s="13" t="s">
        <v>259</v>
      </c>
      <c r="C132" s="12"/>
      <c r="D132" s="12"/>
      <c r="E132" s="13"/>
      <c r="F132" s="13"/>
      <c r="G132" s="12" t="s">
        <v>268</v>
      </c>
      <c r="H132" s="12" t="s">
        <v>273</v>
      </c>
      <c r="I132" s="13"/>
      <c r="J132" s="12"/>
      <c r="K132" s="13"/>
      <c r="L132" s="13"/>
      <c r="M132" s="13"/>
    </row>
    <row r="133" spans="1:13" x14ac:dyDescent="0.25">
      <c r="A133" s="12" t="s">
        <v>254</v>
      </c>
      <c r="B133" s="13" t="s">
        <v>260</v>
      </c>
      <c r="C133" s="12"/>
      <c r="D133" s="12"/>
      <c r="E133" s="13"/>
      <c r="F133" s="13"/>
      <c r="G133" s="12" t="s">
        <v>269</v>
      </c>
      <c r="H133" s="12" t="s">
        <v>274</v>
      </c>
      <c r="I133" s="13"/>
      <c r="J133" s="12"/>
      <c r="K133" s="13"/>
      <c r="L133" s="13"/>
      <c r="M133" s="13"/>
    </row>
    <row r="134" spans="1:13" x14ac:dyDescent="0.25">
      <c r="A134" s="12" t="s">
        <v>253</v>
      </c>
      <c r="B134" s="13" t="s">
        <v>261</v>
      </c>
      <c r="C134" s="12"/>
      <c r="D134" s="12"/>
      <c r="E134" s="13"/>
      <c r="F134" s="13"/>
      <c r="G134" s="12" t="s">
        <v>270</v>
      </c>
      <c r="H134" s="12" t="s">
        <v>275</v>
      </c>
      <c r="I134" s="13"/>
      <c r="J134" s="12"/>
      <c r="K134" s="13"/>
      <c r="L134" s="13"/>
      <c r="M134" s="13"/>
    </row>
    <row r="135" spans="1:13" x14ac:dyDescent="0.25">
      <c r="A135" s="12" t="s">
        <v>254</v>
      </c>
      <c r="B135" s="13" t="s">
        <v>262</v>
      </c>
      <c r="C135" s="12"/>
      <c r="D135" s="12"/>
      <c r="E135" s="13"/>
      <c r="F135" s="13"/>
      <c r="G135" s="12"/>
      <c r="H135" s="12" t="s">
        <v>268</v>
      </c>
      <c r="I135" s="13"/>
      <c r="J135" s="12"/>
      <c r="K135" s="13"/>
      <c r="L135" s="13"/>
      <c r="M135" s="13"/>
    </row>
    <row r="136" spans="1:13" x14ac:dyDescent="0.25">
      <c r="A136" s="12" t="s">
        <v>253</v>
      </c>
      <c r="B136" s="13" t="s">
        <v>263</v>
      </c>
      <c r="C136" s="12"/>
      <c r="D136" s="12"/>
      <c r="E136" s="13"/>
      <c r="F136" s="13"/>
      <c r="G136" s="12"/>
      <c r="H136" s="12" t="s">
        <v>276</v>
      </c>
      <c r="I136" s="13"/>
      <c r="J136" s="12"/>
      <c r="K136" s="13"/>
      <c r="L136" s="13"/>
      <c r="M136" s="13"/>
    </row>
    <row r="137" spans="1:13" x14ac:dyDescent="0.25">
      <c r="A137" s="12" t="s">
        <v>254</v>
      </c>
      <c r="B137" s="13" t="s">
        <v>264</v>
      </c>
      <c r="C137" s="12"/>
      <c r="D137" s="12"/>
      <c r="E137" s="13"/>
      <c r="F137" s="13"/>
      <c r="G137" s="12"/>
      <c r="H137" s="12" t="s">
        <v>269</v>
      </c>
      <c r="I137" s="13"/>
      <c r="J137" s="12"/>
      <c r="K137" s="13"/>
      <c r="L137" s="13"/>
      <c r="M137" s="13"/>
    </row>
    <row r="138" spans="1:13" x14ac:dyDescent="0.25">
      <c r="A138" s="12" t="s">
        <v>253</v>
      </c>
      <c r="B138" s="13" t="s">
        <v>265</v>
      </c>
      <c r="C138" s="12"/>
      <c r="D138" s="12"/>
      <c r="E138" s="13"/>
      <c r="F138" s="13"/>
      <c r="G138" s="12"/>
      <c r="H138" s="12" t="s">
        <v>270</v>
      </c>
      <c r="I138" s="13"/>
      <c r="J138" s="12"/>
      <c r="K138" s="13"/>
      <c r="L138" s="13"/>
      <c r="M138" s="13"/>
    </row>
    <row r="139" spans="1:13" x14ac:dyDescent="0.25">
      <c r="A139">
        <v>60</v>
      </c>
      <c r="B139" s="44" t="s">
        <v>70</v>
      </c>
      <c r="D139" s="3"/>
      <c r="E139" t="s">
        <v>186</v>
      </c>
      <c r="F139" s="1"/>
      <c r="I139" s="1"/>
      <c r="K139" s="1"/>
      <c r="L139" t="s">
        <v>456</v>
      </c>
      <c r="M139" t="s">
        <v>585</v>
      </c>
    </row>
    <row r="140" spans="1:13" x14ac:dyDescent="0.25">
      <c r="B140" s="1"/>
      <c r="C140" s="1" t="s">
        <v>69</v>
      </c>
      <c r="E140" s="1"/>
      <c r="F140" s="1"/>
      <c r="I140" s="1"/>
      <c r="K140" s="1"/>
      <c r="L140" s="1"/>
      <c r="M140" s="1"/>
    </row>
    <row r="141" spans="1:13" x14ac:dyDescent="0.25">
      <c r="B141" s="1"/>
      <c r="C141" s="1" t="s">
        <v>76</v>
      </c>
      <c r="E141" s="1"/>
      <c r="F141" s="1"/>
      <c r="I141" s="1"/>
      <c r="K141" s="1"/>
      <c r="L141" s="1"/>
      <c r="M141" s="1"/>
    </row>
    <row r="142" spans="1:13" x14ac:dyDescent="0.25">
      <c r="A142">
        <v>61</v>
      </c>
      <c r="B142" s="44" t="s">
        <v>71</v>
      </c>
      <c r="D142" s="3"/>
      <c r="E142" s="1"/>
      <c r="F142" s="1"/>
      <c r="I142" s="1"/>
      <c r="K142" s="1"/>
      <c r="L142" s="1"/>
      <c r="M142" s="1"/>
    </row>
    <row r="143" spans="1:13" x14ac:dyDescent="0.25">
      <c r="B143" s="1"/>
      <c r="C143" s="2" t="s">
        <v>75</v>
      </c>
      <c r="E143" s="1"/>
      <c r="F143" s="1"/>
      <c r="I143" s="1"/>
      <c r="K143" s="1"/>
      <c r="L143" s="1"/>
      <c r="M143" s="1"/>
    </row>
    <row r="144" spans="1:13" x14ac:dyDescent="0.25">
      <c r="B144" s="1"/>
      <c r="C144" s="2" t="s">
        <v>79</v>
      </c>
      <c r="E144" s="1"/>
      <c r="F144" s="1"/>
      <c r="I144" s="1"/>
      <c r="K144" s="1"/>
      <c r="L144" s="1"/>
      <c r="M144" s="1"/>
    </row>
    <row r="145" spans="1:13" x14ac:dyDescent="0.25">
      <c r="B145" s="1"/>
      <c r="C145" s="2" t="s">
        <v>84</v>
      </c>
      <c r="E145" s="1"/>
      <c r="F145" s="1"/>
      <c r="I145" s="1"/>
      <c r="K145" s="1"/>
      <c r="L145" s="1"/>
      <c r="M145" s="1"/>
    </row>
    <row r="146" spans="1:13" x14ac:dyDescent="0.25">
      <c r="A146">
        <v>62</v>
      </c>
      <c r="B146" s="1" t="s">
        <v>72</v>
      </c>
      <c r="D146" s="4"/>
      <c r="E146" s="1"/>
      <c r="F146" s="1"/>
      <c r="I146" s="1"/>
      <c r="K146" s="1"/>
      <c r="L146" s="1"/>
      <c r="M146" s="1"/>
    </row>
    <row r="147" spans="1:13" x14ac:dyDescent="0.25">
      <c r="A147">
        <v>63</v>
      </c>
      <c r="B147" s="44" t="s">
        <v>73</v>
      </c>
      <c r="D147" s="3" t="s">
        <v>149</v>
      </c>
      <c r="E147" t="s">
        <v>187</v>
      </c>
      <c r="F147" s="1"/>
      <c r="G147" s="8" t="s">
        <v>257</v>
      </c>
      <c r="H147" s="8" t="s">
        <v>257</v>
      </c>
      <c r="I147" s="1"/>
      <c r="J147" t="s">
        <v>606</v>
      </c>
      <c r="K147" s="1"/>
      <c r="L147" t="s">
        <v>464</v>
      </c>
      <c r="M147" t="s">
        <v>595</v>
      </c>
    </row>
    <row r="148" spans="1:13" x14ac:dyDescent="0.25">
      <c r="A148" s="12" t="s">
        <v>435</v>
      </c>
      <c r="B148" s="13" t="s">
        <v>432</v>
      </c>
      <c r="C148" s="12" t="s">
        <v>75</v>
      </c>
      <c r="D148" s="12"/>
      <c r="E148" s="13"/>
      <c r="F148" s="13"/>
      <c r="G148" s="12" t="s">
        <v>386</v>
      </c>
      <c r="H148" s="12" t="s">
        <v>423</v>
      </c>
      <c r="I148" s="13"/>
      <c r="J148" s="12"/>
      <c r="K148" s="13"/>
      <c r="L148" s="13"/>
      <c r="M148" s="13"/>
    </row>
    <row r="149" spans="1:13" x14ac:dyDescent="0.25">
      <c r="A149" s="12" t="s">
        <v>436</v>
      </c>
      <c r="B149" s="13" t="s">
        <v>433</v>
      </c>
      <c r="C149" s="12" t="s">
        <v>79</v>
      </c>
      <c r="D149" s="12"/>
      <c r="E149" s="13"/>
      <c r="F149" s="13"/>
      <c r="G149" s="12" t="s">
        <v>387</v>
      </c>
      <c r="H149" s="12" t="s">
        <v>424</v>
      </c>
      <c r="I149" s="13"/>
      <c r="J149" s="12"/>
      <c r="K149" s="13"/>
      <c r="L149" s="13"/>
      <c r="M149" s="13"/>
    </row>
    <row r="150" spans="1:13" x14ac:dyDescent="0.25">
      <c r="A150" s="12" t="s">
        <v>437</v>
      </c>
      <c r="B150" s="13" t="s">
        <v>434</v>
      </c>
      <c r="C150" s="12"/>
      <c r="D150" s="12"/>
      <c r="E150" s="13"/>
      <c r="F150" s="13"/>
      <c r="G150" s="12"/>
      <c r="H150" s="12" t="s">
        <v>425</v>
      </c>
      <c r="I150" s="13"/>
      <c r="J150" s="12"/>
      <c r="K150" s="13"/>
      <c r="L150" s="13"/>
      <c r="M150" s="13"/>
    </row>
    <row r="151" spans="1:13" x14ac:dyDescent="0.25">
      <c r="A151">
        <v>64</v>
      </c>
      <c r="B151" s="1" t="s">
        <v>74</v>
      </c>
      <c r="D151" s="3"/>
      <c r="F151" s="1"/>
      <c r="G151" s="10" t="s">
        <v>431</v>
      </c>
      <c r="H151" s="10" t="s">
        <v>431</v>
      </c>
      <c r="I151" s="1"/>
      <c r="K151" s="1"/>
      <c r="L151" s="1"/>
      <c r="M151" s="1"/>
    </row>
    <row r="152" spans="1:13" x14ac:dyDescent="0.25">
      <c r="A152">
        <v>65</v>
      </c>
      <c r="B152" s="2" t="s">
        <v>75</v>
      </c>
      <c r="D152" s="4"/>
      <c r="E152" s="1"/>
      <c r="F152" s="1"/>
      <c r="I152" s="1"/>
      <c r="K152" s="1"/>
      <c r="L152" s="1"/>
      <c r="M152" s="1"/>
    </row>
    <row r="153" spans="1:13" x14ac:dyDescent="0.25">
      <c r="A153">
        <v>66</v>
      </c>
      <c r="B153" s="1" t="s">
        <v>76</v>
      </c>
      <c r="D153" s="3" t="s">
        <v>150</v>
      </c>
      <c r="E153" s="1"/>
      <c r="F153" s="1"/>
      <c r="I153" s="1"/>
      <c r="K153" s="1"/>
      <c r="L153" s="1"/>
      <c r="M153" s="1"/>
    </row>
    <row r="154" spans="1:13" x14ac:dyDescent="0.25">
      <c r="A154">
        <v>67</v>
      </c>
      <c r="B154" s="1" t="s">
        <v>77</v>
      </c>
      <c r="D154" s="4"/>
      <c r="E154" s="1"/>
      <c r="F154" s="1"/>
      <c r="I154" s="1"/>
      <c r="K154" s="1"/>
      <c r="L154" s="1"/>
      <c r="M154" s="1"/>
    </row>
    <row r="155" spans="1:13" x14ac:dyDescent="0.25">
      <c r="A155">
        <v>68</v>
      </c>
      <c r="B155" s="2" t="s">
        <v>78</v>
      </c>
      <c r="D155" s="4"/>
      <c r="E155" s="1"/>
      <c r="F155" s="1"/>
      <c r="G155" s="8" t="s">
        <v>257</v>
      </c>
      <c r="H155" s="8" t="s">
        <v>257</v>
      </c>
      <c r="I155" s="1"/>
      <c r="K155" s="1"/>
      <c r="L155" s="1"/>
      <c r="M155" s="1"/>
    </row>
    <row r="156" spans="1:13" x14ac:dyDescent="0.25">
      <c r="A156" s="12" t="s">
        <v>443</v>
      </c>
      <c r="B156" s="13" t="s">
        <v>438</v>
      </c>
      <c r="C156" s="12"/>
      <c r="D156" s="12"/>
      <c r="E156" s="13"/>
      <c r="F156" s="13"/>
      <c r="G156" s="12" t="s">
        <v>426</v>
      </c>
      <c r="H156" s="12" t="s">
        <v>426</v>
      </c>
      <c r="I156" s="13"/>
      <c r="J156" s="12"/>
      <c r="K156" s="13"/>
      <c r="L156" s="13"/>
      <c r="M156" s="13"/>
    </row>
    <row r="157" spans="1:13" x14ac:dyDescent="0.25">
      <c r="A157" s="12" t="s">
        <v>444</v>
      </c>
      <c r="B157" s="13" t="s">
        <v>439</v>
      </c>
      <c r="C157" s="12"/>
      <c r="D157" s="12"/>
      <c r="E157" s="13"/>
      <c r="F157" s="13"/>
      <c r="G157" s="12" t="s">
        <v>427</v>
      </c>
      <c r="H157" s="12" t="s">
        <v>427</v>
      </c>
      <c r="I157" s="13"/>
      <c r="J157" s="12"/>
      <c r="K157" s="13"/>
      <c r="L157" s="13"/>
      <c r="M157" s="13"/>
    </row>
    <row r="158" spans="1:13" x14ac:dyDescent="0.25">
      <c r="A158" s="12" t="s">
        <v>445</v>
      </c>
      <c r="B158" s="13" t="s">
        <v>440</v>
      </c>
      <c r="C158" s="12"/>
      <c r="D158" s="12"/>
      <c r="E158" s="13"/>
      <c r="F158" s="13"/>
      <c r="G158" s="12" t="s">
        <v>428</v>
      </c>
      <c r="H158" s="12" t="s">
        <v>428</v>
      </c>
      <c r="I158" s="13"/>
      <c r="J158" s="12"/>
      <c r="K158" s="13"/>
      <c r="L158" s="13"/>
      <c r="M158" s="13"/>
    </row>
    <row r="159" spans="1:13" x14ac:dyDescent="0.25">
      <c r="A159" s="12" t="s">
        <v>446</v>
      </c>
      <c r="B159" s="13" t="s">
        <v>441</v>
      </c>
      <c r="C159" s="12"/>
      <c r="D159" s="12"/>
      <c r="E159" s="13"/>
      <c r="F159" s="13"/>
      <c r="G159" s="12" t="s">
        <v>429</v>
      </c>
      <c r="H159" s="12" t="s">
        <v>429</v>
      </c>
      <c r="I159" s="13"/>
      <c r="J159" s="12"/>
      <c r="K159" s="13"/>
      <c r="L159" s="13"/>
      <c r="M159" s="13"/>
    </row>
    <row r="160" spans="1:13" x14ac:dyDescent="0.25">
      <c r="A160" s="12" t="s">
        <v>447</v>
      </c>
      <c r="B160" s="13" t="s">
        <v>442</v>
      </c>
      <c r="C160" s="12"/>
      <c r="D160" s="12"/>
      <c r="E160" s="13"/>
      <c r="F160" s="13"/>
      <c r="G160" s="12" t="s">
        <v>430</v>
      </c>
      <c r="H160" s="12" t="s">
        <v>430</v>
      </c>
      <c r="I160" s="13"/>
      <c r="J160" s="12"/>
      <c r="K160" s="13"/>
      <c r="L160" s="13"/>
      <c r="M160" s="13"/>
    </row>
    <row r="161" spans="1:13" x14ac:dyDescent="0.25">
      <c r="A161">
        <v>69</v>
      </c>
      <c r="B161" s="2" t="s">
        <v>79</v>
      </c>
      <c r="D161" s="4"/>
      <c r="E161" s="1"/>
      <c r="F161" s="1"/>
      <c r="I161" s="1"/>
      <c r="K161" s="1"/>
      <c r="L161" s="1"/>
      <c r="M161" s="1"/>
    </row>
    <row r="162" spans="1:13" x14ac:dyDescent="0.25">
      <c r="A162" t="s">
        <v>448</v>
      </c>
      <c r="B162" s="44" t="s">
        <v>420</v>
      </c>
      <c r="D162" s="14"/>
      <c r="E162" s="10" t="s">
        <v>188</v>
      </c>
      <c r="F162" s="1"/>
      <c r="I162" s="1"/>
      <c r="K162" s="1"/>
      <c r="L162" s="1"/>
      <c r="M162" s="1"/>
    </row>
    <row r="163" spans="1:13" x14ac:dyDescent="0.25">
      <c r="B163" s="1"/>
      <c r="C163" s="1" t="s">
        <v>82</v>
      </c>
      <c r="D163" s="14"/>
      <c r="E163" s="1"/>
      <c r="F163" s="1"/>
      <c r="I163" s="1"/>
      <c r="K163" s="1"/>
      <c r="L163" s="1"/>
      <c r="M163" s="1"/>
    </row>
    <row r="164" spans="1:13" x14ac:dyDescent="0.25">
      <c r="B164" s="1"/>
      <c r="C164" s="1" t="s">
        <v>80</v>
      </c>
      <c r="D164" s="14"/>
      <c r="E164" s="1"/>
      <c r="F164" s="1"/>
      <c r="I164" s="1"/>
      <c r="K164" s="1"/>
      <c r="L164" s="1"/>
      <c r="M164" s="1"/>
    </row>
    <row r="165" spans="1:13" x14ac:dyDescent="0.25">
      <c r="B165" s="1"/>
      <c r="C165" s="46" t="s">
        <v>81</v>
      </c>
      <c r="D165" s="14"/>
      <c r="E165" s="1"/>
      <c r="F165" s="1"/>
      <c r="I165" s="1"/>
      <c r="K165" s="1"/>
      <c r="L165" s="1"/>
      <c r="M165" s="1"/>
    </row>
    <row r="166" spans="1:13" x14ac:dyDescent="0.25">
      <c r="B166" s="1"/>
      <c r="C166" s="2" t="s">
        <v>78</v>
      </c>
      <c r="D166" s="14"/>
      <c r="E166" s="1"/>
      <c r="F166" s="1"/>
      <c r="I166" s="1"/>
      <c r="K166" s="1"/>
      <c r="L166" s="1"/>
      <c r="M166" s="1"/>
    </row>
    <row r="167" spans="1:13" x14ac:dyDescent="0.25">
      <c r="B167" s="1"/>
      <c r="C167" s="1" t="s">
        <v>74</v>
      </c>
      <c r="D167" s="14"/>
      <c r="E167" s="1"/>
      <c r="F167" s="1"/>
      <c r="I167" s="1"/>
      <c r="K167" s="1"/>
      <c r="L167" s="1"/>
      <c r="M167" s="1"/>
    </row>
    <row r="168" spans="1:13" x14ac:dyDescent="0.25">
      <c r="A168">
        <v>70</v>
      </c>
      <c r="B168" s="1" t="s">
        <v>80</v>
      </c>
      <c r="D168" s="3" t="s">
        <v>151</v>
      </c>
      <c r="E168" s="1"/>
      <c r="F168" s="1"/>
      <c r="I168" s="1"/>
      <c r="K168" s="1"/>
      <c r="L168" s="10" t="s">
        <v>457</v>
      </c>
      <c r="M168" t="s">
        <v>586</v>
      </c>
    </row>
    <row r="169" spans="1:13" x14ac:dyDescent="0.25">
      <c r="A169">
        <v>71</v>
      </c>
      <c r="B169" s="46" t="s">
        <v>81</v>
      </c>
      <c r="D169" s="3" t="s">
        <v>152</v>
      </c>
      <c r="E169" s="1"/>
      <c r="F169" s="1"/>
      <c r="I169" s="1"/>
      <c r="K169" s="1"/>
      <c r="L169" s="1"/>
      <c r="M169" s="1"/>
    </row>
    <row r="170" spans="1:13" x14ac:dyDescent="0.25">
      <c r="A170">
        <v>72</v>
      </c>
      <c r="B170" s="1" t="s">
        <v>82</v>
      </c>
      <c r="D170" s="4"/>
      <c r="E170" s="1"/>
      <c r="F170" s="1"/>
      <c r="I170" s="1"/>
      <c r="K170" s="1"/>
      <c r="L170" s="1"/>
      <c r="M170" s="1"/>
    </row>
    <row r="171" spans="1:13" x14ac:dyDescent="0.25">
      <c r="A171">
        <v>73</v>
      </c>
      <c r="B171" s="2" t="s">
        <v>83</v>
      </c>
      <c r="D171" s="4"/>
      <c r="E171" s="1"/>
      <c r="F171" s="1"/>
      <c r="G171" s="8" t="s">
        <v>257</v>
      </c>
      <c r="H171" s="8" t="s">
        <v>257</v>
      </c>
      <c r="I171" s="1"/>
      <c r="K171" s="1"/>
      <c r="L171" s="1"/>
      <c r="M171" s="1"/>
    </row>
    <row r="172" spans="1:13" x14ac:dyDescent="0.25">
      <c r="A172" s="12" t="s">
        <v>380</v>
      </c>
      <c r="B172" s="13" t="s">
        <v>421</v>
      </c>
      <c r="C172" s="12"/>
      <c r="D172" s="12"/>
      <c r="E172" s="13"/>
      <c r="F172" s="13"/>
      <c r="G172" s="10" t="s">
        <v>384</v>
      </c>
      <c r="H172" s="10" t="s">
        <v>384</v>
      </c>
      <c r="I172" s="13"/>
      <c r="J172" s="12"/>
      <c r="K172" s="13"/>
      <c r="L172" s="13"/>
      <c r="M172" s="13"/>
    </row>
    <row r="173" spans="1:13" x14ac:dyDescent="0.25">
      <c r="A173" s="12" t="s">
        <v>381</v>
      </c>
      <c r="B173" s="13" t="s">
        <v>422</v>
      </c>
      <c r="C173" s="12"/>
      <c r="D173" s="12"/>
      <c r="E173" s="13"/>
      <c r="F173" s="13"/>
      <c r="G173" s="10" t="s">
        <v>385</v>
      </c>
      <c r="H173" s="10" t="s">
        <v>385</v>
      </c>
      <c r="I173" s="13"/>
      <c r="J173" s="12"/>
      <c r="K173" s="13"/>
      <c r="L173" s="13"/>
      <c r="M173" s="13"/>
    </row>
    <row r="174" spans="1:13" x14ac:dyDescent="0.25">
      <c r="A174">
        <v>74</v>
      </c>
      <c r="B174" s="2" t="s">
        <v>84</v>
      </c>
      <c r="D174" s="3" t="s">
        <v>153</v>
      </c>
      <c r="E174" s="1"/>
      <c r="F174" s="1"/>
      <c r="G174" s="8" t="s">
        <v>257</v>
      </c>
      <c r="H174" s="8" t="s">
        <v>257</v>
      </c>
      <c r="I174" s="1"/>
      <c r="J174" t="s">
        <v>605</v>
      </c>
      <c r="K174" s="1"/>
      <c r="L174" t="s">
        <v>463</v>
      </c>
      <c r="M174" t="s">
        <v>594</v>
      </c>
    </row>
    <row r="175" spans="1:13" x14ac:dyDescent="0.25">
      <c r="A175" s="12" t="s">
        <v>379</v>
      </c>
      <c r="B175" s="13" t="s">
        <v>382</v>
      </c>
      <c r="C175" s="12"/>
      <c r="D175" s="12"/>
      <c r="E175" s="13"/>
      <c r="F175" s="13"/>
      <c r="G175" s="10" t="s">
        <v>383</v>
      </c>
      <c r="H175" s="10" t="s">
        <v>383</v>
      </c>
      <c r="I175" s="13"/>
      <c r="J175" s="12"/>
      <c r="K175" s="13"/>
      <c r="L175" s="13"/>
      <c r="M175" s="13"/>
    </row>
    <row r="176" spans="1:13" x14ac:dyDescent="0.25">
      <c r="A176">
        <v>75</v>
      </c>
      <c r="B176" t="s">
        <v>85</v>
      </c>
      <c r="D176" s="3" t="s">
        <v>154</v>
      </c>
      <c r="E176" t="s">
        <v>189</v>
      </c>
      <c r="F176" s="1"/>
      <c r="I176" s="1"/>
      <c r="K176" s="1"/>
      <c r="L176" t="s">
        <v>489</v>
      </c>
      <c r="M176" t="s">
        <v>576</v>
      </c>
    </row>
    <row r="177" spans="1:13" x14ac:dyDescent="0.25">
      <c r="A177">
        <v>76</v>
      </c>
      <c r="B177" s="44" t="s">
        <v>86</v>
      </c>
      <c r="D177" s="3"/>
      <c r="E177" s="1"/>
      <c r="F177" s="1"/>
      <c r="I177" s="1" t="s">
        <v>86</v>
      </c>
      <c r="K177" t="s">
        <v>237</v>
      </c>
    </row>
    <row r="178" spans="1:13" x14ac:dyDescent="0.25">
      <c r="A178" s="12"/>
      <c r="B178" s="13"/>
      <c r="C178" s="13" t="s">
        <v>30</v>
      </c>
      <c r="D178" s="12"/>
      <c r="E178" s="13"/>
      <c r="F178" s="13"/>
      <c r="G178" s="12"/>
      <c r="H178" s="12"/>
      <c r="I178" s="13"/>
      <c r="J178" s="12"/>
      <c r="K178" s="12"/>
      <c r="L178" s="13"/>
      <c r="M178" s="13"/>
    </row>
    <row r="179" spans="1:13" x14ac:dyDescent="0.25">
      <c r="A179" s="12"/>
      <c r="B179" s="13"/>
      <c r="C179" s="13" t="s">
        <v>87</v>
      </c>
      <c r="D179" s="12"/>
      <c r="E179" s="13"/>
      <c r="F179" s="13"/>
      <c r="G179" s="12"/>
      <c r="H179" s="12"/>
      <c r="I179" s="13"/>
      <c r="J179" s="12"/>
      <c r="K179" s="12"/>
      <c r="L179" s="13"/>
      <c r="M179" s="13"/>
    </row>
    <row r="180" spans="1:13" x14ac:dyDescent="0.25">
      <c r="A180">
        <v>77</v>
      </c>
      <c r="B180" s="1" t="s">
        <v>87</v>
      </c>
      <c r="D180" s="3"/>
      <c r="E180" t="s">
        <v>190</v>
      </c>
      <c r="F180" s="1"/>
      <c r="I180" s="1"/>
      <c r="J180" t="s">
        <v>607</v>
      </c>
      <c r="K180" s="1"/>
      <c r="L180" s="1"/>
      <c r="M180" s="1"/>
    </row>
    <row r="181" spans="1:13" ht="15.75" x14ac:dyDescent="0.25">
      <c r="A181">
        <v>78</v>
      </c>
      <c r="B181" s="1" t="s">
        <v>88</v>
      </c>
      <c r="D181" s="3" t="s">
        <v>155</v>
      </c>
      <c r="E181" s="1"/>
      <c r="F181" s="1"/>
      <c r="G181" s="15" t="s">
        <v>390</v>
      </c>
      <c r="H181" s="15" t="s">
        <v>390</v>
      </c>
      <c r="I181" s="1"/>
      <c r="J181" t="s">
        <v>609</v>
      </c>
      <c r="K181" s="1"/>
      <c r="L181" t="s">
        <v>468</v>
      </c>
      <c r="M181" t="s">
        <v>599</v>
      </c>
    </row>
    <row r="182" spans="1:13" x14ac:dyDescent="0.25">
      <c r="A182">
        <v>79</v>
      </c>
      <c r="B182" s="1" t="s">
        <v>89</v>
      </c>
      <c r="D182" s="3"/>
      <c r="E182" s="1"/>
      <c r="F182" s="1"/>
      <c r="I182" s="1"/>
      <c r="K182" s="1"/>
      <c r="L182" t="s">
        <v>491</v>
      </c>
      <c r="M182" s="1" t="s">
        <v>492</v>
      </c>
    </row>
    <row r="183" spans="1:13" ht="15.75" x14ac:dyDescent="0.25">
      <c r="A183">
        <v>80</v>
      </c>
      <c r="B183" s="1" t="s">
        <v>90</v>
      </c>
      <c r="D183" s="3" t="s">
        <v>156</v>
      </c>
      <c r="E183" s="1"/>
      <c r="F183" s="1"/>
      <c r="G183" s="15" t="s">
        <v>392</v>
      </c>
      <c r="H183" s="15" t="s">
        <v>392</v>
      </c>
      <c r="I183" s="1"/>
      <c r="J183" t="s">
        <v>610</v>
      </c>
      <c r="K183" s="1"/>
      <c r="L183" t="s">
        <v>469</v>
      </c>
      <c r="M183" t="s">
        <v>600</v>
      </c>
    </row>
    <row r="184" spans="1:13" x14ac:dyDescent="0.25">
      <c r="A184">
        <v>81</v>
      </c>
      <c r="B184" s="44" t="s">
        <v>91</v>
      </c>
      <c r="C184" t="s">
        <v>768</v>
      </c>
      <c r="D184" s="3"/>
      <c r="E184" s="1"/>
      <c r="F184" s="1"/>
      <c r="I184" s="1"/>
      <c r="K184" s="1"/>
      <c r="L184" s="1"/>
      <c r="M184" s="1"/>
    </row>
    <row r="185" spans="1:13" x14ac:dyDescent="0.25">
      <c r="A185" s="12"/>
      <c r="B185" s="13"/>
      <c r="C185" s="13" t="s">
        <v>90</v>
      </c>
      <c r="D185" s="12"/>
      <c r="E185" s="13"/>
      <c r="F185" s="13"/>
      <c r="G185" s="12"/>
      <c r="H185" s="12"/>
      <c r="I185" s="13"/>
      <c r="J185" s="12"/>
      <c r="K185" s="13"/>
      <c r="L185" s="13"/>
      <c r="M185" s="13"/>
    </row>
    <row r="186" spans="1:13" x14ac:dyDescent="0.25">
      <c r="A186" s="12"/>
      <c r="B186" s="13"/>
      <c r="C186" s="45" t="s">
        <v>92</v>
      </c>
      <c r="D186" s="12"/>
      <c r="E186" s="13"/>
      <c r="F186" s="13"/>
      <c r="G186" s="12"/>
      <c r="H186" s="12"/>
      <c r="I186" s="13"/>
      <c r="J186" s="12"/>
      <c r="K186" s="13"/>
      <c r="L186" s="13"/>
      <c r="M186" s="13"/>
    </row>
    <row r="187" spans="1:13" x14ac:dyDescent="0.25">
      <c r="A187" s="12"/>
      <c r="B187" s="13"/>
      <c r="C187" s="13" t="s">
        <v>95</v>
      </c>
      <c r="D187" s="12"/>
      <c r="E187" s="13"/>
      <c r="F187" s="13"/>
      <c r="G187" s="12"/>
      <c r="H187" s="12"/>
      <c r="I187" s="13"/>
      <c r="J187" s="12"/>
      <c r="K187" s="13"/>
      <c r="L187" s="13"/>
      <c r="M187" s="13"/>
    </row>
    <row r="188" spans="1:13" ht="15.75" x14ac:dyDescent="0.25">
      <c r="A188">
        <v>82</v>
      </c>
      <c r="B188" s="2" t="s">
        <v>92</v>
      </c>
      <c r="D188" s="8" t="s">
        <v>257</v>
      </c>
      <c r="E188" s="1"/>
      <c r="F188" s="1"/>
      <c r="G188" s="15" t="s">
        <v>391</v>
      </c>
      <c r="H188" s="15" t="s">
        <v>391</v>
      </c>
      <c r="I188" s="1"/>
      <c r="K188" s="1"/>
      <c r="L188" s="1"/>
      <c r="M188" s="1"/>
    </row>
    <row r="189" spans="1:13" x14ac:dyDescent="0.25">
      <c r="A189" s="12" t="s">
        <v>377</v>
      </c>
      <c r="B189" s="13" t="s">
        <v>376</v>
      </c>
      <c r="C189" s="12"/>
      <c r="D189" s="12" t="s">
        <v>157</v>
      </c>
      <c r="E189" s="13"/>
      <c r="F189" s="13"/>
      <c r="G189" s="12"/>
      <c r="H189" s="12"/>
      <c r="I189" s="13"/>
      <c r="J189" s="12"/>
      <c r="K189" s="13"/>
      <c r="L189" s="13"/>
      <c r="M189" s="13"/>
    </row>
    <row r="190" spans="1:13" x14ac:dyDescent="0.25">
      <c r="A190" s="12" t="s">
        <v>378</v>
      </c>
      <c r="B190" s="13" t="s">
        <v>376</v>
      </c>
      <c r="C190" s="12"/>
      <c r="D190" s="12" t="s">
        <v>158</v>
      </c>
      <c r="E190" s="13"/>
      <c r="F190" s="13"/>
      <c r="G190" s="12"/>
      <c r="H190" s="12"/>
      <c r="I190" s="13"/>
      <c r="J190" s="12"/>
      <c r="K190" s="13"/>
      <c r="L190" s="13"/>
      <c r="M190" s="13"/>
    </row>
    <row r="191" spans="1:13" x14ac:dyDescent="0.25">
      <c r="A191">
        <v>83</v>
      </c>
      <c r="B191" s="2" t="s">
        <v>93</v>
      </c>
      <c r="D191" s="4" t="s">
        <v>157</v>
      </c>
      <c r="E191" s="1"/>
      <c r="F191" s="1"/>
      <c r="I191" s="1"/>
      <c r="K191" s="1"/>
      <c r="L191" s="1"/>
      <c r="M191" s="1"/>
    </row>
    <row r="192" spans="1:13" x14ac:dyDescent="0.25">
      <c r="A192">
        <v>84</v>
      </c>
      <c r="B192" s="2" t="s">
        <v>94</v>
      </c>
      <c r="D192" s="4" t="s">
        <v>158</v>
      </c>
      <c r="E192" s="1"/>
      <c r="F192" s="1"/>
      <c r="I192" s="1"/>
      <c r="K192" s="1"/>
      <c r="L192" s="1"/>
      <c r="M192" s="1"/>
    </row>
    <row r="193" spans="1:13" x14ac:dyDescent="0.25">
      <c r="A193">
        <v>85</v>
      </c>
      <c r="B193" s="1" t="s">
        <v>95</v>
      </c>
      <c r="D193" s="3"/>
      <c r="E193" s="1"/>
      <c r="F193" s="1"/>
      <c r="I193" s="1"/>
      <c r="J193" t="s">
        <v>608</v>
      </c>
      <c r="K193" s="1"/>
      <c r="L193" s="1"/>
      <c r="M193" s="1"/>
    </row>
    <row r="194" spans="1:13" ht="15.75" x14ac:dyDescent="0.25">
      <c r="A194">
        <v>86</v>
      </c>
      <c r="B194" s="1" t="s">
        <v>96</v>
      </c>
      <c r="D194" s="3" t="s">
        <v>159</v>
      </c>
      <c r="E194" s="1"/>
      <c r="F194" s="1"/>
      <c r="G194" s="15" t="s">
        <v>388</v>
      </c>
      <c r="H194" s="15" t="s">
        <v>388</v>
      </c>
      <c r="I194" s="1"/>
      <c r="K194" s="1"/>
      <c r="L194" t="s">
        <v>465</v>
      </c>
      <c r="M194" t="s">
        <v>596</v>
      </c>
    </row>
    <row r="195" spans="1:13" x14ac:dyDescent="0.25">
      <c r="A195">
        <v>87</v>
      </c>
      <c r="B195" s="1" t="s">
        <v>97</v>
      </c>
      <c r="D195" s="3" t="s">
        <v>160</v>
      </c>
      <c r="E195" s="1"/>
      <c r="F195" s="1"/>
      <c r="I195" s="1"/>
      <c r="K195" s="1"/>
      <c r="L195" t="s">
        <v>466</v>
      </c>
      <c r="M195" t="s">
        <v>597</v>
      </c>
    </row>
    <row r="196" spans="1:13" ht="15.75" x14ac:dyDescent="0.25">
      <c r="A196">
        <v>88</v>
      </c>
      <c r="B196" s="2" t="s">
        <v>98</v>
      </c>
      <c r="D196" s="3" t="s">
        <v>161</v>
      </c>
      <c r="E196" s="1"/>
      <c r="F196" s="1"/>
      <c r="G196" s="16" t="s">
        <v>389</v>
      </c>
      <c r="H196" s="16" t="s">
        <v>389</v>
      </c>
      <c r="I196" s="1"/>
      <c r="K196" s="1"/>
      <c r="L196" t="s">
        <v>467</v>
      </c>
      <c r="M196" t="s">
        <v>598</v>
      </c>
    </row>
    <row r="197" spans="1:13" ht="15.75" x14ac:dyDescent="0.25">
      <c r="A197">
        <v>89</v>
      </c>
      <c r="B197" s="1" t="s">
        <v>99</v>
      </c>
      <c r="D197" s="3" t="s">
        <v>162</v>
      </c>
      <c r="E197" s="1"/>
      <c r="F197" s="1"/>
      <c r="G197" s="16" t="s">
        <v>394</v>
      </c>
      <c r="H197" s="16" t="s">
        <v>394</v>
      </c>
      <c r="I197" s="1"/>
      <c r="K197" s="1"/>
      <c r="L197" s="1"/>
      <c r="M197" s="1"/>
    </row>
    <row r="198" spans="1:13" x14ac:dyDescent="0.25">
      <c r="A198" s="12" t="s">
        <v>614</v>
      </c>
      <c r="B198" s="13" t="s">
        <v>612</v>
      </c>
      <c r="C198" s="12"/>
      <c r="D198" s="12"/>
      <c r="E198" s="13"/>
      <c r="F198" s="13"/>
      <c r="G198" s="12"/>
      <c r="H198" s="12"/>
      <c r="I198" s="13"/>
      <c r="J198" s="12" t="s">
        <v>611</v>
      </c>
      <c r="K198" s="13"/>
      <c r="L198" s="13"/>
      <c r="M198" s="13"/>
    </row>
    <row r="199" spans="1:13" x14ac:dyDescent="0.25">
      <c r="A199" s="12" t="s">
        <v>615</v>
      </c>
      <c r="B199" s="13" t="s">
        <v>613</v>
      </c>
      <c r="C199" s="12"/>
      <c r="D199" s="12"/>
      <c r="E199" s="13"/>
      <c r="F199" s="13"/>
      <c r="G199" s="12"/>
      <c r="H199" s="12"/>
      <c r="I199" s="13"/>
      <c r="J199" s="12" t="s">
        <v>616</v>
      </c>
      <c r="K199" s="13"/>
      <c r="L199" s="13"/>
      <c r="M199" s="13"/>
    </row>
    <row r="200" spans="1:13" ht="30" x14ac:dyDescent="0.25">
      <c r="A200">
        <v>90</v>
      </c>
      <c r="B200" s="1" t="s">
        <v>100</v>
      </c>
      <c r="D200" s="26" t="s">
        <v>163</v>
      </c>
      <c r="E200" s="1"/>
      <c r="F200" s="1"/>
      <c r="G200" s="15" t="s">
        <v>393</v>
      </c>
      <c r="H200" s="15" t="s">
        <v>393</v>
      </c>
      <c r="I200" s="1"/>
      <c r="K200" s="1"/>
      <c r="L200" t="s">
        <v>470</v>
      </c>
      <c r="M200" t="s">
        <v>601</v>
      </c>
    </row>
    <row r="201" spans="1:13" ht="15.75" x14ac:dyDescent="0.25">
      <c r="A201" t="s">
        <v>548</v>
      </c>
      <c r="B201" s="46" t="s">
        <v>770</v>
      </c>
      <c r="D201" s="26"/>
      <c r="E201" s="1"/>
      <c r="F201" s="1"/>
      <c r="G201" s="15"/>
      <c r="H201" s="15"/>
      <c r="I201" s="1"/>
      <c r="K201" s="1"/>
      <c r="L201" s="1"/>
      <c r="M201" s="1"/>
    </row>
    <row r="202" spans="1:13" x14ac:dyDescent="0.25">
      <c r="A202">
        <v>91</v>
      </c>
      <c r="B202" t="s">
        <v>101</v>
      </c>
      <c r="D202" s="3" t="s">
        <v>164</v>
      </c>
      <c r="E202" s="1"/>
      <c r="F202" s="1"/>
      <c r="I202" s="1"/>
      <c r="K202" s="1"/>
      <c r="L202" s="1"/>
      <c r="M202" s="1"/>
    </row>
    <row r="203" spans="1:13" x14ac:dyDescent="0.25">
      <c r="A203">
        <v>92</v>
      </c>
      <c r="B203" t="s">
        <v>102</v>
      </c>
      <c r="D203" s="3" t="s">
        <v>165</v>
      </c>
      <c r="E203" s="1"/>
      <c r="F203" s="1"/>
      <c r="I203" s="1"/>
      <c r="K203" s="1"/>
      <c r="L203" s="1"/>
      <c r="M203" s="1"/>
    </row>
    <row r="204" spans="1:13" x14ac:dyDescent="0.25">
      <c r="A204">
        <v>93</v>
      </c>
      <c r="B204" s="1" t="s">
        <v>103</v>
      </c>
      <c r="D204" s="8" t="s">
        <v>257</v>
      </c>
      <c r="E204" s="1"/>
      <c r="F204" s="1"/>
      <c r="I204" s="1" t="s">
        <v>103</v>
      </c>
      <c r="J204" t="s">
        <v>621</v>
      </c>
      <c r="K204" s="1"/>
      <c r="L204" s="1"/>
      <c r="M204" s="1"/>
    </row>
    <row r="205" spans="1:13" x14ac:dyDescent="0.25">
      <c r="A205" s="12" t="s">
        <v>454</v>
      </c>
      <c r="B205" s="13" t="s">
        <v>452</v>
      </c>
      <c r="C205" s="12"/>
      <c r="D205" s="12" t="s">
        <v>450</v>
      </c>
      <c r="E205" s="13"/>
      <c r="F205" s="13"/>
      <c r="G205" s="12"/>
      <c r="H205" s="12"/>
      <c r="I205" s="13"/>
      <c r="J205" s="12"/>
      <c r="K205" s="13"/>
      <c r="L205" t="s">
        <v>579</v>
      </c>
      <c r="M205" t="s">
        <v>581</v>
      </c>
    </row>
    <row r="206" spans="1:13" x14ac:dyDescent="0.25">
      <c r="A206" s="12" t="s">
        <v>455</v>
      </c>
      <c r="B206" s="13" t="s">
        <v>453</v>
      </c>
      <c r="C206" s="12"/>
      <c r="D206" s="12" t="s">
        <v>451</v>
      </c>
      <c r="E206" s="13"/>
      <c r="F206" s="13"/>
      <c r="G206" s="12"/>
      <c r="H206" s="12"/>
      <c r="I206" s="13"/>
      <c r="J206" s="12"/>
      <c r="K206" s="13"/>
      <c r="L206" t="s">
        <v>580</v>
      </c>
      <c r="M206" t="s">
        <v>582</v>
      </c>
    </row>
    <row r="207" spans="1:13" x14ac:dyDescent="0.25">
      <c r="A207" s="12" t="s">
        <v>578</v>
      </c>
      <c r="B207" s="13" t="s">
        <v>577</v>
      </c>
      <c r="C207" s="12"/>
      <c r="D207" s="12"/>
      <c r="E207" s="13"/>
      <c r="F207" s="13"/>
      <c r="G207" s="12"/>
      <c r="H207" s="12"/>
      <c r="I207" s="13"/>
      <c r="J207" s="12"/>
      <c r="K207" s="13"/>
      <c r="L207" t="s">
        <v>490</v>
      </c>
      <c r="M207" t="s">
        <v>583</v>
      </c>
    </row>
    <row r="208" spans="1:13" x14ac:dyDescent="0.25">
      <c r="A208">
        <v>94</v>
      </c>
      <c r="B208" s="1" t="s">
        <v>104</v>
      </c>
      <c r="D208" s="3"/>
      <c r="E208" s="1"/>
      <c r="F208" s="1"/>
      <c r="I208" s="1"/>
      <c r="J208" t="s">
        <v>617</v>
      </c>
      <c r="K208" s="1"/>
      <c r="L208" s="1"/>
      <c r="M208" s="1"/>
    </row>
    <row r="209" spans="1:13" x14ac:dyDescent="0.25">
      <c r="A209">
        <v>95</v>
      </c>
      <c r="B209" s="1" t="s">
        <v>105</v>
      </c>
      <c r="D209" s="3"/>
      <c r="E209" s="2"/>
      <c r="F209" s="2"/>
      <c r="I209" s="2"/>
      <c r="L209" s="1"/>
      <c r="M209" s="1"/>
    </row>
    <row r="210" spans="1:13" x14ac:dyDescent="0.25">
      <c r="A210">
        <v>96</v>
      </c>
      <c r="B210" s="1" t="s">
        <v>106</v>
      </c>
      <c r="D210" s="3"/>
      <c r="E210" s="1"/>
      <c r="F210" s="1"/>
      <c r="I210" s="1"/>
      <c r="L210" s="1"/>
      <c r="M210" s="1"/>
    </row>
    <row r="211" spans="1:13" x14ac:dyDescent="0.25">
      <c r="A211">
        <v>97</v>
      </c>
      <c r="B211" s="1" t="s">
        <v>107</v>
      </c>
      <c r="D211" s="3" t="s">
        <v>166</v>
      </c>
      <c r="E211" s="1"/>
      <c r="F211" s="1"/>
      <c r="I211" s="1"/>
      <c r="K211" s="1"/>
      <c r="L211" s="1"/>
      <c r="M211" s="1"/>
    </row>
    <row r="212" spans="1:13" ht="15.75" x14ac:dyDescent="0.25">
      <c r="A212">
        <v>98</v>
      </c>
      <c r="B212" s="2" t="s">
        <v>108</v>
      </c>
      <c r="D212" s="3"/>
      <c r="E212" t="s">
        <v>191</v>
      </c>
      <c r="F212" t="s">
        <v>191</v>
      </c>
      <c r="G212" s="15" t="s">
        <v>395</v>
      </c>
      <c r="H212" s="15" t="s">
        <v>395</v>
      </c>
      <c r="I212" s="1" t="s">
        <v>214</v>
      </c>
      <c r="K212" t="s">
        <v>235</v>
      </c>
      <c r="L212" s="7" t="s">
        <v>257</v>
      </c>
      <c r="M212" s="1"/>
    </row>
    <row r="213" spans="1:13" x14ac:dyDescent="0.25">
      <c r="A213" s="12" t="s">
        <v>502</v>
      </c>
      <c r="B213" s="13" t="s">
        <v>493</v>
      </c>
      <c r="C213" s="12"/>
      <c r="D213" s="12"/>
      <c r="E213" s="13"/>
      <c r="F213" s="13"/>
      <c r="G213" s="12"/>
      <c r="H213" s="12"/>
      <c r="I213" s="13"/>
      <c r="J213" s="12"/>
      <c r="K213" s="13"/>
      <c r="L213" s="11" t="s">
        <v>511</v>
      </c>
      <c r="M213" s="11" t="s">
        <v>519</v>
      </c>
    </row>
    <row r="214" spans="1:13" x14ac:dyDescent="0.25">
      <c r="A214" s="12" t="s">
        <v>503</v>
      </c>
      <c r="B214" s="13" t="s">
        <v>494</v>
      </c>
      <c r="C214" s="12"/>
      <c r="D214" s="12"/>
      <c r="E214" s="13"/>
      <c r="F214" s="13"/>
      <c r="G214" s="12"/>
      <c r="H214" s="12"/>
      <c r="I214" s="13"/>
      <c r="J214" s="12"/>
      <c r="K214" s="13"/>
      <c r="L214" s="11" t="s">
        <v>512</v>
      </c>
      <c r="M214" s="11" t="s">
        <v>520</v>
      </c>
    </row>
    <row r="215" spans="1:13" x14ac:dyDescent="0.25">
      <c r="A215" s="12" t="s">
        <v>504</v>
      </c>
      <c r="B215" s="13" t="s">
        <v>495</v>
      </c>
      <c r="C215" s="12"/>
      <c r="D215" s="12"/>
      <c r="E215" s="13"/>
      <c r="F215" s="13"/>
      <c r="G215" s="12"/>
      <c r="H215" s="12"/>
      <c r="I215" s="13"/>
      <c r="J215" s="12"/>
      <c r="K215" s="13"/>
      <c r="L215" s="11" t="s">
        <v>513</v>
      </c>
      <c r="M215" s="11" t="s">
        <v>521</v>
      </c>
    </row>
    <row r="216" spans="1:13" x14ac:dyDescent="0.25">
      <c r="A216" s="12" t="s">
        <v>505</v>
      </c>
      <c r="B216" s="13" t="s">
        <v>496</v>
      </c>
      <c r="C216" s="12"/>
      <c r="D216" s="12"/>
      <c r="E216" s="13"/>
      <c r="F216" s="13"/>
      <c r="G216" s="12"/>
      <c r="H216" s="12"/>
      <c r="I216" s="13"/>
      <c r="J216" s="12"/>
      <c r="K216" s="13"/>
      <c r="L216" s="11" t="s">
        <v>514</v>
      </c>
      <c r="M216" s="11" t="s">
        <v>522</v>
      </c>
    </row>
    <row r="217" spans="1:13" x14ac:dyDescent="0.25">
      <c r="A217" s="12" t="s">
        <v>506</v>
      </c>
      <c r="B217" s="13" t="s">
        <v>497</v>
      </c>
      <c r="C217" s="12"/>
      <c r="D217" s="12"/>
      <c r="E217" s="13"/>
      <c r="F217" s="13"/>
      <c r="G217" s="12"/>
      <c r="H217" s="12"/>
      <c r="I217" s="13"/>
      <c r="J217" s="12"/>
      <c r="K217" s="13"/>
      <c r="L217" s="11" t="s">
        <v>515</v>
      </c>
      <c r="M217" s="11" t="s">
        <v>523</v>
      </c>
    </row>
    <row r="218" spans="1:13" x14ac:dyDescent="0.25">
      <c r="A218" s="12" t="s">
        <v>507</v>
      </c>
      <c r="B218" s="13" t="s">
        <v>498</v>
      </c>
      <c r="C218" s="12"/>
      <c r="D218" s="12"/>
      <c r="E218" s="13"/>
      <c r="F218" s="13"/>
      <c r="G218" s="12"/>
      <c r="H218" s="12"/>
      <c r="I218" s="13"/>
      <c r="J218" s="12"/>
      <c r="K218" s="13"/>
      <c r="L218" s="11" t="s">
        <v>516</v>
      </c>
      <c r="M218" s="11" t="s">
        <v>524</v>
      </c>
    </row>
    <row r="219" spans="1:13" x14ac:dyDescent="0.25">
      <c r="A219" s="12" t="s">
        <v>508</v>
      </c>
      <c r="B219" s="13" t="s">
        <v>499</v>
      </c>
      <c r="C219" s="12"/>
      <c r="D219" s="12"/>
      <c r="E219" s="13"/>
      <c r="F219" s="13"/>
      <c r="G219" s="12"/>
      <c r="H219" s="12"/>
      <c r="I219" s="13"/>
      <c r="J219" s="12"/>
      <c r="K219" s="13"/>
      <c r="L219" s="11" t="s">
        <v>517</v>
      </c>
      <c r="M219" s="11" t="s">
        <v>525</v>
      </c>
    </row>
    <row r="220" spans="1:13" x14ac:dyDescent="0.25">
      <c r="A220" s="12" t="s">
        <v>509</v>
      </c>
      <c r="B220" s="13" t="s">
        <v>500</v>
      </c>
      <c r="C220" s="12"/>
      <c r="D220" s="12"/>
      <c r="E220" s="13"/>
      <c r="F220" s="13"/>
      <c r="G220" s="12"/>
      <c r="H220" s="12"/>
      <c r="I220" s="13"/>
      <c r="J220" s="12"/>
      <c r="K220" s="13"/>
      <c r="L220" s="11" t="s">
        <v>518</v>
      </c>
      <c r="M220" s="11" t="s">
        <v>526</v>
      </c>
    </row>
    <row r="221" spans="1:13" x14ac:dyDescent="0.25">
      <c r="A221" s="12" t="s">
        <v>510</v>
      </c>
      <c r="B221" s="13" t="s">
        <v>501</v>
      </c>
      <c r="C221" s="12"/>
      <c r="D221" s="12"/>
      <c r="E221" s="13"/>
      <c r="F221" s="13"/>
      <c r="G221" s="12"/>
      <c r="H221" s="12"/>
      <c r="I221" s="13"/>
      <c r="J221" s="12"/>
      <c r="K221" s="13"/>
      <c r="L221" s="11" t="s">
        <v>471</v>
      </c>
      <c r="M221" s="11" t="s">
        <v>527</v>
      </c>
    </row>
    <row r="222" spans="1:13" x14ac:dyDescent="0.25">
      <c r="A222" s="12" t="s">
        <v>531</v>
      </c>
      <c r="B222" s="13" t="s">
        <v>532</v>
      </c>
      <c r="C222" s="12"/>
      <c r="E222" s="1"/>
      <c r="F222" s="1"/>
      <c r="G222" s="12"/>
      <c r="H222" s="12"/>
      <c r="I222" s="13"/>
      <c r="J222" s="12"/>
      <c r="K222" s="13"/>
      <c r="L222" s="10" t="s">
        <v>476</v>
      </c>
      <c r="M222" s="10" t="s">
        <v>533</v>
      </c>
    </row>
    <row r="223" spans="1:13" x14ac:dyDescent="0.25">
      <c r="A223">
        <v>99</v>
      </c>
      <c r="B223" s="2" t="s">
        <v>109</v>
      </c>
      <c r="D223" s="3" t="s">
        <v>167</v>
      </c>
      <c r="E223" s="1"/>
      <c r="F223" s="1"/>
      <c r="I223" s="1"/>
      <c r="K223" s="1"/>
      <c r="L223" t="s">
        <v>475</v>
      </c>
      <c r="M223" t="s">
        <v>530</v>
      </c>
    </row>
    <row r="224" spans="1:13" x14ac:dyDescent="0.25">
      <c r="A224">
        <v>100</v>
      </c>
      <c r="B224" s="2" t="s">
        <v>110</v>
      </c>
      <c r="D224" s="5" t="s">
        <v>168</v>
      </c>
      <c r="E224" s="1"/>
      <c r="F224" s="1"/>
      <c r="I224" s="1"/>
      <c r="K224" s="1"/>
      <c r="L224" t="s">
        <v>474</v>
      </c>
      <c r="M224" t="s">
        <v>529</v>
      </c>
    </row>
    <row r="225" spans="1:13" x14ac:dyDescent="0.25">
      <c r="A225">
        <v>101</v>
      </c>
      <c r="B225" s="2" t="s">
        <v>111</v>
      </c>
      <c r="D225" s="3" t="s">
        <v>169</v>
      </c>
      <c r="E225" s="1"/>
      <c r="F225" s="1"/>
      <c r="I225" s="1"/>
      <c r="K225" s="1"/>
      <c r="L225" t="s">
        <v>473</v>
      </c>
      <c r="M225" t="s">
        <v>528</v>
      </c>
    </row>
    <row r="226" spans="1:13" x14ac:dyDescent="0.25">
      <c r="A226">
        <v>102</v>
      </c>
      <c r="B226" s="1" t="s">
        <v>112</v>
      </c>
      <c r="D226" s="3"/>
      <c r="E226" t="s">
        <v>192</v>
      </c>
      <c r="F226" t="s">
        <v>192</v>
      </c>
      <c r="I226" s="1" t="s">
        <v>112</v>
      </c>
      <c r="J226" t="s">
        <v>620</v>
      </c>
      <c r="K226" t="s">
        <v>236</v>
      </c>
      <c r="L226" s="1"/>
      <c r="M226" s="1"/>
    </row>
    <row r="227" spans="1:13" x14ac:dyDescent="0.25">
      <c r="A227">
        <v>103</v>
      </c>
      <c r="B227" s="1" t="s">
        <v>113</v>
      </c>
      <c r="D227" s="3"/>
      <c r="E227" s="1"/>
      <c r="F227" s="1"/>
      <c r="I227" s="1"/>
      <c r="L227" s="1"/>
      <c r="M227" s="1"/>
    </row>
    <row r="228" spans="1:13" x14ac:dyDescent="0.25">
      <c r="A228">
        <v>104</v>
      </c>
      <c r="B228" s="1" t="s">
        <v>114</v>
      </c>
      <c r="D228" s="3" t="s">
        <v>170</v>
      </c>
      <c r="E228" s="1"/>
      <c r="F228" s="1"/>
      <c r="I228" s="1"/>
      <c r="L228" t="s">
        <v>487</v>
      </c>
      <c r="M228" t="s">
        <v>574</v>
      </c>
    </row>
    <row r="229" spans="1:13" x14ac:dyDescent="0.25">
      <c r="A229">
        <v>105</v>
      </c>
      <c r="B229" s="1" t="s">
        <v>115</v>
      </c>
      <c r="D229" s="3" t="s">
        <v>171</v>
      </c>
      <c r="E229" s="1"/>
      <c r="F229" s="1"/>
      <c r="I229" s="1"/>
      <c r="L229" t="s">
        <v>488</v>
      </c>
      <c r="M229" t="s">
        <v>575</v>
      </c>
    </row>
    <row r="230" spans="1:13" x14ac:dyDescent="0.25">
      <c r="A230">
        <v>106</v>
      </c>
      <c r="B230" s="1" t="s">
        <v>116</v>
      </c>
      <c r="D230" s="3" t="s">
        <v>172</v>
      </c>
      <c r="E230" s="1"/>
      <c r="F230" s="1"/>
      <c r="H230" s="8" t="s">
        <v>257</v>
      </c>
      <c r="I230" s="1"/>
      <c r="L230" t="s">
        <v>485</v>
      </c>
      <c r="M230" t="s">
        <v>572</v>
      </c>
    </row>
    <row r="231" spans="1:13" x14ac:dyDescent="0.25">
      <c r="A231" s="12" t="s">
        <v>404</v>
      </c>
      <c r="B231" s="13" t="s">
        <v>400</v>
      </c>
      <c r="C231" s="12"/>
      <c r="D231" s="12"/>
      <c r="E231" s="13"/>
      <c r="F231" s="13"/>
      <c r="G231" s="12"/>
      <c r="H231" s="12" t="s">
        <v>396</v>
      </c>
      <c r="I231" s="13"/>
      <c r="J231" s="12"/>
      <c r="K231" s="13"/>
      <c r="L231" s="13"/>
      <c r="M231" s="13"/>
    </row>
    <row r="232" spans="1:13" x14ac:dyDescent="0.25">
      <c r="A232" s="12" t="s">
        <v>405</v>
      </c>
      <c r="B232" s="13" t="s">
        <v>401</v>
      </c>
      <c r="C232" s="12"/>
      <c r="D232" s="12"/>
      <c r="E232" s="13"/>
      <c r="F232" s="13"/>
      <c r="G232" s="12"/>
      <c r="H232" s="12" t="s">
        <v>397</v>
      </c>
      <c r="I232" s="13"/>
      <c r="J232" s="12"/>
      <c r="K232" s="13"/>
      <c r="L232" s="13"/>
      <c r="M232" s="13"/>
    </row>
    <row r="233" spans="1:13" x14ac:dyDescent="0.25">
      <c r="A233">
        <v>107</v>
      </c>
      <c r="B233" s="1" t="s">
        <v>117</v>
      </c>
      <c r="D233" s="3" t="s">
        <v>173</v>
      </c>
      <c r="E233" s="1"/>
      <c r="F233" s="1"/>
      <c r="H233" s="8" t="s">
        <v>257</v>
      </c>
      <c r="I233" s="1"/>
      <c r="L233" t="s">
        <v>486</v>
      </c>
      <c r="M233" t="s">
        <v>573</v>
      </c>
    </row>
    <row r="234" spans="1:13" x14ac:dyDescent="0.25">
      <c r="A234" s="12" t="s">
        <v>406</v>
      </c>
      <c r="B234" s="13" t="s">
        <v>403</v>
      </c>
      <c r="C234" s="12"/>
      <c r="D234" s="12"/>
      <c r="E234" s="13"/>
      <c r="F234" s="13"/>
      <c r="G234" s="12"/>
      <c r="H234" s="12" t="s">
        <v>398</v>
      </c>
      <c r="I234" s="13"/>
      <c r="J234" s="12"/>
      <c r="K234" s="13"/>
      <c r="L234" s="13"/>
      <c r="M234" s="13"/>
    </row>
    <row r="235" spans="1:13" x14ac:dyDescent="0.25">
      <c r="A235" s="12" t="s">
        <v>407</v>
      </c>
      <c r="B235" s="13" t="s">
        <v>402</v>
      </c>
      <c r="C235" s="12"/>
      <c r="D235" s="12"/>
      <c r="E235" s="13"/>
      <c r="F235" s="13"/>
      <c r="G235" s="12"/>
      <c r="H235" s="12" t="s">
        <v>399</v>
      </c>
      <c r="I235" s="13"/>
      <c r="J235" s="12"/>
      <c r="K235" s="13"/>
      <c r="L235" s="13"/>
      <c r="M235" s="13"/>
    </row>
    <row r="236" spans="1:13" x14ac:dyDescent="0.25">
      <c r="A236">
        <v>108</v>
      </c>
      <c r="B236" s="1" t="s">
        <v>10</v>
      </c>
      <c r="D236" s="3" t="s">
        <v>174</v>
      </c>
      <c r="E236" s="1"/>
      <c r="F236" s="1"/>
      <c r="I236" s="1"/>
      <c r="L236" s="1"/>
      <c r="M236" s="1"/>
    </row>
    <row r="237" spans="1:13" x14ac:dyDescent="0.25">
      <c r="B237" s="1"/>
      <c r="E237" s="1"/>
      <c r="F237" s="1"/>
      <c r="G237" s="27" t="s">
        <v>664</v>
      </c>
      <c r="H237" s="27" t="s">
        <v>664</v>
      </c>
      <c r="I237" s="1"/>
      <c r="L237" s="1"/>
      <c r="M237" s="1"/>
    </row>
    <row r="238" spans="1:13" x14ac:dyDescent="0.25">
      <c r="A238" t="s">
        <v>197</v>
      </c>
      <c r="B238">
        <f>COUNTA(B2:B237)</f>
        <v>198</v>
      </c>
      <c r="D238">
        <f>COUNTA(D2:D237)</f>
        <v>67</v>
      </c>
      <c r="E238">
        <f>COUNTA(E2:E237)</f>
        <v>18</v>
      </c>
      <c r="F238">
        <f>COUNTA(F2:F237)</f>
        <v>11</v>
      </c>
      <c r="G238">
        <f t="shared" ref="G238:M238" si="0">COUNTA(G2:G236)</f>
        <v>62</v>
      </c>
      <c r="H238">
        <f t="shared" si="0"/>
        <v>85</v>
      </c>
      <c r="I238">
        <f t="shared" si="0"/>
        <v>33</v>
      </c>
      <c r="J238">
        <f t="shared" si="0"/>
        <v>16</v>
      </c>
      <c r="K238">
        <f t="shared" si="0"/>
        <v>15</v>
      </c>
      <c r="L238">
        <f t="shared" si="0"/>
        <v>58</v>
      </c>
      <c r="M238">
        <f t="shared" si="0"/>
        <v>55</v>
      </c>
    </row>
  </sheetData>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3b9d26-8c29-421b-be8e-d4ced6aabfd6">
      <Terms xmlns="http://schemas.microsoft.com/office/infopath/2007/PartnerControls"/>
    </lcf76f155ced4ddcb4097134ff3c332f>
    <TaxCatchAll xmlns="40bf6408-2faa-4e3e-bfb6-796fd9260c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D2EADC0C5A3441B70639C5993F2DD7" ma:contentTypeVersion="11" ma:contentTypeDescription="Create a new document." ma:contentTypeScope="" ma:versionID="36f2c7b0485f7eef3a2cdf807850a570">
  <xsd:schema xmlns:xsd="http://www.w3.org/2001/XMLSchema" xmlns:xs="http://www.w3.org/2001/XMLSchema" xmlns:p="http://schemas.microsoft.com/office/2006/metadata/properties" xmlns:ns2="f13b9d26-8c29-421b-be8e-d4ced6aabfd6" xmlns:ns3="40bf6408-2faa-4e3e-bfb6-796fd9260ca1" targetNamespace="http://schemas.microsoft.com/office/2006/metadata/properties" ma:root="true" ma:fieldsID="a4a2acc8113a45b187910e0089b2b296" ns2:_="" ns3:_="">
    <xsd:import namespace="f13b9d26-8c29-421b-be8e-d4ced6aabfd6"/>
    <xsd:import namespace="40bf6408-2faa-4e3e-bfb6-796fd9260c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9d26-8c29-421b-be8e-d4ced6aab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bf6408-2faa-4e3e-bfb6-796fd9260c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7ae3aa5-e54a-4541-af23-2d96e6c96813}" ma:internalName="TaxCatchAll" ma:showField="CatchAllData" ma:web="40bf6408-2faa-4e3e-bfb6-796fd9260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B8DBCD-77E3-4FB9-A215-A27AA03B4E59}">
  <ds:schemaRefs>
    <ds:schemaRef ds:uri="http://purl.org/dc/terms/"/>
    <ds:schemaRef ds:uri="f13b9d26-8c29-421b-be8e-d4ced6aabfd6"/>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40bf6408-2faa-4e3e-bfb6-796fd9260ca1"/>
    <ds:schemaRef ds:uri="http://schemas.microsoft.com/office/2006/metadata/properties"/>
  </ds:schemaRefs>
</ds:datastoreItem>
</file>

<file path=customXml/itemProps2.xml><?xml version="1.0" encoding="utf-8"?>
<ds:datastoreItem xmlns:ds="http://schemas.openxmlformats.org/officeDocument/2006/customXml" ds:itemID="{F5596B5E-09CF-4256-BB1A-418B4FFC50C0}">
  <ds:schemaRefs>
    <ds:schemaRef ds:uri="http://schemas.microsoft.com/sharepoint/v3/contenttype/forms"/>
  </ds:schemaRefs>
</ds:datastoreItem>
</file>

<file path=customXml/itemProps3.xml><?xml version="1.0" encoding="utf-8"?>
<ds:datastoreItem xmlns:ds="http://schemas.openxmlformats.org/officeDocument/2006/customXml" ds:itemID="{F1474518-0351-4447-A117-D6A2A6667D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b9d26-8c29-421b-be8e-d4ced6aabfd6"/>
    <ds:schemaRef ds:uri="40bf6408-2faa-4e3e-bfb6-796fd9260c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Sector_Mapping</vt:lpstr>
      <vt:lpstr>Aggregates</vt:lpstr>
      <vt:lpstr>Emissions Variable Definitions</vt:lpstr>
      <vt:lpstr>Sector Explanation GAINS</vt:lpstr>
      <vt:lpstr>Sector Explanation PRIMAP</vt:lpstr>
      <vt:lpstr>CEDS Mapping (raw)</vt:lpstr>
      <vt:lpstr>CEDS Mapping 2024</vt:lpstr>
      <vt:lpstr>CEDS Mapping</vt:lpstr>
      <vt:lpstr>Sector_Mapping (w. special agg)</vt:lpstr>
      <vt:lpstr>Other Variable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2025-01-09T12:26:34Z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0x0101003DD2EADC0C5A3441B70639C5993F2DD7</vt:lpwstr>
  </property>
  <property fmtid="{D5CDD505-2E9C-101B-9397-08002B2CF9AE}" pid="3" name="MediaServiceImageTags">
    <vt:lpwstr/>
  </property>
</Properties>
</file>