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ongo\OneDrive\Рабочий стол\Численные методы\"/>
    </mc:Choice>
  </mc:AlternateContent>
  <xr:revisionPtr revIDLastSave="0" documentId="13_ncr:1_{01DA9049-5331-44D3-B745-84EED9212446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F19" i="1"/>
  <c r="F20" i="1"/>
  <c r="F21" i="1"/>
  <c r="F22" i="1"/>
  <c r="F23" i="1"/>
  <c r="F24" i="1"/>
  <c r="F25" i="1"/>
  <c r="F18" i="1"/>
  <c r="B20" i="1"/>
  <c r="B21" i="1"/>
  <c r="B22" i="1"/>
  <c r="B23" i="1"/>
  <c r="B24" i="1"/>
  <c r="B25" i="1"/>
  <c r="B19" i="1"/>
  <c r="B18" i="1"/>
  <c r="A20" i="1"/>
  <c r="A21" i="1" s="1"/>
  <c r="A22" i="1" s="1"/>
  <c r="A23" i="1" s="1"/>
  <c r="A24" i="1" s="1"/>
  <c r="A25" i="1" s="1"/>
  <c r="A19" i="1"/>
  <c r="M16" i="1"/>
  <c r="J16" i="1"/>
  <c r="C13" i="1"/>
  <c r="F13" i="1" s="1"/>
  <c r="S12" i="1"/>
  <c r="U12" i="1"/>
  <c r="P12" i="1"/>
  <c r="I12" i="1"/>
  <c r="F12" i="1"/>
  <c r="F10" i="1"/>
  <c r="E10" i="1"/>
  <c r="E5" i="1"/>
  <c r="E9" i="1"/>
  <c r="E8" i="1"/>
  <c r="E6" i="1"/>
  <c r="B7" i="1"/>
  <c r="B2" i="1"/>
  <c r="A2" i="1"/>
  <c r="O13" i="1" l="1"/>
  <c r="Q13" i="1" s="1"/>
  <c r="L13" i="1"/>
  <c r="D2" i="1"/>
</calcChain>
</file>

<file path=xl/sharedStrings.xml><?xml version="1.0" encoding="utf-8"?>
<sst xmlns="http://schemas.openxmlformats.org/spreadsheetml/2006/main" count="62" uniqueCount="37">
  <si>
    <t>Задание 1</t>
  </si>
  <si>
    <t>Ответ: 1)1/КОРЕНЬ(35)</t>
  </si>
  <si>
    <t>Задание 2</t>
  </si>
  <si>
    <t>а)</t>
  </si>
  <si>
    <t>a=0,40</t>
  </si>
  <si>
    <t>Относительная:</t>
  </si>
  <si>
    <t xml:space="preserve">Абсолютная: </t>
  </si>
  <si>
    <t>%</t>
  </si>
  <si>
    <t>б)</t>
  </si>
  <si>
    <t>в)</t>
  </si>
  <si>
    <t>Задание 3</t>
  </si>
  <si>
    <t>0,0041&lt;0,05 =&gt;</t>
  </si>
  <si>
    <t>&lt;0,05</t>
  </si>
  <si>
    <t>&gt;0,05</t>
  </si>
  <si>
    <t>Ответ: 3,8 - верные числа</t>
  </si>
  <si>
    <t>Абсолютная:</t>
  </si>
  <si>
    <t>=</t>
  </si>
  <si>
    <t>&lt;1</t>
  </si>
  <si>
    <t>Ответ: 22 - верные</t>
  </si>
  <si>
    <t>Задание 4</t>
  </si>
  <si>
    <t>a</t>
  </si>
  <si>
    <t>b</t>
  </si>
  <si>
    <t>c</t>
  </si>
  <si>
    <t>d</t>
  </si>
  <si>
    <t>∏</t>
  </si>
  <si>
    <t>0.0005</t>
  </si>
  <si>
    <t>F(приближенное)</t>
  </si>
  <si>
    <t>ab(a)</t>
  </si>
  <si>
    <t>ab(b)</t>
  </si>
  <si>
    <t>ab(c)</t>
  </si>
  <si>
    <t>ab(d)</t>
  </si>
  <si>
    <t>ab(f)</t>
  </si>
  <si>
    <t>rel(f)</t>
  </si>
  <si>
    <t>f(верные)</t>
  </si>
  <si>
    <t>Задание 5</t>
  </si>
  <si>
    <t>abs:</t>
  </si>
  <si>
    <t>rel: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</si>
</sst>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C13" sqref="C13"/>
    </sheetView>
  </sheetViews>
  <sheetFormatPr defaultRowHeight="15" x14ac:dyDescent="0.25"/>
  <cols>
    <col min="2" max="2" width="12" bestFit="1" customWidth="1"/>
    <col min="4" max="4" width="12" bestFit="1" customWidth="1"/>
    <col min="5" max="5" width="12.42578125" customWidth="1"/>
    <col min="7" max="7" width="9.7109375" customWidth="1"/>
    <col min="13" max="13" width="12" bestFit="1" customWidth="1"/>
  </cols>
  <sheetData>
    <row r="1" spans="1:2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>
        <f>1/(SQRT(35))</f>
        <v>0.1690308509457033</v>
      </c>
      <c r="B2">
        <f>6/11</f>
        <v>0.54545454545454541</v>
      </c>
      <c r="D2">
        <f>MIN(A3,B3)</f>
        <v>1.8254997457569459E-4</v>
      </c>
    </row>
    <row r="3" spans="1:22" x14ac:dyDescent="0.25">
      <c r="A3">
        <f>ABS(A2-0.169)/0.169</f>
        <v>1.8254997457569459E-4</v>
      </c>
      <c r="B3" s="6">
        <f>ABS(B2-0.545)/0.545</f>
        <v>8.340283569639893E-4</v>
      </c>
      <c r="C3" s="6"/>
      <c r="D3" s="6" t="s">
        <v>1</v>
      </c>
      <c r="E3" s="6"/>
    </row>
    <row r="4" spans="1:22" x14ac:dyDescent="0.25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t="s">
        <v>3</v>
      </c>
      <c r="B5" t="s">
        <v>4</v>
      </c>
      <c r="C5" s="6" t="s">
        <v>6</v>
      </c>
      <c r="D5" s="6"/>
      <c r="E5">
        <f>ABS(0.005)</f>
        <v>5.0000000000000001E-3</v>
      </c>
    </row>
    <row r="6" spans="1:22" x14ac:dyDescent="0.25">
      <c r="C6" s="6" t="s">
        <v>5</v>
      </c>
      <c r="D6" s="6"/>
      <c r="E6">
        <f>ABS(0.005/0.4)</f>
        <v>1.2499999999999999E-2</v>
      </c>
      <c r="F6" s="2">
        <v>1.2500000000000001E-2</v>
      </c>
    </row>
    <row r="7" spans="1:22" x14ac:dyDescent="0.25">
      <c r="A7" t="s">
        <v>8</v>
      </c>
      <c r="B7">
        <f>-0.31*POWER(10,-3)</f>
        <v>-3.1E-4</v>
      </c>
      <c r="C7" s="6" t="s">
        <v>6</v>
      </c>
      <c r="D7" s="6"/>
      <c r="E7">
        <v>5.0000000000000004E-6</v>
      </c>
    </row>
    <row r="8" spans="1:22" x14ac:dyDescent="0.25">
      <c r="C8" s="6" t="s">
        <v>5</v>
      </c>
      <c r="D8" s="6"/>
      <c r="E8">
        <f>ABS(E7/B7)</f>
        <v>1.6129032258064519E-2</v>
      </c>
      <c r="F8" s="2">
        <v>1.6129029999999999E-2</v>
      </c>
    </row>
    <row r="9" spans="1:22" x14ac:dyDescent="0.25">
      <c r="A9" t="s">
        <v>9</v>
      </c>
      <c r="B9">
        <v>2.0989</v>
      </c>
      <c r="C9" s="6" t="s">
        <v>6</v>
      </c>
      <c r="D9" s="6"/>
      <c r="E9">
        <f>ABS(0.00005)</f>
        <v>5.0000000000000002E-5</v>
      </c>
    </row>
    <row r="10" spans="1:22" x14ac:dyDescent="0.25">
      <c r="C10" s="6" t="s">
        <v>5</v>
      </c>
      <c r="D10" s="6"/>
      <c r="E10">
        <f>ABS(E9/B9)</f>
        <v>2.3822002001048168E-5</v>
      </c>
      <c r="F10">
        <f>E10*100</f>
        <v>2.3822002001048169E-3</v>
      </c>
      <c r="G10" t="s">
        <v>7</v>
      </c>
    </row>
    <row r="11" spans="1:22" x14ac:dyDescent="0.25">
      <c r="A11" s="7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>
        <v>3.7833999999999999</v>
      </c>
      <c r="B12">
        <v>4.1000000000000003E-3</v>
      </c>
      <c r="C12" s="6" t="s">
        <v>11</v>
      </c>
      <c r="D12" s="6"/>
      <c r="E12" s="1">
        <v>3.78</v>
      </c>
      <c r="F12">
        <f>(B12+(A12-E12))</f>
        <v>7.50000000000007E-3</v>
      </c>
      <c r="G12" t="s">
        <v>13</v>
      </c>
      <c r="H12">
        <v>3.8</v>
      </c>
      <c r="I12">
        <f>ABS(A12-H12)+0.0041</f>
        <v>2.0699999999999948E-2</v>
      </c>
      <c r="J12" t="s">
        <v>12</v>
      </c>
      <c r="K12" s="6" t="s">
        <v>14</v>
      </c>
      <c r="L12" s="6"/>
      <c r="M12" s="6"/>
      <c r="N12" s="6" t="s">
        <v>15</v>
      </c>
      <c r="O12" s="6"/>
      <c r="P12">
        <f>I12</f>
        <v>2.0699999999999948E-2</v>
      </c>
      <c r="Q12" s="6" t="s">
        <v>5</v>
      </c>
      <c r="R12" s="6"/>
      <c r="S12">
        <f>(P12/3.8)</f>
        <v>5.4473684210526183E-3</v>
      </c>
      <c r="T12" s="1" t="s">
        <v>16</v>
      </c>
      <c r="U12">
        <f>S12*100</f>
        <v>0.54473684210526185</v>
      </c>
      <c r="V12" t="s">
        <v>7</v>
      </c>
    </row>
    <row r="13" spans="1:22" x14ac:dyDescent="0.25">
      <c r="A13">
        <v>21.68543</v>
      </c>
      <c r="B13">
        <v>0.01</v>
      </c>
      <c r="C13">
        <f>A13*B13</f>
        <v>0.2168543</v>
      </c>
      <c r="D13" t="s">
        <v>17</v>
      </c>
      <c r="E13">
        <v>22</v>
      </c>
      <c r="F13">
        <f>C13+ABS(A13-E13)</f>
        <v>0.53142429999999985</v>
      </c>
      <c r="G13" t="s">
        <v>17</v>
      </c>
      <c r="H13" s="6" t="s">
        <v>18</v>
      </c>
      <c r="I13" s="6"/>
      <c r="J13" s="6" t="s">
        <v>15</v>
      </c>
      <c r="K13" s="6"/>
      <c r="L13">
        <f>F13</f>
        <v>0.53142429999999985</v>
      </c>
      <c r="M13" s="6" t="s">
        <v>5</v>
      </c>
      <c r="N13" s="6"/>
      <c r="O13">
        <f>F13/E13</f>
        <v>2.4155649999999994E-2</v>
      </c>
      <c r="P13" s="1" t="s">
        <v>16</v>
      </c>
      <c r="Q13">
        <f>O13*100</f>
        <v>2.4155649999999995</v>
      </c>
      <c r="R13" t="s">
        <v>7</v>
      </c>
    </row>
    <row r="14" spans="1:22" x14ac:dyDescent="0.25">
      <c r="A14" s="7" t="s">
        <v>19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3" t="s">
        <v>20</v>
      </c>
      <c r="B15" s="3" t="s">
        <v>21</v>
      </c>
      <c r="C15" s="3" t="s">
        <v>22</v>
      </c>
      <c r="D15" s="3" t="s">
        <v>23</v>
      </c>
      <c r="E15" s="3" t="s">
        <v>27</v>
      </c>
      <c r="F15" s="3" t="s">
        <v>28</v>
      </c>
      <c r="G15" s="3" t="s">
        <v>29</v>
      </c>
      <c r="H15" s="3" t="s">
        <v>30</v>
      </c>
      <c r="I15" s="4" t="s">
        <v>24</v>
      </c>
      <c r="J15" s="6" t="s">
        <v>26</v>
      </c>
      <c r="K15" s="6"/>
      <c r="L15" s="3" t="s">
        <v>31</v>
      </c>
      <c r="M15" s="3" t="s">
        <v>32</v>
      </c>
      <c r="N15" s="3" t="s">
        <v>33</v>
      </c>
    </row>
    <row r="16" spans="1:22" x14ac:dyDescent="0.25">
      <c r="A16" s="3">
        <v>2.0049999999999999</v>
      </c>
      <c r="B16" s="3">
        <v>1.45</v>
      </c>
      <c r="C16" s="3">
        <v>1.0089999999999999</v>
      </c>
      <c r="D16" s="3">
        <v>-1.25</v>
      </c>
      <c r="E16" s="3" t="s">
        <v>25</v>
      </c>
      <c r="F16" s="3">
        <v>2E-3</v>
      </c>
      <c r="G16" s="3">
        <v>2.9999999999999997E-4</v>
      </c>
      <c r="H16" s="3">
        <v>2.3E-2</v>
      </c>
      <c r="I16" s="3">
        <v>3.1415000000000002</v>
      </c>
      <c r="J16" s="6">
        <f>0.25*I16*A16*(2*POWER(B16, 2)+(A16-C16)/(B16+POWER(A16, 2)))</f>
        <v>6.9082385627465577</v>
      </c>
      <c r="K16" s="6"/>
      <c r="L16" s="3">
        <v>5.0000000000000003E-10</v>
      </c>
      <c r="M16" s="5">
        <f>L16/J16</f>
        <v>7.2377349950869603E-11</v>
      </c>
    </row>
    <row r="17" spans="1:22" x14ac:dyDescent="0.25">
      <c r="A17" s="7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>
        <v>0</v>
      </c>
      <c r="B18">
        <f>4*POWER(A18,3)+3*POWER(A18,2)+4*A18-3</f>
        <v>-3</v>
      </c>
      <c r="C18" t="s">
        <v>35</v>
      </c>
      <c r="D18">
        <v>0.5</v>
      </c>
      <c r="E18" t="s">
        <v>36</v>
      </c>
      <c r="F18">
        <f>ABS(D18/B18)</f>
        <v>0.16666666666666666</v>
      </c>
    </row>
    <row r="19" spans="1:22" x14ac:dyDescent="0.25">
      <c r="A19">
        <f>ROUND(A18+1.5/7,4)</f>
        <v>0.21429999999999999</v>
      </c>
      <c r="B19">
        <f>ROUND(4*POWER(A19,3)+3*POWER(A19,2)+4*A19-3,4)</f>
        <v>-1.9657</v>
      </c>
      <c r="C19" t="s">
        <v>35</v>
      </c>
      <c r="D19">
        <v>5.0000000000000002E-5</v>
      </c>
      <c r="E19" t="s">
        <v>36</v>
      </c>
      <c r="F19">
        <f t="shared" ref="F19:F25" si="0">ABS(D19/B19)</f>
        <v>2.5436231367960525E-5</v>
      </c>
    </row>
    <row r="20" spans="1:22" x14ac:dyDescent="0.25">
      <c r="A20">
        <f t="shared" ref="A20:A25" si="1">ROUND(A19+1.5/7,4)</f>
        <v>0.42859999999999998</v>
      </c>
      <c r="B20">
        <f t="shared" ref="B20:B25" si="2">ROUND(4*POWER(A20,3)+3*POWER(A20,2)+4*A20-3,4)</f>
        <v>-0.41959999999999997</v>
      </c>
      <c r="C20" t="s">
        <v>35</v>
      </c>
      <c r="D20">
        <v>5.0000000000000002E-5</v>
      </c>
      <c r="E20" t="s">
        <v>36</v>
      </c>
      <c r="F20">
        <f t="shared" si="0"/>
        <v>1.1916110581506197E-4</v>
      </c>
    </row>
    <row r="21" spans="1:22" x14ac:dyDescent="0.25">
      <c r="A21">
        <f t="shared" si="1"/>
        <v>0.64290000000000003</v>
      </c>
      <c r="B21">
        <f t="shared" si="2"/>
        <v>1.8745000000000001</v>
      </c>
      <c r="C21" t="s">
        <v>35</v>
      </c>
      <c r="D21">
        <v>5.0000000000000002E-5</v>
      </c>
      <c r="E21" t="s">
        <v>36</v>
      </c>
      <c r="F21">
        <f t="shared" si="0"/>
        <v>2.667377967457989E-5</v>
      </c>
    </row>
    <row r="22" spans="1:22" x14ac:dyDescent="0.25">
      <c r="A22">
        <f t="shared" si="1"/>
        <v>0.85719999999999996</v>
      </c>
      <c r="B22">
        <f t="shared" si="2"/>
        <v>5.1525999999999996</v>
      </c>
      <c r="C22" t="s">
        <v>35</v>
      </c>
      <c r="D22">
        <v>5.0000000000000002E-5</v>
      </c>
      <c r="E22" t="s">
        <v>36</v>
      </c>
      <c r="F22">
        <f t="shared" si="0"/>
        <v>9.703838838644569E-6</v>
      </c>
    </row>
    <row r="23" spans="1:22" x14ac:dyDescent="0.25">
      <c r="A23">
        <f t="shared" si="1"/>
        <v>1.0714999999999999</v>
      </c>
      <c r="B23">
        <f t="shared" si="2"/>
        <v>9.6510999999999996</v>
      </c>
      <c r="C23" t="s">
        <v>35</v>
      </c>
      <c r="D23">
        <v>5.0000000000000002E-5</v>
      </c>
      <c r="E23" t="s">
        <v>36</v>
      </c>
      <c r="F23">
        <f t="shared" si="0"/>
        <v>5.1807565976935273E-6</v>
      </c>
    </row>
    <row r="24" spans="1:22" x14ac:dyDescent="0.25">
      <c r="A24">
        <f t="shared" si="1"/>
        <v>1.2858000000000001</v>
      </c>
      <c r="B24">
        <f t="shared" si="2"/>
        <v>15.606199999999999</v>
      </c>
      <c r="C24" t="s">
        <v>35</v>
      </c>
      <c r="D24">
        <v>5.0000000000000002E-5</v>
      </c>
      <c r="E24" t="s">
        <v>36</v>
      </c>
      <c r="F24">
        <f t="shared" si="0"/>
        <v>3.203854878189438E-6</v>
      </c>
    </row>
    <row r="25" spans="1:22" x14ac:dyDescent="0.25">
      <c r="A25">
        <f t="shared" si="1"/>
        <v>1.5001</v>
      </c>
      <c r="B25">
        <f t="shared" si="2"/>
        <v>23.254000000000001</v>
      </c>
      <c r="C25" t="s">
        <v>35</v>
      </c>
      <c r="D25">
        <v>5.0000000000000001E-4</v>
      </c>
      <c r="E25" t="s">
        <v>36</v>
      </c>
      <c r="F25">
        <f t="shared" si="0"/>
        <v>2.1501677130816204E-5</v>
      </c>
    </row>
  </sheetData>
  <mergeCells count="22">
    <mergeCell ref="C6:D6"/>
    <mergeCell ref="A14:V14"/>
    <mergeCell ref="A11:V11"/>
    <mergeCell ref="H13:I13"/>
    <mergeCell ref="J13:K13"/>
    <mergeCell ref="M13:N13"/>
    <mergeCell ref="J15:K15"/>
    <mergeCell ref="J16:K16"/>
    <mergeCell ref="A17:V17"/>
    <mergeCell ref="A1:V1"/>
    <mergeCell ref="A4:V4"/>
    <mergeCell ref="K12:M12"/>
    <mergeCell ref="N12:O12"/>
    <mergeCell ref="Q12:R12"/>
    <mergeCell ref="C7:D7"/>
    <mergeCell ref="C8:D8"/>
    <mergeCell ref="C9:D9"/>
    <mergeCell ref="C10:D10"/>
    <mergeCell ref="C12:D12"/>
    <mergeCell ref="B3:C3"/>
    <mergeCell ref="D3:E3"/>
    <mergeCell ref="C5:D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Kulakov</dc:creator>
  <cp:lastModifiedBy>Alexandr Kulakov</cp:lastModifiedBy>
  <dcterms:created xsi:type="dcterms:W3CDTF">2015-06-05T18:17:20Z</dcterms:created>
  <dcterms:modified xsi:type="dcterms:W3CDTF">2020-12-22T08:31:34Z</dcterms:modified>
</cp:coreProperties>
</file>