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wedu-my.sharepoint.com/personal/marius_kautz_bwedu_de/Documents/1 Universität Stuttgart/Masterarbeit/14_Bus_PyPSAPF/01_PyPSA/"/>
    </mc:Choice>
  </mc:AlternateContent>
  <xr:revisionPtr revIDLastSave="586" documentId="8_{6522986E-630A-409E-8914-BC51A3249178}" xr6:coauthVersionLast="47" xr6:coauthVersionMax="47" xr10:uidLastSave="{7FBB0C16-F1AB-4CBF-AF87-625F6E0455C1}"/>
  <bookViews>
    <workbookView xWindow="-90" yWindow="-90" windowWidth="19380" windowHeight="10260" activeTab="1" xr2:uid="{55431233-729C-4473-B6EF-A00B53F17805}"/>
  </bookViews>
  <sheets>
    <sheet name="Alle" sheetId="2" r:id="rId1"/>
    <sheet name="All_100" sheetId="7" r:id="rId2"/>
    <sheet name="Agg. Gas,PV,Wind" sheetId="1" r:id="rId3"/>
    <sheet name="nur Gas" sheetId="4" r:id="rId4"/>
    <sheet name="Gas, Wind" sheetId="5" r:id="rId5"/>
    <sheet name="Auslastung Lines" sheetId="3" r:id="rId6"/>
    <sheet name="Load" sheetId="6" r:id="rId7"/>
    <sheet name="Load_100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2" i="8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2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R3" i="4"/>
  <c r="R4" i="4"/>
  <c r="R5" i="4"/>
  <c r="R6" i="4"/>
  <c r="R7" i="4"/>
  <c r="R8" i="4"/>
  <c r="R9" i="4"/>
  <c r="R10" i="4"/>
  <c r="R11" i="4"/>
  <c r="R12" i="4"/>
  <c r="R13" i="4"/>
  <c r="R14" i="4"/>
  <c r="R15" i="4"/>
  <c r="R2" i="4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2" i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2" i="2"/>
  <c r="H51" i="1"/>
  <c r="I51" i="1"/>
  <c r="J51" i="1"/>
  <c r="G51" i="1"/>
  <c r="J25" i="5"/>
  <c r="I25" i="5"/>
  <c r="H25" i="5"/>
  <c r="G25" i="5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G44" i="1"/>
  <c r="J44" i="1" l="1"/>
  <c r="I44" i="1"/>
  <c r="H44" i="1"/>
  <c r="F44" i="1"/>
  <c r="G16" i="4"/>
  <c r="I16" i="4"/>
  <c r="J16" i="4"/>
  <c r="H16" i="4"/>
  <c r="F16" i="4"/>
</calcChain>
</file>

<file path=xl/sharedStrings.xml><?xml version="1.0" encoding="utf-8"?>
<sst xmlns="http://schemas.openxmlformats.org/spreadsheetml/2006/main" count="1509" uniqueCount="267">
  <si>
    <t>name</t>
  </si>
  <si>
    <t>bus_id</t>
  </si>
  <si>
    <t>fuel</t>
  </si>
  <si>
    <t>unit_type</t>
  </si>
  <si>
    <t>fuel_price</t>
  </si>
  <si>
    <t>active_power</t>
  </si>
  <si>
    <t>active_power_limits_max</t>
  </si>
  <si>
    <t>active_power_limits_min</t>
  </si>
  <si>
    <t>reactive_power_limits_max</t>
  </si>
  <si>
    <t>reactive_power_limits_min</t>
  </si>
  <si>
    <t>min_down_time</t>
  </si>
  <si>
    <t>min_up_time</t>
  </si>
  <si>
    <t>base_mva</t>
  </si>
  <si>
    <t>heat_rate_avg_0</t>
  </si>
  <si>
    <t>output_point_0</t>
  </si>
  <si>
    <t>Gas_0</t>
  </si>
  <si>
    <t>NATURAL_GAS</t>
  </si>
  <si>
    <t>GT</t>
  </si>
  <si>
    <t>Gas_1</t>
  </si>
  <si>
    <t>Gas_2</t>
  </si>
  <si>
    <t>Gas_3</t>
  </si>
  <si>
    <t>Gas_4</t>
  </si>
  <si>
    <t>Gas_5</t>
  </si>
  <si>
    <t>Gas_6</t>
  </si>
  <si>
    <t>Gas_7</t>
  </si>
  <si>
    <t>Gas_8</t>
  </si>
  <si>
    <t>Gas_9</t>
  </si>
  <si>
    <t>Gas_10</t>
  </si>
  <si>
    <t>Gas_11</t>
  </si>
  <si>
    <t>Gas_12</t>
  </si>
  <si>
    <t>Gas_13</t>
  </si>
  <si>
    <t>Hard Coal_0</t>
  </si>
  <si>
    <t>COAL</t>
  </si>
  <si>
    <t>ST</t>
  </si>
  <si>
    <t>Hard Coal_1</t>
  </si>
  <si>
    <t>Hard Coal_2</t>
  </si>
  <si>
    <t>Hard Coal_3</t>
  </si>
  <si>
    <t>Hard Coal_4</t>
  </si>
  <si>
    <t>Hard Coal_5</t>
  </si>
  <si>
    <t>Hard Coal_6</t>
  </si>
  <si>
    <t>Hard Coal_7</t>
  </si>
  <si>
    <t>Hard Coal_8</t>
  </si>
  <si>
    <t>Hard Coal_9</t>
  </si>
  <si>
    <t>Hard Coal_10</t>
  </si>
  <si>
    <t>Hard Coal_11</t>
  </si>
  <si>
    <t>Hard Coal_12</t>
  </si>
  <si>
    <t>Hard Coal_13</t>
  </si>
  <si>
    <t>Run of River_0</t>
  </si>
  <si>
    <t>HYDROROR</t>
  </si>
  <si>
    <t>HA</t>
  </si>
  <si>
    <t>Run of River_1</t>
  </si>
  <si>
    <t>Run of River_2</t>
  </si>
  <si>
    <t>Run of River_3</t>
  </si>
  <si>
    <t>Run of River_4</t>
  </si>
  <si>
    <t>Run of River_5</t>
  </si>
  <si>
    <t>Run of River_6</t>
  </si>
  <si>
    <t>Run of River_7</t>
  </si>
  <si>
    <t>Run of River_8</t>
  </si>
  <si>
    <t>Run of River_9</t>
  </si>
  <si>
    <t>Run of River_10</t>
  </si>
  <si>
    <t>Run of River_11</t>
  </si>
  <si>
    <t>Run of River_12</t>
  </si>
  <si>
    <t>Run of River_13</t>
  </si>
  <si>
    <t>Waste_0</t>
  </si>
  <si>
    <t>MUNICIPAL_WASTE</t>
  </si>
  <si>
    <t>Waste_1</t>
  </si>
  <si>
    <t>Waste_2</t>
  </si>
  <si>
    <t>Waste_3</t>
  </si>
  <si>
    <t>Waste_4</t>
  </si>
  <si>
    <t>Waste_5</t>
  </si>
  <si>
    <t>Waste_6</t>
  </si>
  <si>
    <t>Waste_7</t>
  </si>
  <si>
    <t>Waste_8</t>
  </si>
  <si>
    <t>Waste_9</t>
  </si>
  <si>
    <t>Waste_10</t>
  </si>
  <si>
    <t>Waste_11</t>
  </si>
  <si>
    <t>Waste_12</t>
  </si>
  <si>
    <t>Waste_13</t>
  </si>
  <si>
    <t>Brown Coal_0</t>
  </si>
  <si>
    <t>Brown Coal_1</t>
  </si>
  <si>
    <t>Brown Coal_2</t>
  </si>
  <si>
    <t>Brown Coal_3</t>
  </si>
  <si>
    <t>Brown Coal_4</t>
  </si>
  <si>
    <t>Brown Coal_5</t>
  </si>
  <si>
    <t>Brown Coal_6</t>
  </si>
  <si>
    <t>Brown Coal_7</t>
  </si>
  <si>
    <t>Brown Coal_8</t>
  </si>
  <si>
    <t>Brown Coal_9</t>
  </si>
  <si>
    <t>Brown Coal_10</t>
  </si>
  <si>
    <t>Brown Coal_11</t>
  </si>
  <si>
    <t>Brown Coal_12</t>
  </si>
  <si>
    <t>Brown Coal_13</t>
  </si>
  <si>
    <t>Oil_0</t>
  </si>
  <si>
    <t>RESIDUAL_FUEL_OIL</t>
  </si>
  <si>
    <t>Oil_1</t>
  </si>
  <si>
    <t>Oil_2</t>
  </si>
  <si>
    <t>Oil_3</t>
  </si>
  <si>
    <t>Oil_4</t>
  </si>
  <si>
    <t>Oil_5</t>
  </si>
  <si>
    <t>Oil_6</t>
  </si>
  <si>
    <t>Oil_7</t>
  </si>
  <si>
    <t>Oil_8</t>
  </si>
  <si>
    <t>Oil_9</t>
  </si>
  <si>
    <t>Oil_10</t>
  </si>
  <si>
    <t>Oil_11</t>
  </si>
  <si>
    <t>Oil_12</t>
  </si>
  <si>
    <t>Oil_13</t>
  </si>
  <si>
    <t>Other_0</t>
  </si>
  <si>
    <t>OTHER</t>
  </si>
  <si>
    <t>OT</t>
  </si>
  <si>
    <t>Other_1</t>
  </si>
  <si>
    <t>Other_2</t>
  </si>
  <si>
    <t>Other_3</t>
  </si>
  <si>
    <t>Other_4</t>
  </si>
  <si>
    <t>Other_5</t>
  </si>
  <si>
    <t>Other_6</t>
  </si>
  <si>
    <t>Other_7</t>
  </si>
  <si>
    <t>Other_8</t>
  </si>
  <si>
    <t>Other_9</t>
  </si>
  <si>
    <t>Other_10</t>
  </si>
  <si>
    <t>Other_11</t>
  </si>
  <si>
    <t>Other_12</t>
  </si>
  <si>
    <t>Other_13</t>
  </si>
  <si>
    <t>Multiple_0</t>
  </si>
  <si>
    <t>Multiple_1</t>
  </si>
  <si>
    <t>Multiple_2</t>
  </si>
  <si>
    <t>Multiple_3</t>
  </si>
  <si>
    <t>Multiple_4</t>
  </si>
  <si>
    <t>Multiple_5</t>
  </si>
  <si>
    <t>Multiple_6</t>
  </si>
  <si>
    <t>Multiple_7</t>
  </si>
  <si>
    <t>Multiple_8</t>
  </si>
  <si>
    <t>Multiple_9</t>
  </si>
  <si>
    <t>Multiple_10</t>
  </si>
  <si>
    <t>Multiple_11</t>
  </si>
  <si>
    <t>Multiple_12</t>
  </si>
  <si>
    <t>Multiple_13</t>
  </si>
  <si>
    <t>Nuclear_0</t>
  </si>
  <si>
    <t>NUCLEAR</t>
  </si>
  <si>
    <t>Nuclear_1</t>
  </si>
  <si>
    <t>Nuclear_2</t>
  </si>
  <si>
    <t>Nuclear_3</t>
  </si>
  <si>
    <t>Nuclear_4</t>
  </si>
  <si>
    <t>Nuclear_5</t>
  </si>
  <si>
    <t>Nuclear_6</t>
  </si>
  <si>
    <t>Nuclear_7</t>
  </si>
  <si>
    <t>Nuclear_8</t>
  </si>
  <si>
    <t>Nuclear_9</t>
  </si>
  <si>
    <t>Nuclear_10</t>
  </si>
  <si>
    <t>Nuclear_11</t>
  </si>
  <si>
    <t>Nuclear_12</t>
  </si>
  <si>
    <t>Nuclear_13</t>
  </si>
  <si>
    <t>Geothermal_0</t>
  </si>
  <si>
    <t>GEOTHERMAL</t>
  </si>
  <si>
    <t>Geothermal_1</t>
  </si>
  <si>
    <t>Geothermal_2</t>
  </si>
  <si>
    <t>Geothermal_3</t>
  </si>
  <si>
    <t>Geothermal_4</t>
  </si>
  <si>
    <t>Geothermal_5</t>
  </si>
  <si>
    <t>Geothermal_6</t>
  </si>
  <si>
    <t>Geothermal_7</t>
  </si>
  <si>
    <t>Geothermal_8</t>
  </si>
  <si>
    <t>Geothermal_9</t>
  </si>
  <si>
    <t>Geothermal_10</t>
  </si>
  <si>
    <t>Geothermal_11</t>
  </si>
  <si>
    <t>Geothermal_12</t>
  </si>
  <si>
    <t>Geothermal_13</t>
  </si>
  <si>
    <t>Wind Offshore_0</t>
  </si>
  <si>
    <t>WINDOS</t>
  </si>
  <si>
    <t>WS</t>
  </si>
  <si>
    <t>Wind Offshore_1</t>
  </si>
  <si>
    <t>Wind Offshore_2</t>
  </si>
  <si>
    <t>Wind Offshore_3</t>
  </si>
  <si>
    <t>Wind Offshore_4</t>
  </si>
  <si>
    <t>Wind Offshore_5</t>
  </si>
  <si>
    <t>Wind Offshore_6</t>
  </si>
  <si>
    <t>Wind Offshore_7</t>
  </si>
  <si>
    <t>Wind Offshore_8</t>
  </si>
  <si>
    <t>Wind Offshore_9</t>
  </si>
  <si>
    <t>Wind Offshore_10</t>
  </si>
  <si>
    <t>Wind Offshore_11</t>
  </si>
  <si>
    <t>Wind Offshore_12</t>
  </si>
  <si>
    <t>Wind Offshore_13</t>
  </si>
  <si>
    <t>Wind Onshore_0</t>
  </si>
  <si>
    <t>WINDOF</t>
  </si>
  <si>
    <t>WT</t>
  </si>
  <si>
    <t>Wind Onshore_1</t>
  </si>
  <si>
    <t>Wind Onshore_2</t>
  </si>
  <si>
    <t>Wind Onshore_3</t>
  </si>
  <si>
    <t>Wind Onshore_4</t>
  </si>
  <si>
    <t>Wind Onshore_5</t>
  </si>
  <si>
    <t>Wind Onshore_6</t>
  </si>
  <si>
    <t>Wind Onshore_7</t>
  </si>
  <si>
    <t>Wind Onshore_8</t>
  </si>
  <si>
    <t>Wind Onshore_9</t>
  </si>
  <si>
    <t>Wind Onshore_10</t>
  </si>
  <si>
    <t>Wind Onshore_11</t>
  </si>
  <si>
    <t>Wind Onshore_12</t>
  </si>
  <si>
    <t>Wind Onshore_13</t>
  </si>
  <si>
    <t>Solar_0</t>
  </si>
  <si>
    <t>SOLAR</t>
  </si>
  <si>
    <t>PV</t>
  </si>
  <si>
    <t>Solar_1</t>
  </si>
  <si>
    <t>Solar_2</t>
  </si>
  <si>
    <t>Solar_3</t>
  </si>
  <si>
    <t>Solar_4</t>
  </si>
  <si>
    <t>Solar_5</t>
  </si>
  <si>
    <t>Solar_6</t>
  </si>
  <si>
    <t>Solar_7</t>
  </si>
  <si>
    <t>Solar_8</t>
  </si>
  <si>
    <t>Solar_9</t>
  </si>
  <si>
    <t>Solar_10</t>
  </si>
  <si>
    <t>Solar_11</t>
  </si>
  <si>
    <t>Solar_12</t>
  </si>
  <si>
    <t>Solar_13</t>
  </si>
  <si>
    <t>line_name</t>
  </si>
  <si>
    <t>bus_from</t>
  </si>
  <si>
    <t>bus_to</t>
  </si>
  <si>
    <t>P_from_to</t>
  </si>
  <si>
    <t>Q_from_to</t>
  </si>
  <si>
    <t>P_to_from</t>
  </si>
  <si>
    <t>Q_to_from</t>
  </si>
  <si>
    <t>P_losses</t>
  </si>
  <si>
    <t>Q_losses</t>
  </si>
  <si>
    <t>0_to_9</t>
  </si>
  <si>
    <t>0_to_11</t>
  </si>
  <si>
    <t>1_to_3</t>
  </si>
  <si>
    <t>1_to_5</t>
  </si>
  <si>
    <t>1_to_8</t>
  </si>
  <si>
    <t>1_to_10</t>
  </si>
  <si>
    <t>1_to_12</t>
  </si>
  <si>
    <t>2_to_4</t>
  </si>
  <si>
    <t>2_to_7</t>
  </si>
  <si>
    <t>2_to_8</t>
  </si>
  <si>
    <t>3_to_4</t>
  </si>
  <si>
    <t>3_to_6</t>
  </si>
  <si>
    <t>3_to_9</t>
  </si>
  <si>
    <t>4_to_7</t>
  </si>
  <si>
    <t>4_to_9</t>
  </si>
  <si>
    <t>10_to_3</t>
  </si>
  <si>
    <t>10_to_4</t>
  </si>
  <si>
    <t>10_to_8</t>
  </si>
  <si>
    <t>11_to_4</t>
  </si>
  <si>
    <t>12_to_5</t>
  </si>
  <si>
    <t>12_to_6</t>
  </si>
  <si>
    <t>13_to_3</t>
  </si>
  <si>
    <t>13_to_6</t>
  </si>
  <si>
    <t>13_to_9</t>
  </si>
  <si>
    <t>s_aktuell</t>
  </si>
  <si>
    <t>s_max</t>
  </si>
  <si>
    <t>S-rate</t>
  </si>
  <si>
    <t>max_active_power</t>
  </si>
  <si>
    <t>max_reactive_power</t>
  </si>
  <si>
    <t>Load_0</t>
  </si>
  <si>
    <t>Load_1</t>
  </si>
  <si>
    <t>Load_2</t>
  </si>
  <si>
    <t>Load_3</t>
  </si>
  <si>
    <t>Load_4</t>
  </si>
  <si>
    <t>Load_5</t>
  </si>
  <si>
    <t>Load_6</t>
  </si>
  <si>
    <t>Load_7</t>
  </si>
  <si>
    <t>Load_8</t>
  </si>
  <si>
    <t>Load_9</t>
  </si>
  <si>
    <t>Load_10</t>
  </si>
  <si>
    <t>Load_11</t>
  </si>
  <si>
    <t>Load_12</t>
  </si>
  <si>
    <t>Load_13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</si>
</sst>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ont="1" applyFill="1"/>
    <xf numFmtId="0" fontId="0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vertical="center" wrapText="1"/>
    </xf>
    <xf numFmtId="9" fontId="0" fillId="0" borderId="0" xfId="1" applyFont="1"/>
    <xf numFmtId="0" fontId="2" fillId="0" borderId="1" xfId="0" applyFont="1" applyBorder="1"/>
    <xf numFmtId="0" fontId="0" fillId="0" borderId="1" xfId="0" applyFont="1" applyBorder="1"/>
    <xf numFmtId="0" fontId="3" fillId="3" borderId="0" xfId="0" applyFont="1" applyFill="1" applyAlignment="1">
      <alignment vertical="center"/>
    </xf>
    <xf numFmtId="0" fontId="0" fillId="3" borderId="0" xfId="0" applyFill="1"/>
    <xf numFmtId="0" fontId="0" fillId="4" borderId="0" xfId="0" applyFont="1" applyFill="1"/>
    <xf numFmtId="0" fontId="0" fillId="3" borderId="0" xfId="0" applyFont="1" applyFill="1"/>
  </cellXfs>
  <cellStyles count="2">
    <cellStyle name="Prozent" xfId="1" builtinId="5"/>
    <cellStyle name="Standard" xfId="0" builtinId="0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BD5BA88-DA55-4469-B853-C90978C3BEA2}" name="Tabelle4" displayName="Tabelle4" ref="A1:O183" totalsRowShown="0">
  <autoFilter ref="A1:O183" xr:uid="{7BD5BA88-DA55-4469-B853-C90978C3BEA2}"/>
  <tableColumns count="15">
    <tableColumn id="1" xr3:uid="{F415EC3B-F07B-4BF4-860B-148DD345DA5B}" name="name" dataDxfId="17"/>
    <tableColumn id="2" xr3:uid="{579291CD-D448-4172-93EB-0676C82291ED}" name="bus_id"/>
    <tableColumn id="3" xr3:uid="{C200FBA1-74AE-4120-BA8C-2F7F34139ABD}" name="fuel"/>
    <tableColumn id="4" xr3:uid="{6C671A9C-8A6F-4EE9-B44D-24B2E148B9D5}" name="unit_type"/>
    <tableColumn id="5" xr3:uid="{8ADC63A6-B044-4F47-BD60-459E6D6A81E8}" name="fuel_price"/>
    <tableColumn id="6" xr3:uid="{3FE798F6-3E43-4796-A838-FDF58BEF5FFC}" name="active_power" dataDxfId="0"/>
    <tableColumn id="7" xr3:uid="{62FAF185-C1E5-4FB3-9E9C-8F1F883F4AD8}" name="active_power_limits_max"/>
    <tableColumn id="8" xr3:uid="{9FF8E0C0-FC7D-49D8-8ECA-418D482FAD1F}" name="active_power_limits_min"/>
    <tableColumn id="9" xr3:uid="{ECD0BC43-38BF-4336-9F89-4719AF391925}" name="reactive_power_limits_max"/>
    <tableColumn id="10" xr3:uid="{326DC60A-C39D-47E4-89E3-714B1EBF926B}" name="reactive_power_limits_min"/>
    <tableColumn id="11" xr3:uid="{10713346-5EDE-4A15-B074-06E63AC35DAE}" name="min_down_time"/>
    <tableColumn id="12" xr3:uid="{B3E50CBD-0680-4915-899F-EDC3936F79B1}" name="min_up_time"/>
    <tableColumn id="13" xr3:uid="{766195CA-9C3A-4775-BB3C-195C0030398A}" name="base_mva"/>
    <tableColumn id="14" xr3:uid="{DAB12AEA-2327-45D0-A571-53AB0D9F0EB6}" name="heat_rate_avg_0"/>
    <tableColumn id="15" xr3:uid="{8C6A8BFF-C0B0-4974-8B03-4ECDB3C9E7D3}" name="output_point_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66FB9C-E4A9-44AD-B326-23A4561B3629}" name="Tabelle46" displayName="Tabelle46" ref="A1:O183" totalsRowShown="0">
  <autoFilter ref="A1:O183" xr:uid="{3366FB9C-E4A9-44AD-B326-23A4561B3629}"/>
  <tableColumns count="15">
    <tableColumn id="1" xr3:uid="{A75BE333-2444-4D5B-B965-99C015CB1266}" name="name" dataDxfId="1"/>
    <tableColumn id="2" xr3:uid="{2FD20C07-CF48-4959-AE4D-DB6B46782B1A}" name="bus_id"/>
    <tableColumn id="3" xr3:uid="{BC82ADD8-3830-4A23-943E-E91173F044C8}" name="fuel"/>
    <tableColumn id="4" xr3:uid="{9B51C48A-5248-4044-BB9B-CDE738ED4A7A}" name="unit_type"/>
    <tableColumn id="5" xr3:uid="{48B4BF26-17C2-4A23-8F18-CF630703C208}" name="fuel_price"/>
    <tableColumn id="6" xr3:uid="{4CDFFD5C-CB61-441A-980C-30ED1CB7633B}" name="active_power">
      <calculatedColumnFormula>Tabelle4[[#This Row],[active_power]]/100</calculatedColumnFormula>
    </tableColumn>
    <tableColumn id="7" xr3:uid="{797DAE8E-11C1-46B3-A07D-C7347051390A}" name="active_power_limits_max">
      <calculatedColumnFormula>Tabelle4[[#This Row],[active_power_limits_max]]/100</calculatedColumnFormula>
    </tableColumn>
    <tableColumn id="8" xr3:uid="{695E2DE5-BF3C-4429-BABD-246609190502}" name="active_power_limits_min"/>
    <tableColumn id="9" xr3:uid="{6A895DC4-F145-4ED3-9197-5C03D9B51543}" name="reactive_power_limits_max">
      <calculatedColumnFormula>Tabelle4[[#This Row],[reactive_power_limits_max]]/100</calculatedColumnFormula>
    </tableColumn>
    <tableColumn id="10" xr3:uid="{D142AC5A-B3C4-409A-8F52-14A57604D17A}" name="reactive_power_limits_min">
      <calculatedColumnFormula>Tabelle4[[#This Row],[reactive_power_limits_min]]/100</calculatedColumnFormula>
    </tableColumn>
    <tableColumn id="11" xr3:uid="{D88CFB8B-8207-4BAC-AB92-4575B2CD44A9}" name="min_down_time"/>
    <tableColumn id="12" xr3:uid="{FAB14C9A-421A-44AC-B8F6-CDA39B4C3002}" name="min_up_time"/>
    <tableColumn id="13" xr3:uid="{DAA94297-0842-4ACC-9779-DB8702BD2ED8}" name="base_mva"/>
    <tableColumn id="14" xr3:uid="{3582721F-3ECA-44F4-9F27-18566429D3B6}" name="heat_rate_avg_0"/>
    <tableColumn id="15" xr3:uid="{A000FE34-FEF4-48D7-AF49-8BCDE4BD0C40}" name="output_point_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CCEAA8-B1B3-4208-813A-B45BE1E81AC1}" name="Tabelle1" displayName="Tabelle1" ref="A1:O44" totalsRowCount="1">
  <autoFilter ref="A1:O43" xr:uid="{41CCEAA8-B1B3-4208-813A-B45BE1E81AC1}"/>
  <tableColumns count="15">
    <tableColumn id="1" xr3:uid="{4BBB0E63-9085-45CC-B27C-15BA5C53D0E8}" name="name"/>
    <tableColumn id="2" xr3:uid="{0FB54E3C-AB34-405D-B227-92AA7B963729}" name="bus_id"/>
    <tableColumn id="3" xr3:uid="{5A6B5C56-B3B7-41DA-876E-7ACEA9851440}" name="fuel"/>
    <tableColumn id="4" xr3:uid="{AD6C1F79-C6E1-4765-A403-16BF5A619C0E}" name="unit_type"/>
    <tableColumn id="5" xr3:uid="{032C1347-9B6A-4870-9BD4-771C03E4B7EA}" name="fuel_price"/>
    <tableColumn id="6" xr3:uid="{16D23AB4-6847-4848-A982-46F23333D44A}" name="active_power" totalsRowFunction="sum"/>
    <tableColumn id="7" xr3:uid="{32188614-0BFC-4484-A38C-10791D6A73BD}" name="active_power_limits_max" totalsRowFunction="sum"/>
    <tableColumn id="8" xr3:uid="{C483533B-1C64-4649-A5A6-4D6372586B64}" name="active_power_limits_min" totalsRowFunction="sum"/>
    <tableColumn id="9" xr3:uid="{1512EBCF-4462-4EBB-A28E-7FB7422FBABC}" name="reactive_power_limits_max" totalsRowFunction="sum"/>
    <tableColumn id="10" xr3:uid="{2BB0BF53-4B37-4FCB-96AB-EB99B64D563E}" name="reactive_power_limits_min" totalsRowFunction="sum"/>
    <tableColumn id="11" xr3:uid="{2BBCAA37-597B-4336-835A-6231061AE9C9}" name="min_down_time"/>
    <tableColumn id="12" xr3:uid="{1A53FC5F-6C12-4F8F-A845-3525B576E09C}" name="min_up_time"/>
    <tableColumn id="13" xr3:uid="{AFDCFBE2-249A-4E50-B121-0F3699B07256}" name="base_mva"/>
    <tableColumn id="14" xr3:uid="{E3698B56-9973-48B1-A934-FD17C30A4B2E}" name="heat_rate_avg_0"/>
    <tableColumn id="15" xr3:uid="{53059310-B21A-49D3-ABD3-24A954F9B38E}" name="output_point_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DDAEDB-8C7C-435C-B3A3-B9C367326BFE}" name="Tabelle2" displayName="Tabelle2" ref="A1:O16" totalsRowCount="1" headerRowDxfId="54" dataDxfId="52" headerRowBorderDxfId="53" tableBorderDxfId="51">
  <autoFilter ref="A1:O15" xr:uid="{6FDDAEDB-8C7C-435C-B3A3-B9C367326BFE}"/>
  <tableColumns count="15">
    <tableColumn id="1" xr3:uid="{F18FCAF8-ADDF-4F94-8F14-A6B45835018D}" name="name" dataDxfId="50" totalsRowDxfId="16"/>
    <tableColumn id="2" xr3:uid="{ED060052-FBFB-4855-A753-9B348C470748}" name="bus_id" dataDxfId="49" totalsRowDxfId="15"/>
    <tableColumn id="3" xr3:uid="{58D9F4D8-C5D4-4063-ACBF-6B031A839116}" name="fuel" dataDxfId="48" totalsRowDxfId="14"/>
    <tableColumn id="4" xr3:uid="{8F0EDD1F-82A6-4A6A-A198-E4EE14257AC9}" name="unit_type" dataDxfId="47" totalsRowDxfId="13"/>
    <tableColumn id="5" xr3:uid="{AE1B32D8-5EEE-42A6-A351-894441797297}" name="fuel_price" dataDxfId="46" totalsRowDxfId="12"/>
    <tableColumn id="6" xr3:uid="{E50AA12F-F8FB-4041-867C-F7123D6BFFFE}" name="active_power" totalsRowFunction="sum" dataDxfId="45" totalsRowDxfId="11"/>
    <tableColumn id="7" xr3:uid="{370C6412-A244-4400-9E3C-B2F859F6CB20}" name="active_power_limits_max" totalsRowFunction="sum" dataDxfId="44" totalsRowDxfId="10"/>
    <tableColumn id="8" xr3:uid="{7F666B42-A5E1-4867-928A-E25A39739AD0}" name="active_power_limits_min" totalsRowFunction="sum" dataDxfId="43" totalsRowDxfId="9"/>
    <tableColumn id="9" xr3:uid="{6136B554-1E68-4291-B369-A228E0E31932}" name="reactive_power_limits_max" totalsRowFunction="sum" dataDxfId="42" totalsRowDxfId="8"/>
    <tableColumn id="10" xr3:uid="{A25A607E-9C8D-450C-BEFA-878D4E9B78CB}" name="reactive_power_limits_min" totalsRowFunction="sum" dataDxfId="41" totalsRowDxfId="7"/>
    <tableColumn id="11" xr3:uid="{70039018-531D-4959-9236-71E7497935A6}" name="min_down_time" dataDxfId="40" totalsRowDxfId="6"/>
    <tableColumn id="12" xr3:uid="{D17DB4E7-C63B-40CC-81F3-369D3B516718}" name="min_up_time" dataDxfId="39" totalsRowDxfId="5"/>
    <tableColumn id="13" xr3:uid="{FD6A9E58-CFA1-4EC3-8CE3-FC8EC3CCF856}" name="base_mva" dataDxfId="38" totalsRowDxfId="4"/>
    <tableColumn id="14" xr3:uid="{2562B033-B512-49B8-B530-15105C21E4D6}" name="heat_rate_avg_0" dataDxfId="37" totalsRowDxfId="3"/>
    <tableColumn id="15" xr3:uid="{40EF7885-DF39-41DD-8408-E3DACE67B3B8}" name="output_point_0" dataDxfId="36" totalsRowDxfId="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D9C92D-2BB2-44D6-9520-51F50F726C31}" name="Tabelle3" displayName="Tabelle3" ref="A1:O28" totalsRowShown="0" dataDxfId="34" headerRowBorderDxfId="35" tableBorderDxfId="33">
  <autoFilter ref="A1:O28" xr:uid="{13D9C92D-2BB2-44D6-9520-51F50F726C31}"/>
  <tableColumns count="15">
    <tableColumn id="1" xr3:uid="{4EB2B5B5-2AB7-4B57-90AC-BA6808C7BF78}" name="name" dataDxfId="32"/>
    <tableColumn id="2" xr3:uid="{7D2A30AB-61E0-4CD5-897D-3EA4D84A51A2}" name="bus_id" dataDxfId="31"/>
    <tableColumn id="3" xr3:uid="{38CD13B0-F59C-4D76-AE02-99257409F3B0}" name="fuel" dataDxfId="30"/>
    <tableColumn id="4" xr3:uid="{64AED6E6-EF99-45C7-89DB-E68921795DE7}" name="unit_type" dataDxfId="29"/>
    <tableColumn id="5" xr3:uid="{2F4DD713-55D9-4DE3-B6DD-A108AB1C479E}" name="fuel_price" dataDxfId="28"/>
    <tableColumn id="6" xr3:uid="{46980DF3-522F-4801-92EA-AE74354E516F}" name="active_power" dataDxfId="27"/>
    <tableColumn id="7" xr3:uid="{DE06EE6C-5B33-4E44-AE64-206155E3134E}" name="active_power_limits_max" dataDxfId="26"/>
    <tableColumn id="8" xr3:uid="{43C2B504-AB7D-4E0C-AA23-0994B450C82B}" name="active_power_limits_min" dataDxfId="25"/>
    <tableColumn id="9" xr3:uid="{F748E16F-3D36-45C8-ABD4-C972EE5DECCA}" name="reactive_power_limits_max" dataDxfId="24"/>
    <tableColumn id="10" xr3:uid="{511EECB9-E757-4604-9F21-AD5ACF567C14}" name="reactive_power_limits_min" dataDxfId="23"/>
    <tableColumn id="11" xr3:uid="{34D5ABA2-980A-4E18-9FAC-65C36CB2F607}" name="min_down_time" dataDxfId="22"/>
    <tableColumn id="12" xr3:uid="{90979FE4-69A7-469F-A2C8-66F473E26375}" name="min_up_time" dataDxfId="21"/>
    <tableColumn id="13" xr3:uid="{F85D40A0-D8BF-40D0-B17D-47E0D8707B86}" name="base_mva" dataDxfId="20"/>
    <tableColumn id="14" xr3:uid="{5C37D642-8082-46B6-A20A-A6E79DBC2AF0}" name="heat_rate_avg_0" dataDxfId="19"/>
    <tableColumn id="15" xr3:uid="{5E020E13-9E3C-4AE2-BF5D-3487C56F251C}" name="output_point_0" dataDxfId="1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8DBBF-F097-4E56-8E4E-36EAAF68354F}">
  <dimension ref="A1:T183"/>
  <sheetViews>
    <sheetView workbookViewId="0">
      <selection activeCell="F2" sqref="F2:F183"/>
    </sheetView>
  </sheetViews>
  <sheetFormatPr baseColWidth="10" defaultRowHeight="14.75" x14ac:dyDescent="0.75"/>
  <cols>
    <col min="1" max="1" width="10.90625" style="2"/>
    <col min="6" max="6" width="13.58984375" customWidth="1"/>
    <col min="7" max="7" width="23.36328125" customWidth="1"/>
    <col min="8" max="8" width="23.08984375" customWidth="1"/>
    <col min="9" max="10" width="23.36328125" customWidth="1"/>
    <col min="11" max="11" width="15.90625" customWidth="1"/>
    <col min="12" max="12" width="13.453125" customWidth="1"/>
    <col min="14" max="14" width="16.36328125" customWidth="1"/>
    <col min="15" max="15" width="15.36328125" customWidth="1"/>
  </cols>
  <sheetData>
    <row r="1" spans="1:20" x14ac:dyDescent="0.7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20" x14ac:dyDescent="0.75">
      <c r="A2" s="3" t="s">
        <v>15</v>
      </c>
      <c r="B2">
        <v>0</v>
      </c>
      <c r="C2" t="s">
        <v>16</v>
      </c>
      <c r="D2" t="s">
        <v>17</v>
      </c>
      <c r="E2">
        <v>8</v>
      </c>
      <c r="F2" s="1">
        <v>2854.2</v>
      </c>
      <c r="G2">
        <v>2854.2</v>
      </c>
      <c r="H2">
        <v>0</v>
      </c>
      <c r="I2">
        <v>3425.04</v>
      </c>
      <c r="J2">
        <v>-3425.04</v>
      </c>
      <c r="K2">
        <v>1</v>
      </c>
      <c r="L2">
        <v>3</v>
      </c>
      <c r="M2">
        <v>100</v>
      </c>
      <c r="N2">
        <v>0.1</v>
      </c>
      <c r="O2">
        <v>1</v>
      </c>
      <c r="S2" s="1">
        <v>2854.2</v>
      </c>
      <c r="T2">
        <f>S2/100</f>
        <v>28.541999999999998</v>
      </c>
    </row>
    <row r="3" spans="1:20" x14ac:dyDescent="0.75">
      <c r="A3" s="3" t="s">
        <v>18</v>
      </c>
      <c r="B3">
        <v>1</v>
      </c>
      <c r="C3" t="s">
        <v>16</v>
      </c>
      <c r="D3" t="s">
        <v>17</v>
      </c>
      <c r="E3">
        <v>8</v>
      </c>
      <c r="F3" s="2">
        <v>2519.8445522460402</v>
      </c>
      <c r="G3">
        <v>4027.95</v>
      </c>
      <c r="H3">
        <v>0</v>
      </c>
      <c r="I3">
        <v>4833.54</v>
      </c>
      <c r="J3">
        <v>-4833.54</v>
      </c>
      <c r="K3">
        <v>1</v>
      </c>
      <c r="L3">
        <v>3</v>
      </c>
      <c r="M3">
        <v>100</v>
      </c>
      <c r="N3">
        <v>0.1</v>
      </c>
      <c r="O3">
        <v>1</v>
      </c>
      <c r="S3" s="2">
        <v>2519.8445522460402</v>
      </c>
      <c r="T3">
        <f t="shared" ref="T3:T66" si="0">S3/100</f>
        <v>25.198445522460403</v>
      </c>
    </row>
    <row r="4" spans="1:20" x14ac:dyDescent="0.75">
      <c r="A4" s="3" t="s">
        <v>19</v>
      </c>
      <c r="B4">
        <v>2</v>
      </c>
      <c r="C4" t="s">
        <v>16</v>
      </c>
      <c r="D4" t="s">
        <v>17</v>
      </c>
      <c r="E4">
        <v>8</v>
      </c>
      <c r="F4" s="1">
        <v>10.6</v>
      </c>
      <c r="G4">
        <v>687.5</v>
      </c>
      <c r="H4">
        <v>0</v>
      </c>
      <c r="I4">
        <v>825</v>
      </c>
      <c r="J4">
        <v>-825</v>
      </c>
      <c r="K4">
        <v>1</v>
      </c>
      <c r="L4">
        <v>3</v>
      </c>
      <c r="M4">
        <v>100</v>
      </c>
      <c r="N4">
        <v>0.1</v>
      </c>
      <c r="O4">
        <v>1</v>
      </c>
      <c r="S4" s="1">
        <v>10.6</v>
      </c>
      <c r="T4">
        <f t="shared" si="0"/>
        <v>0.106</v>
      </c>
    </row>
    <row r="5" spans="1:20" x14ac:dyDescent="0.75">
      <c r="A5" s="3" t="s">
        <v>20</v>
      </c>
      <c r="B5">
        <v>3</v>
      </c>
      <c r="C5" t="s">
        <v>16</v>
      </c>
      <c r="D5" t="s">
        <v>17</v>
      </c>
      <c r="E5">
        <v>8</v>
      </c>
      <c r="F5" s="2">
        <v>1632.5</v>
      </c>
      <c r="G5">
        <v>1632.5</v>
      </c>
      <c r="H5">
        <v>0</v>
      </c>
      <c r="I5">
        <v>1959</v>
      </c>
      <c r="J5">
        <v>-1959</v>
      </c>
      <c r="K5">
        <v>1</v>
      </c>
      <c r="L5">
        <v>3</v>
      </c>
      <c r="M5">
        <v>100</v>
      </c>
      <c r="N5">
        <v>0.1</v>
      </c>
      <c r="O5">
        <v>1</v>
      </c>
      <c r="S5" s="2">
        <v>1632.5</v>
      </c>
      <c r="T5">
        <f t="shared" si="0"/>
        <v>16.324999999999999</v>
      </c>
    </row>
    <row r="6" spans="1:20" x14ac:dyDescent="0.75">
      <c r="A6" s="3" t="s">
        <v>21</v>
      </c>
      <c r="B6">
        <v>4</v>
      </c>
      <c r="C6" t="s">
        <v>16</v>
      </c>
      <c r="D6" t="s">
        <v>17</v>
      </c>
      <c r="E6">
        <v>8</v>
      </c>
      <c r="F6" s="1">
        <v>1702.44</v>
      </c>
      <c r="G6">
        <v>1702.44</v>
      </c>
      <c r="H6">
        <v>0</v>
      </c>
      <c r="I6">
        <v>2042.9279999999901</v>
      </c>
      <c r="J6">
        <v>-2042.9279999999901</v>
      </c>
      <c r="K6">
        <v>1</v>
      </c>
      <c r="L6">
        <v>3</v>
      </c>
      <c r="M6">
        <v>100</v>
      </c>
      <c r="N6">
        <v>0.1</v>
      </c>
      <c r="O6">
        <v>1</v>
      </c>
      <c r="S6" s="1">
        <v>1702.44</v>
      </c>
      <c r="T6">
        <f t="shared" si="0"/>
        <v>17.0244</v>
      </c>
    </row>
    <row r="7" spans="1:20" x14ac:dyDescent="0.75">
      <c r="A7" s="3" t="s">
        <v>22</v>
      </c>
      <c r="B7">
        <v>5</v>
      </c>
      <c r="C7" t="s">
        <v>16</v>
      </c>
      <c r="D7" t="s">
        <v>17</v>
      </c>
      <c r="E7">
        <v>8</v>
      </c>
      <c r="F7" s="2">
        <v>345.2</v>
      </c>
      <c r="G7">
        <v>2135.8000000000002</v>
      </c>
      <c r="H7">
        <v>0</v>
      </c>
      <c r="I7">
        <v>2562.96</v>
      </c>
      <c r="J7">
        <v>-2562.96</v>
      </c>
      <c r="K7">
        <v>1</v>
      </c>
      <c r="L7">
        <v>3</v>
      </c>
      <c r="M7">
        <v>100</v>
      </c>
      <c r="N7">
        <v>0.1</v>
      </c>
      <c r="O7">
        <v>1</v>
      </c>
      <c r="S7" s="2">
        <v>345.2</v>
      </c>
      <c r="T7">
        <f t="shared" si="0"/>
        <v>3.452</v>
      </c>
    </row>
    <row r="8" spans="1:20" x14ac:dyDescent="0.75">
      <c r="A8" s="3" t="s">
        <v>23</v>
      </c>
      <c r="B8">
        <v>6</v>
      </c>
      <c r="C8" t="s">
        <v>16</v>
      </c>
      <c r="D8" t="s">
        <v>17</v>
      </c>
      <c r="E8">
        <v>8</v>
      </c>
      <c r="F8" s="1">
        <v>432.29999999999899</v>
      </c>
      <c r="G8">
        <v>432.29999999999899</v>
      </c>
      <c r="H8">
        <v>0</v>
      </c>
      <c r="I8">
        <v>518.75999999999897</v>
      </c>
      <c r="J8">
        <v>-518.75999999999897</v>
      </c>
      <c r="K8">
        <v>1</v>
      </c>
      <c r="L8">
        <v>3</v>
      </c>
      <c r="M8">
        <v>100</v>
      </c>
      <c r="N8">
        <v>0.1</v>
      </c>
      <c r="O8">
        <v>1</v>
      </c>
      <c r="S8" s="1">
        <v>432.29999999999899</v>
      </c>
      <c r="T8">
        <f t="shared" si="0"/>
        <v>4.3229999999999897</v>
      </c>
    </row>
    <row r="9" spans="1:20" x14ac:dyDescent="0.75">
      <c r="A9" s="3" t="s">
        <v>24</v>
      </c>
      <c r="B9">
        <v>7</v>
      </c>
      <c r="C9" t="s">
        <v>16</v>
      </c>
      <c r="D9" t="s">
        <v>17</v>
      </c>
      <c r="E9">
        <v>8</v>
      </c>
      <c r="F9" s="2">
        <v>154.69999999999999</v>
      </c>
      <c r="G9">
        <v>154.69999999999999</v>
      </c>
      <c r="H9">
        <v>0</v>
      </c>
      <c r="I9">
        <v>185.64</v>
      </c>
      <c r="J9">
        <v>-185.64</v>
      </c>
      <c r="K9">
        <v>1</v>
      </c>
      <c r="L9">
        <v>3</v>
      </c>
      <c r="M9">
        <v>100</v>
      </c>
      <c r="N9">
        <v>0.1</v>
      </c>
      <c r="O9">
        <v>1</v>
      </c>
      <c r="S9" s="2">
        <v>154.69999999999999</v>
      </c>
      <c r="T9">
        <f t="shared" si="0"/>
        <v>1.5469999999999999</v>
      </c>
    </row>
    <row r="10" spans="1:20" x14ac:dyDescent="0.75">
      <c r="A10" s="3" t="s">
        <v>25</v>
      </c>
      <c r="B10">
        <v>8</v>
      </c>
      <c r="C10" t="s">
        <v>16</v>
      </c>
      <c r="D10" t="s">
        <v>17</v>
      </c>
      <c r="E10">
        <v>8</v>
      </c>
      <c r="F10" s="1">
        <v>2329.6999999999998</v>
      </c>
      <c r="G10">
        <v>2329.6999999999998</v>
      </c>
      <c r="H10">
        <v>0</v>
      </c>
      <c r="I10">
        <v>2795.64</v>
      </c>
      <c r="J10">
        <v>-2795.64</v>
      </c>
      <c r="K10">
        <v>1</v>
      </c>
      <c r="L10">
        <v>3</v>
      </c>
      <c r="M10">
        <v>100</v>
      </c>
      <c r="N10">
        <v>0.1</v>
      </c>
      <c r="O10">
        <v>1</v>
      </c>
      <c r="S10" s="1">
        <v>2329.6999999999998</v>
      </c>
      <c r="T10">
        <f t="shared" si="0"/>
        <v>23.296999999999997</v>
      </c>
    </row>
    <row r="11" spans="1:20" x14ac:dyDescent="0.75">
      <c r="A11" s="3" t="s">
        <v>26</v>
      </c>
      <c r="B11">
        <v>9</v>
      </c>
      <c r="C11" t="s">
        <v>16</v>
      </c>
      <c r="D11" t="s">
        <v>17</v>
      </c>
      <c r="E11">
        <v>8</v>
      </c>
      <c r="F11" s="2">
        <v>4246.5999999999904</v>
      </c>
      <c r="G11">
        <v>4246.5999999999904</v>
      </c>
      <c r="H11">
        <v>0</v>
      </c>
      <c r="I11">
        <v>5095.9199999999901</v>
      </c>
      <c r="J11">
        <v>-5095.9199999999901</v>
      </c>
      <c r="K11">
        <v>1</v>
      </c>
      <c r="L11">
        <v>3</v>
      </c>
      <c r="M11">
        <v>100</v>
      </c>
      <c r="N11">
        <v>0.1</v>
      </c>
      <c r="O11">
        <v>1</v>
      </c>
      <c r="S11" s="2">
        <v>4246.5999999999904</v>
      </c>
      <c r="T11">
        <f t="shared" si="0"/>
        <v>42.465999999999902</v>
      </c>
    </row>
    <row r="12" spans="1:20" x14ac:dyDescent="0.75">
      <c r="A12" s="3" t="s">
        <v>27</v>
      </c>
      <c r="B12">
        <v>10</v>
      </c>
      <c r="C12" t="s">
        <v>16</v>
      </c>
      <c r="D12" t="s">
        <v>17</v>
      </c>
      <c r="E12">
        <v>8</v>
      </c>
      <c r="F12" s="1">
        <v>1355.6</v>
      </c>
      <c r="G12">
        <v>1355.6</v>
      </c>
      <c r="H12">
        <v>0</v>
      </c>
      <c r="I12">
        <v>1626.71999999999</v>
      </c>
      <c r="J12">
        <v>-1626.71999999999</v>
      </c>
      <c r="K12">
        <v>1</v>
      </c>
      <c r="L12">
        <v>3</v>
      </c>
      <c r="M12">
        <v>100</v>
      </c>
      <c r="N12">
        <v>0.1</v>
      </c>
      <c r="O12">
        <v>1</v>
      </c>
      <c r="S12" s="1">
        <v>1355.6</v>
      </c>
      <c r="T12">
        <f t="shared" si="0"/>
        <v>13.555999999999999</v>
      </c>
    </row>
    <row r="13" spans="1:20" x14ac:dyDescent="0.75">
      <c r="A13" s="3" t="s">
        <v>28</v>
      </c>
      <c r="B13">
        <v>11</v>
      </c>
      <c r="C13" t="s">
        <v>16</v>
      </c>
      <c r="D13" t="s">
        <v>17</v>
      </c>
      <c r="E13">
        <v>8</v>
      </c>
      <c r="F13" s="2">
        <v>1019.9</v>
      </c>
      <c r="G13">
        <v>1019.9</v>
      </c>
      <c r="H13">
        <v>0</v>
      </c>
      <c r="I13">
        <v>1223.8800000000001</v>
      </c>
      <c r="J13">
        <v>-1223.8800000000001</v>
      </c>
      <c r="K13">
        <v>1</v>
      </c>
      <c r="L13">
        <v>3</v>
      </c>
      <c r="M13">
        <v>100</v>
      </c>
      <c r="N13">
        <v>0.1</v>
      </c>
      <c r="O13">
        <v>1</v>
      </c>
      <c r="S13" s="2">
        <v>1019.9</v>
      </c>
      <c r="T13">
        <f t="shared" si="0"/>
        <v>10.199</v>
      </c>
    </row>
    <row r="14" spans="1:20" x14ac:dyDescent="0.75">
      <c r="A14" s="3" t="s">
        <v>29</v>
      </c>
      <c r="B14">
        <v>12</v>
      </c>
      <c r="C14" t="s">
        <v>16</v>
      </c>
      <c r="D14" t="s">
        <v>17</v>
      </c>
      <c r="E14">
        <v>8</v>
      </c>
      <c r="F14" s="1">
        <v>52.8</v>
      </c>
      <c r="G14">
        <v>318.39999999999998</v>
      </c>
      <c r="H14">
        <v>0</v>
      </c>
      <c r="I14">
        <v>382.08</v>
      </c>
      <c r="J14">
        <v>-382.08</v>
      </c>
      <c r="K14">
        <v>1</v>
      </c>
      <c r="L14">
        <v>3</v>
      </c>
      <c r="M14">
        <v>100</v>
      </c>
      <c r="N14">
        <v>0.1</v>
      </c>
      <c r="O14">
        <v>1</v>
      </c>
      <c r="S14" s="1">
        <v>52.8</v>
      </c>
      <c r="T14">
        <f t="shared" si="0"/>
        <v>0.52800000000000002</v>
      </c>
    </row>
    <row r="15" spans="1:20" x14ac:dyDescent="0.75">
      <c r="A15" s="3" t="s">
        <v>30</v>
      </c>
      <c r="B15">
        <v>13</v>
      </c>
      <c r="C15" t="s">
        <v>16</v>
      </c>
      <c r="D15" t="s">
        <v>17</v>
      </c>
      <c r="E15">
        <v>8</v>
      </c>
      <c r="F15" s="2">
        <v>1015.54</v>
      </c>
      <c r="G15">
        <v>1015.54</v>
      </c>
      <c r="H15">
        <v>0</v>
      </c>
      <c r="I15">
        <v>1218.6479999999999</v>
      </c>
      <c r="J15">
        <v>-1218.6479999999999</v>
      </c>
      <c r="K15">
        <v>1</v>
      </c>
      <c r="L15">
        <v>3</v>
      </c>
      <c r="M15">
        <v>100</v>
      </c>
      <c r="N15">
        <v>0.1</v>
      </c>
      <c r="O15">
        <v>1</v>
      </c>
      <c r="S15" s="2">
        <v>1015.54</v>
      </c>
      <c r="T15">
        <f t="shared" si="0"/>
        <v>10.1554</v>
      </c>
    </row>
    <row r="16" spans="1:20" x14ac:dyDescent="0.75">
      <c r="A16" s="3" t="s">
        <v>31</v>
      </c>
      <c r="B16">
        <v>0</v>
      </c>
      <c r="C16" t="s">
        <v>32</v>
      </c>
      <c r="D16" t="s">
        <v>33</v>
      </c>
      <c r="E16">
        <v>25</v>
      </c>
      <c r="F16" s="1">
        <v>0</v>
      </c>
      <c r="G16">
        <v>3490.9</v>
      </c>
      <c r="H16">
        <v>0</v>
      </c>
      <c r="I16">
        <v>4189.08</v>
      </c>
      <c r="J16">
        <v>-4189.08</v>
      </c>
      <c r="K16">
        <v>1</v>
      </c>
      <c r="L16">
        <v>3</v>
      </c>
      <c r="M16">
        <v>100</v>
      </c>
      <c r="N16">
        <v>0.1</v>
      </c>
      <c r="O16">
        <v>1</v>
      </c>
      <c r="S16" s="1">
        <v>0</v>
      </c>
      <c r="T16">
        <f t="shared" si="0"/>
        <v>0</v>
      </c>
    </row>
    <row r="17" spans="1:20" x14ac:dyDescent="0.75">
      <c r="A17" s="3" t="s">
        <v>34</v>
      </c>
      <c r="B17">
        <v>1</v>
      </c>
      <c r="C17" t="s">
        <v>32</v>
      </c>
      <c r="D17" t="s">
        <v>33</v>
      </c>
      <c r="E17">
        <v>25</v>
      </c>
      <c r="F17" s="2">
        <v>0</v>
      </c>
      <c r="G17">
        <v>127.5</v>
      </c>
      <c r="H17">
        <v>0</v>
      </c>
      <c r="I17">
        <v>153</v>
      </c>
      <c r="J17">
        <v>-153</v>
      </c>
      <c r="K17">
        <v>1</v>
      </c>
      <c r="L17">
        <v>3</v>
      </c>
      <c r="M17">
        <v>100</v>
      </c>
      <c r="N17">
        <v>0.1</v>
      </c>
      <c r="O17">
        <v>1</v>
      </c>
      <c r="S17" s="2">
        <v>0</v>
      </c>
      <c r="T17">
        <f t="shared" si="0"/>
        <v>0</v>
      </c>
    </row>
    <row r="18" spans="1:20" x14ac:dyDescent="0.75">
      <c r="A18" s="3" t="s">
        <v>35</v>
      </c>
      <c r="B18">
        <v>2</v>
      </c>
      <c r="C18" t="s">
        <v>32</v>
      </c>
      <c r="D18" t="s">
        <v>33</v>
      </c>
      <c r="E18">
        <v>25</v>
      </c>
      <c r="F18" s="1">
        <v>0</v>
      </c>
      <c r="G18">
        <v>529.20000000000005</v>
      </c>
      <c r="H18">
        <v>0</v>
      </c>
      <c r="I18">
        <v>635.04</v>
      </c>
      <c r="J18">
        <v>-635.04</v>
      </c>
      <c r="K18">
        <v>1</v>
      </c>
      <c r="L18">
        <v>3</v>
      </c>
      <c r="M18">
        <v>100</v>
      </c>
      <c r="N18">
        <v>0.1</v>
      </c>
      <c r="O18">
        <v>1</v>
      </c>
      <c r="S18" s="1">
        <v>0</v>
      </c>
      <c r="T18">
        <f t="shared" si="0"/>
        <v>0</v>
      </c>
    </row>
    <row r="19" spans="1:20" x14ac:dyDescent="0.75">
      <c r="A19" s="3" t="s">
        <v>36</v>
      </c>
      <c r="B19">
        <v>3</v>
      </c>
      <c r="C19" t="s">
        <v>32</v>
      </c>
      <c r="D19" t="s">
        <v>33</v>
      </c>
      <c r="E19">
        <v>25</v>
      </c>
      <c r="F19" s="2">
        <v>0</v>
      </c>
      <c r="G19">
        <v>1906.3</v>
      </c>
      <c r="H19">
        <v>0</v>
      </c>
      <c r="I19">
        <v>2287.56</v>
      </c>
      <c r="J19">
        <v>-2287.56</v>
      </c>
      <c r="K19">
        <v>1</v>
      </c>
      <c r="L19">
        <v>3</v>
      </c>
      <c r="M19">
        <v>100</v>
      </c>
      <c r="N19">
        <v>0.1</v>
      </c>
      <c r="O19">
        <v>1</v>
      </c>
      <c r="S19" s="2">
        <v>0</v>
      </c>
      <c r="T19">
        <f t="shared" si="0"/>
        <v>0</v>
      </c>
    </row>
    <row r="20" spans="1:20" x14ac:dyDescent="0.75">
      <c r="A20" s="3" t="s">
        <v>37</v>
      </c>
      <c r="B20">
        <v>4</v>
      </c>
      <c r="C20" t="s">
        <v>32</v>
      </c>
      <c r="D20" t="s">
        <v>33</v>
      </c>
      <c r="E20">
        <v>25</v>
      </c>
      <c r="F20" s="1">
        <v>0</v>
      </c>
      <c r="G20">
        <v>5780.3</v>
      </c>
      <c r="H20">
        <v>0</v>
      </c>
      <c r="I20">
        <v>6936.36</v>
      </c>
      <c r="J20">
        <v>-6936.36</v>
      </c>
      <c r="K20">
        <v>1</v>
      </c>
      <c r="L20">
        <v>3</v>
      </c>
      <c r="M20">
        <v>100</v>
      </c>
      <c r="N20">
        <v>0.1</v>
      </c>
      <c r="O20">
        <v>1</v>
      </c>
      <c r="S20" s="1">
        <v>0</v>
      </c>
      <c r="T20">
        <f t="shared" si="0"/>
        <v>0</v>
      </c>
    </row>
    <row r="21" spans="1:20" x14ac:dyDescent="0.75">
      <c r="A21" s="3" t="s">
        <v>38</v>
      </c>
      <c r="B21">
        <v>5</v>
      </c>
      <c r="C21" t="s">
        <v>32</v>
      </c>
      <c r="D21" t="s">
        <v>33</v>
      </c>
      <c r="E21">
        <v>25</v>
      </c>
      <c r="F21" s="2">
        <v>0</v>
      </c>
      <c r="G21">
        <v>777</v>
      </c>
      <c r="H21">
        <v>0</v>
      </c>
      <c r="I21">
        <v>932.4</v>
      </c>
      <c r="J21">
        <v>-932.4</v>
      </c>
      <c r="K21">
        <v>1</v>
      </c>
      <c r="L21">
        <v>3</v>
      </c>
      <c r="M21">
        <v>100</v>
      </c>
      <c r="N21">
        <v>0.1</v>
      </c>
      <c r="O21">
        <v>1</v>
      </c>
      <c r="S21" s="2">
        <v>0</v>
      </c>
      <c r="T21">
        <f t="shared" si="0"/>
        <v>0</v>
      </c>
    </row>
    <row r="22" spans="1:20" x14ac:dyDescent="0.75">
      <c r="A22" s="3" t="s">
        <v>39</v>
      </c>
      <c r="B22">
        <v>6</v>
      </c>
      <c r="C22" t="s">
        <v>32</v>
      </c>
      <c r="D22" t="s">
        <v>33</v>
      </c>
      <c r="E22">
        <v>25</v>
      </c>
      <c r="F22" s="1">
        <v>0</v>
      </c>
      <c r="G22">
        <v>1690</v>
      </c>
      <c r="H22">
        <v>0</v>
      </c>
      <c r="I22">
        <v>2028</v>
      </c>
      <c r="J22">
        <v>-2028</v>
      </c>
      <c r="K22">
        <v>1</v>
      </c>
      <c r="L22">
        <v>3</v>
      </c>
      <c r="M22">
        <v>100</v>
      </c>
      <c r="N22">
        <v>0.1</v>
      </c>
      <c r="O22">
        <v>1</v>
      </c>
      <c r="S22" s="1">
        <v>0</v>
      </c>
      <c r="T22">
        <f t="shared" si="0"/>
        <v>0</v>
      </c>
    </row>
    <row r="23" spans="1:20" x14ac:dyDescent="0.75">
      <c r="A23" s="3" t="s">
        <v>40</v>
      </c>
      <c r="B23">
        <v>7</v>
      </c>
      <c r="C23" t="s">
        <v>32</v>
      </c>
      <c r="D23" t="s">
        <v>33</v>
      </c>
      <c r="E23">
        <v>25</v>
      </c>
      <c r="F23" s="2">
        <v>0</v>
      </c>
      <c r="G23">
        <v>18.5</v>
      </c>
      <c r="H23">
        <v>0</v>
      </c>
      <c r="I23">
        <v>22.2</v>
      </c>
      <c r="J23">
        <v>-22.2</v>
      </c>
      <c r="K23">
        <v>1</v>
      </c>
      <c r="L23">
        <v>3</v>
      </c>
      <c r="M23">
        <v>100</v>
      </c>
      <c r="N23">
        <v>0.1</v>
      </c>
      <c r="O23">
        <v>1</v>
      </c>
      <c r="S23" s="2">
        <v>0</v>
      </c>
      <c r="T23">
        <f t="shared" si="0"/>
        <v>0</v>
      </c>
    </row>
    <row r="24" spans="1:20" x14ac:dyDescent="0.75">
      <c r="A24" s="3" t="s">
        <v>41</v>
      </c>
      <c r="B24">
        <v>8</v>
      </c>
      <c r="C24" t="s">
        <v>32</v>
      </c>
      <c r="D24" t="s">
        <v>33</v>
      </c>
      <c r="E24">
        <v>25</v>
      </c>
      <c r="F24" s="1">
        <v>0</v>
      </c>
      <c r="G24">
        <v>805</v>
      </c>
      <c r="H24">
        <v>0</v>
      </c>
      <c r="I24">
        <v>966</v>
      </c>
      <c r="J24">
        <v>-966</v>
      </c>
      <c r="K24">
        <v>1</v>
      </c>
      <c r="L24">
        <v>3</v>
      </c>
      <c r="M24">
        <v>100</v>
      </c>
      <c r="N24">
        <v>0.1</v>
      </c>
      <c r="O24">
        <v>1</v>
      </c>
      <c r="S24" s="1">
        <v>0</v>
      </c>
      <c r="T24">
        <f t="shared" si="0"/>
        <v>0</v>
      </c>
    </row>
    <row r="25" spans="1:20" x14ac:dyDescent="0.75">
      <c r="A25" s="3" t="s">
        <v>42</v>
      </c>
      <c r="B25">
        <v>9</v>
      </c>
      <c r="C25" t="s">
        <v>32</v>
      </c>
      <c r="D25" t="s">
        <v>33</v>
      </c>
      <c r="E25">
        <v>25</v>
      </c>
      <c r="F25" s="2">
        <v>0</v>
      </c>
      <c r="G25">
        <v>4832.5</v>
      </c>
      <c r="H25">
        <v>0</v>
      </c>
      <c r="I25">
        <v>5799</v>
      </c>
      <c r="J25">
        <v>-5799</v>
      </c>
      <c r="K25">
        <v>1</v>
      </c>
      <c r="L25">
        <v>3</v>
      </c>
      <c r="M25">
        <v>100</v>
      </c>
      <c r="N25">
        <v>0.1</v>
      </c>
      <c r="O25">
        <v>1</v>
      </c>
      <c r="S25" s="2">
        <v>0</v>
      </c>
      <c r="T25">
        <f t="shared" si="0"/>
        <v>0</v>
      </c>
    </row>
    <row r="26" spans="1:20" x14ac:dyDescent="0.75">
      <c r="A26" s="3" t="s">
        <v>43</v>
      </c>
      <c r="B26">
        <v>10</v>
      </c>
      <c r="C26" t="s">
        <v>32</v>
      </c>
      <c r="D26" t="s">
        <v>33</v>
      </c>
      <c r="E26">
        <v>25</v>
      </c>
      <c r="F26" s="1">
        <v>0</v>
      </c>
      <c r="G26">
        <v>17.399999999999999</v>
      </c>
      <c r="H26">
        <v>0</v>
      </c>
      <c r="I26">
        <v>20.88</v>
      </c>
      <c r="J26">
        <v>-20.88</v>
      </c>
      <c r="K26">
        <v>1</v>
      </c>
      <c r="L26">
        <v>3</v>
      </c>
      <c r="M26">
        <v>100</v>
      </c>
      <c r="N26">
        <v>0.1</v>
      </c>
      <c r="O26">
        <v>1</v>
      </c>
      <c r="S26" s="1">
        <v>0</v>
      </c>
      <c r="T26">
        <f t="shared" si="0"/>
        <v>0</v>
      </c>
    </row>
    <row r="27" spans="1:20" x14ac:dyDescent="0.75">
      <c r="A27" s="3" t="s">
        <v>44</v>
      </c>
      <c r="B27">
        <v>11</v>
      </c>
      <c r="C27" t="s">
        <v>32</v>
      </c>
      <c r="D27" t="s">
        <v>33</v>
      </c>
      <c r="E27">
        <v>25</v>
      </c>
      <c r="F27" s="2">
        <v>0</v>
      </c>
      <c r="G27">
        <v>2597</v>
      </c>
      <c r="H27">
        <v>0</v>
      </c>
      <c r="I27">
        <v>3116.4</v>
      </c>
      <c r="J27">
        <v>-3116.4</v>
      </c>
      <c r="K27">
        <v>1</v>
      </c>
      <c r="L27">
        <v>3</v>
      </c>
      <c r="M27">
        <v>100</v>
      </c>
      <c r="N27">
        <v>0.1</v>
      </c>
      <c r="O27">
        <v>1</v>
      </c>
      <c r="S27" s="2">
        <v>0</v>
      </c>
      <c r="T27">
        <f t="shared" si="0"/>
        <v>0</v>
      </c>
    </row>
    <row r="28" spans="1:20" x14ac:dyDescent="0.75">
      <c r="A28" s="3" t="s">
        <v>45</v>
      </c>
      <c r="B28">
        <v>12</v>
      </c>
      <c r="C28" t="s">
        <v>32</v>
      </c>
      <c r="D28" t="s">
        <v>33</v>
      </c>
      <c r="E28">
        <v>25</v>
      </c>
      <c r="F28" s="1">
        <v>0</v>
      </c>
      <c r="G28">
        <v>508</v>
      </c>
      <c r="H28">
        <v>0</v>
      </c>
      <c r="I28">
        <v>609.6</v>
      </c>
      <c r="J28">
        <v>-609.6</v>
      </c>
      <c r="K28">
        <v>1</v>
      </c>
      <c r="L28">
        <v>3</v>
      </c>
      <c r="M28">
        <v>100</v>
      </c>
      <c r="N28">
        <v>0.1</v>
      </c>
      <c r="O28">
        <v>1</v>
      </c>
      <c r="S28" s="1">
        <v>0</v>
      </c>
      <c r="T28">
        <f t="shared" si="0"/>
        <v>0</v>
      </c>
    </row>
    <row r="29" spans="1:20" x14ac:dyDescent="0.75">
      <c r="A29" s="3" t="s">
        <v>46</v>
      </c>
      <c r="B29">
        <v>13</v>
      </c>
      <c r="C29" t="s">
        <v>32</v>
      </c>
      <c r="D29" t="s">
        <v>33</v>
      </c>
      <c r="E29">
        <v>25</v>
      </c>
      <c r="F29" s="2">
        <v>0</v>
      </c>
      <c r="G29">
        <v>2233</v>
      </c>
      <c r="H29">
        <v>0</v>
      </c>
      <c r="I29">
        <v>2679.6</v>
      </c>
      <c r="J29">
        <v>-2679.6</v>
      </c>
      <c r="K29">
        <v>1</v>
      </c>
      <c r="L29">
        <v>3</v>
      </c>
      <c r="M29">
        <v>100</v>
      </c>
      <c r="N29">
        <v>0.1</v>
      </c>
      <c r="O29">
        <v>1</v>
      </c>
      <c r="S29" s="2">
        <v>0</v>
      </c>
      <c r="T29">
        <f t="shared" si="0"/>
        <v>0</v>
      </c>
    </row>
    <row r="30" spans="1:20" x14ac:dyDescent="0.75">
      <c r="A30" s="3" t="s">
        <v>47</v>
      </c>
      <c r="B30">
        <v>0</v>
      </c>
      <c r="C30" t="s">
        <v>48</v>
      </c>
      <c r="D30" t="s">
        <v>49</v>
      </c>
      <c r="E30">
        <v>3</v>
      </c>
      <c r="F30" s="1">
        <v>257.39999999999998</v>
      </c>
      <c r="G30">
        <v>257.39999999999998</v>
      </c>
      <c r="H30">
        <v>0</v>
      </c>
      <c r="I30">
        <v>308.87999999999897</v>
      </c>
      <c r="J30">
        <v>-308.87999999999897</v>
      </c>
      <c r="K30">
        <v>1</v>
      </c>
      <c r="L30">
        <v>3</v>
      </c>
      <c r="M30">
        <v>100</v>
      </c>
      <c r="N30">
        <v>0.1</v>
      </c>
      <c r="O30">
        <v>1</v>
      </c>
      <c r="S30" s="1">
        <v>257.39999999999998</v>
      </c>
      <c r="T30">
        <f t="shared" si="0"/>
        <v>2.5739999999999998</v>
      </c>
    </row>
    <row r="31" spans="1:20" x14ac:dyDescent="0.75">
      <c r="A31" s="3" t="s">
        <v>50</v>
      </c>
      <c r="B31">
        <v>1</v>
      </c>
      <c r="C31" t="s">
        <v>48</v>
      </c>
      <c r="D31" t="s">
        <v>49</v>
      </c>
      <c r="E31">
        <v>3</v>
      </c>
      <c r="F31" s="2">
        <v>164.5</v>
      </c>
      <c r="G31">
        <v>164.5</v>
      </c>
      <c r="H31">
        <v>0</v>
      </c>
      <c r="I31">
        <v>197.4</v>
      </c>
      <c r="J31">
        <v>-197.4</v>
      </c>
      <c r="K31">
        <v>1</v>
      </c>
      <c r="L31">
        <v>3</v>
      </c>
      <c r="M31">
        <v>100</v>
      </c>
      <c r="N31">
        <v>0.1</v>
      </c>
      <c r="O31">
        <v>1</v>
      </c>
      <c r="S31" s="2">
        <v>164.5</v>
      </c>
      <c r="T31">
        <f t="shared" si="0"/>
        <v>1.645</v>
      </c>
    </row>
    <row r="32" spans="1:20" x14ac:dyDescent="0.75">
      <c r="A32" s="3" t="s">
        <v>51</v>
      </c>
      <c r="B32">
        <v>2</v>
      </c>
      <c r="C32" t="s">
        <v>48</v>
      </c>
      <c r="D32" t="s">
        <v>49</v>
      </c>
      <c r="E32">
        <v>3</v>
      </c>
      <c r="F32" s="1">
        <v>910.4</v>
      </c>
      <c r="G32">
        <v>910.4</v>
      </c>
      <c r="H32">
        <v>0</v>
      </c>
      <c r="I32">
        <v>1092.48</v>
      </c>
      <c r="J32">
        <v>-1092.48</v>
      </c>
      <c r="K32">
        <v>1</v>
      </c>
      <c r="L32">
        <v>3</v>
      </c>
      <c r="M32">
        <v>100</v>
      </c>
      <c r="N32">
        <v>0.1</v>
      </c>
      <c r="O32">
        <v>1</v>
      </c>
      <c r="S32" s="1">
        <v>910.4</v>
      </c>
      <c r="T32">
        <f t="shared" si="0"/>
        <v>9.1039999999999992</v>
      </c>
    </row>
    <row r="33" spans="1:20" x14ac:dyDescent="0.75">
      <c r="A33" s="3" t="s">
        <v>52</v>
      </c>
      <c r="B33">
        <v>3</v>
      </c>
      <c r="C33" t="s">
        <v>48</v>
      </c>
      <c r="D33" t="s">
        <v>49</v>
      </c>
      <c r="E33">
        <v>3</v>
      </c>
      <c r="F33" s="2">
        <v>23.5</v>
      </c>
      <c r="G33">
        <v>23.5</v>
      </c>
      <c r="H33">
        <v>0</v>
      </c>
      <c r="I33">
        <v>28.2</v>
      </c>
      <c r="J33">
        <v>-28.2</v>
      </c>
      <c r="K33">
        <v>1</v>
      </c>
      <c r="L33">
        <v>3</v>
      </c>
      <c r="M33">
        <v>100</v>
      </c>
      <c r="N33">
        <v>0.1</v>
      </c>
      <c r="O33">
        <v>1</v>
      </c>
      <c r="S33" s="2">
        <v>23.5</v>
      </c>
      <c r="T33">
        <f t="shared" si="0"/>
        <v>0.23499999999999999</v>
      </c>
    </row>
    <row r="34" spans="1:20" x14ac:dyDescent="0.75">
      <c r="A34" s="3" t="s">
        <v>53</v>
      </c>
      <c r="B34">
        <v>4</v>
      </c>
      <c r="C34" t="s">
        <v>48</v>
      </c>
      <c r="D34" t="s">
        <v>49</v>
      </c>
      <c r="E34">
        <v>3</v>
      </c>
      <c r="F34" s="1">
        <v>150.19999999999999</v>
      </c>
      <c r="G34">
        <v>150.19999999999999</v>
      </c>
      <c r="H34">
        <v>0</v>
      </c>
      <c r="I34">
        <v>180.23999999999899</v>
      </c>
      <c r="J34">
        <v>-180.23999999999899</v>
      </c>
      <c r="K34">
        <v>1</v>
      </c>
      <c r="L34">
        <v>3</v>
      </c>
      <c r="M34">
        <v>100</v>
      </c>
      <c r="N34">
        <v>0.1</v>
      </c>
      <c r="O34">
        <v>1</v>
      </c>
      <c r="S34" s="1">
        <v>150.19999999999999</v>
      </c>
      <c r="T34">
        <f t="shared" si="0"/>
        <v>1.5019999999999998</v>
      </c>
    </row>
    <row r="35" spans="1:20" x14ac:dyDescent="0.75">
      <c r="A35" s="3" t="s">
        <v>54</v>
      </c>
      <c r="B35">
        <v>5</v>
      </c>
      <c r="C35" t="s">
        <v>48</v>
      </c>
      <c r="D35" t="s">
        <v>49</v>
      </c>
      <c r="E35">
        <v>3</v>
      </c>
      <c r="F35" s="2">
        <v>31.7</v>
      </c>
      <c r="G35">
        <v>31.7</v>
      </c>
      <c r="H35">
        <v>0</v>
      </c>
      <c r="I35">
        <v>38.04</v>
      </c>
      <c r="J35">
        <v>-38.04</v>
      </c>
      <c r="K35">
        <v>1</v>
      </c>
      <c r="L35">
        <v>3</v>
      </c>
      <c r="M35">
        <v>100</v>
      </c>
      <c r="N35">
        <v>0.1</v>
      </c>
      <c r="O35">
        <v>1</v>
      </c>
      <c r="S35" s="2">
        <v>31.7</v>
      </c>
      <c r="T35">
        <f t="shared" si="0"/>
        <v>0.317</v>
      </c>
    </row>
    <row r="36" spans="1:20" x14ac:dyDescent="0.75">
      <c r="A36" s="3" t="s">
        <v>55</v>
      </c>
      <c r="B36">
        <v>6</v>
      </c>
      <c r="C36" t="s">
        <v>48</v>
      </c>
      <c r="D36" t="s">
        <v>49</v>
      </c>
      <c r="E36">
        <v>3</v>
      </c>
      <c r="F36" s="1">
        <v>374.8</v>
      </c>
      <c r="G36">
        <v>374.8</v>
      </c>
      <c r="H36">
        <v>0</v>
      </c>
      <c r="I36">
        <v>449.76</v>
      </c>
      <c r="J36">
        <v>-449.76</v>
      </c>
      <c r="K36">
        <v>1</v>
      </c>
      <c r="L36">
        <v>3</v>
      </c>
      <c r="M36">
        <v>100</v>
      </c>
      <c r="N36">
        <v>0.1</v>
      </c>
      <c r="O36">
        <v>1</v>
      </c>
      <c r="S36" s="1">
        <v>374.8</v>
      </c>
      <c r="T36">
        <f t="shared" si="0"/>
        <v>3.7480000000000002</v>
      </c>
    </row>
    <row r="37" spans="1:20" x14ac:dyDescent="0.75">
      <c r="A37" s="3" t="s">
        <v>56</v>
      </c>
      <c r="B37">
        <v>7</v>
      </c>
      <c r="C37" t="s">
        <v>48</v>
      </c>
      <c r="D37" t="s">
        <v>49</v>
      </c>
      <c r="E37">
        <v>3</v>
      </c>
      <c r="F37" s="2">
        <v>265.89999999999998</v>
      </c>
      <c r="G37">
        <v>265.89999999999998</v>
      </c>
      <c r="H37">
        <v>0</v>
      </c>
      <c r="I37">
        <v>319.08</v>
      </c>
      <c r="J37">
        <v>-319.08</v>
      </c>
      <c r="K37">
        <v>1</v>
      </c>
      <c r="L37">
        <v>3</v>
      </c>
      <c r="M37">
        <v>100</v>
      </c>
      <c r="N37">
        <v>0.1</v>
      </c>
      <c r="O37">
        <v>1</v>
      </c>
      <c r="S37" s="2">
        <v>265.89999999999998</v>
      </c>
      <c r="T37">
        <f t="shared" si="0"/>
        <v>2.6589999999999998</v>
      </c>
    </row>
    <row r="38" spans="1:20" x14ac:dyDescent="0.75">
      <c r="A38" s="3" t="s">
        <v>57</v>
      </c>
      <c r="B38">
        <v>8</v>
      </c>
      <c r="C38" t="s">
        <v>48</v>
      </c>
      <c r="D38" t="s">
        <v>49</v>
      </c>
      <c r="E38">
        <v>3</v>
      </c>
      <c r="F38" s="1">
        <v>1091</v>
      </c>
      <c r="G38">
        <v>1091</v>
      </c>
      <c r="H38">
        <v>0</v>
      </c>
      <c r="I38">
        <v>1309.2</v>
      </c>
      <c r="J38">
        <v>-1309.2</v>
      </c>
      <c r="K38">
        <v>1</v>
      </c>
      <c r="L38">
        <v>3</v>
      </c>
      <c r="M38">
        <v>100</v>
      </c>
      <c r="N38">
        <v>0.1</v>
      </c>
      <c r="O38">
        <v>1</v>
      </c>
      <c r="S38" s="1">
        <v>1091</v>
      </c>
      <c r="T38">
        <f t="shared" si="0"/>
        <v>10.91</v>
      </c>
    </row>
    <row r="39" spans="1:20" x14ac:dyDescent="0.75">
      <c r="A39" s="3" t="s">
        <v>58</v>
      </c>
      <c r="B39">
        <v>9</v>
      </c>
      <c r="C39" t="s">
        <v>48</v>
      </c>
      <c r="D39" t="s">
        <v>49</v>
      </c>
      <c r="E39">
        <v>3</v>
      </c>
      <c r="F39" s="2">
        <v>379.5</v>
      </c>
      <c r="G39">
        <v>379.5</v>
      </c>
      <c r="H39">
        <v>0</v>
      </c>
      <c r="I39">
        <v>455.4</v>
      </c>
      <c r="J39">
        <v>-455.4</v>
      </c>
      <c r="K39">
        <v>1</v>
      </c>
      <c r="L39">
        <v>3</v>
      </c>
      <c r="M39">
        <v>100</v>
      </c>
      <c r="N39">
        <v>0.1</v>
      </c>
      <c r="O39">
        <v>1</v>
      </c>
      <c r="S39" s="2">
        <v>379.5</v>
      </c>
      <c r="T39">
        <f t="shared" si="0"/>
        <v>3.7949999999999999</v>
      </c>
    </row>
    <row r="40" spans="1:20" x14ac:dyDescent="0.75">
      <c r="A40" s="3" t="s">
        <v>59</v>
      </c>
      <c r="B40">
        <v>10</v>
      </c>
      <c r="C40" t="s">
        <v>48</v>
      </c>
      <c r="D40" t="s">
        <v>49</v>
      </c>
      <c r="E40">
        <v>3</v>
      </c>
      <c r="F40" s="1">
        <v>89</v>
      </c>
      <c r="G40">
        <v>89</v>
      </c>
      <c r="H40">
        <v>0</v>
      </c>
      <c r="I40">
        <v>106.8</v>
      </c>
      <c r="J40">
        <v>-106.8</v>
      </c>
      <c r="K40">
        <v>1</v>
      </c>
      <c r="L40">
        <v>3</v>
      </c>
      <c r="M40">
        <v>100</v>
      </c>
      <c r="N40">
        <v>0.1</v>
      </c>
      <c r="O40">
        <v>1</v>
      </c>
      <c r="S40" s="1">
        <v>89</v>
      </c>
      <c r="T40">
        <f t="shared" si="0"/>
        <v>0.89</v>
      </c>
    </row>
    <row r="41" spans="1:20" x14ac:dyDescent="0.75">
      <c r="A41" s="3" t="s">
        <v>60</v>
      </c>
      <c r="B41">
        <v>11</v>
      </c>
      <c r="C41" t="s">
        <v>48</v>
      </c>
      <c r="D41" t="s">
        <v>49</v>
      </c>
      <c r="E41">
        <v>3</v>
      </c>
      <c r="F41" s="2">
        <v>203.3</v>
      </c>
      <c r="G41">
        <v>203.3</v>
      </c>
      <c r="H41">
        <v>0</v>
      </c>
      <c r="I41">
        <v>243.96</v>
      </c>
      <c r="J41">
        <v>-243.96</v>
      </c>
      <c r="K41">
        <v>1</v>
      </c>
      <c r="L41">
        <v>3</v>
      </c>
      <c r="M41">
        <v>100</v>
      </c>
      <c r="N41">
        <v>0.1</v>
      </c>
      <c r="O41">
        <v>1</v>
      </c>
      <c r="S41" s="2">
        <v>203.3</v>
      </c>
      <c r="T41">
        <f t="shared" si="0"/>
        <v>2.0329999999999999</v>
      </c>
    </row>
    <row r="42" spans="1:20" x14ac:dyDescent="0.75">
      <c r="A42" s="3" t="s">
        <v>61</v>
      </c>
      <c r="B42">
        <v>12</v>
      </c>
      <c r="C42" t="s">
        <v>48</v>
      </c>
      <c r="D42" t="s">
        <v>49</v>
      </c>
      <c r="E42">
        <v>3</v>
      </c>
      <c r="F42" s="1">
        <v>48</v>
      </c>
      <c r="G42">
        <v>48</v>
      </c>
      <c r="H42">
        <v>0</v>
      </c>
      <c r="I42">
        <v>57.599999999999902</v>
      </c>
      <c r="J42">
        <v>-57.599999999999902</v>
      </c>
      <c r="K42">
        <v>1</v>
      </c>
      <c r="L42">
        <v>3</v>
      </c>
      <c r="M42">
        <v>100</v>
      </c>
      <c r="N42">
        <v>0.1</v>
      </c>
      <c r="O42">
        <v>1</v>
      </c>
      <c r="S42" s="1">
        <v>48</v>
      </c>
      <c r="T42">
        <f t="shared" si="0"/>
        <v>0.48</v>
      </c>
    </row>
    <row r="43" spans="1:20" x14ac:dyDescent="0.75">
      <c r="A43" s="3" t="s">
        <v>62</v>
      </c>
      <c r="B43">
        <v>13</v>
      </c>
      <c r="C43" t="s">
        <v>48</v>
      </c>
      <c r="D43" t="s">
        <v>49</v>
      </c>
      <c r="E43">
        <v>3</v>
      </c>
      <c r="F43" s="2">
        <v>9.9</v>
      </c>
      <c r="G43">
        <v>9.9</v>
      </c>
      <c r="H43">
        <v>0</v>
      </c>
      <c r="I43">
        <v>11.88</v>
      </c>
      <c r="J43">
        <v>-11.88</v>
      </c>
      <c r="K43">
        <v>1</v>
      </c>
      <c r="L43">
        <v>3</v>
      </c>
      <c r="M43">
        <v>100</v>
      </c>
      <c r="N43">
        <v>0.1</v>
      </c>
      <c r="O43">
        <v>1</v>
      </c>
      <c r="S43" s="2">
        <v>9.9</v>
      </c>
      <c r="T43">
        <f t="shared" si="0"/>
        <v>9.9000000000000005E-2</v>
      </c>
    </row>
    <row r="44" spans="1:20" x14ac:dyDescent="0.75">
      <c r="A44" s="3" t="s">
        <v>63</v>
      </c>
      <c r="B44">
        <v>0</v>
      </c>
      <c r="C44" t="s">
        <v>64</v>
      </c>
      <c r="D44" t="s">
        <v>33</v>
      </c>
      <c r="E44">
        <v>6</v>
      </c>
      <c r="F44" s="1">
        <v>400</v>
      </c>
      <c r="G44">
        <v>400</v>
      </c>
      <c r="H44">
        <v>0</v>
      </c>
      <c r="I44">
        <v>480</v>
      </c>
      <c r="J44">
        <v>-480</v>
      </c>
      <c r="K44">
        <v>1</v>
      </c>
      <c r="L44">
        <v>3</v>
      </c>
      <c r="M44">
        <v>100</v>
      </c>
      <c r="N44">
        <v>0.1</v>
      </c>
      <c r="O44">
        <v>1</v>
      </c>
      <c r="S44" s="1">
        <v>400</v>
      </c>
      <c r="T44">
        <f t="shared" si="0"/>
        <v>4</v>
      </c>
    </row>
    <row r="45" spans="1:20" x14ac:dyDescent="0.75">
      <c r="A45" s="3" t="s">
        <v>65</v>
      </c>
      <c r="B45">
        <v>1</v>
      </c>
      <c r="C45" t="s">
        <v>64</v>
      </c>
      <c r="D45" t="s">
        <v>33</v>
      </c>
      <c r="E45">
        <v>6</v>
      </c>
      <c r="F45" s="2">
        <v>239.8</v>
      </c>
      <c r="G45">
        <v>239.8</v>
      </c>
      <c r="H45">
        <v>0</v>
      </c>
      <c r="I45">
        <v>287.76</v>
      </c>
      <c r="J45">
        <v>-287.76</v>
      </c>
      <c r="K45">
        <v>1</v>
      </c>
      <c r="L45">
        <v>3</v>
      </c>
      <c r="M45">
        <v>100</v>
      </c>
      <c r="N45">
        <v>0.1</v>
      </c>
      <c r="O45">
        <v>1</v>
      </c>
      <c r="S45" s="2">
        <v>239.8</v>
      </c>
      <c r="T45">
        <f t="shared" si="0"/>
        <v>2.3980000000000001</v>
      </c>
    </row>
    <row r="46" spans="1:20" x14ac:dyDescent="0.75">
      <c r="A46" s="3" t="s">
        <v>66</v>
      </c>
      <c r="B46">
        <v>2</v>
      </c>
      <c r="C46" t="s">
        <v>64</v>
      </c>
      <c r="D46" t="s">
        <v>33</v>
      </c>
      <c r="E46">
        <v>6</v>
      </c>
      <c r="F46" s="1">
        <v>21</v>
      </c>
      <c r="G46">
        <v>21</v>
      </c>
      <c r="H46">
        <v>0</v>
      </c>
      <c r="I46">
        <v>25.2</v>
      </c>
      <c r="J46">
        <v>-25.2</v>
      </c>
      <c r="K46">
        <v>1</v>
      </c>
      <c r="L46">
        <v>3</v>
      </c>
      <c r="M46">
        <v>100</v>
      </c>
      <c r="N46">
        <v>0.1</v>
      </c>
      <c r="O46">
        <v>1</v>
      </c>
      <c r="S46" s="1">
        <v>21</v>
      </c>
      <c r="T46">
        <f t="shared" si="0"/>
        <v>0.21</v>
      </c>
    </row>
    <row r="47" spans="1:20" x14ac:dyDescent="0.75">
      <c r="A47" s="3" t="s">
        <v>67</v>
      </c>
      <c r="B47">
        <v>3</v>
      </c>
      <c r="C47" t="s">
        <v>64</v>
      </c>
      <c r="D47" t="s">
        <v>33</v>
      </c>
      <c r="E47">
        <v>6</v>
      </c>
      <c r="F47" s="2">
        <v>85.9</v>
      </c>
      <c r="G47">
        <v>85.9</v>
      </c>
      <c r="H47">
        <v>0</v>
      </c>
      <c r="I47">
        <v>103.08</v>
      </c>
      <c r="J47">
        <v>-103.08</v>
      </c>
      <c r="K47">
        <v>1</v>
      </c>
      <c r="L47">
        <v>3</v>
      </c>
      <c r="M47">
        <v>100</v>
      </c>
      <c r="N47">
        <v>0.1</v>
      </c>
      <c r="O47">
        <v>1</v>
      </c>
      <c r="S47" s="2">
        <v>85.9</v>
      </c>
      <c r="T47">
        <f t="shared" si="0"/>
        <v>0.8590000000000001</v>
      </c>
    </row>
    <row r="48" spans="1:20" x14ac:dyDescent="0.75">
      <c r="A48" s="3" t="s">
        <v>68</v>
      </c>
      <c r="B48">
        <v>4</v>
      </c>
      <c r="C48" t="s">
        <v>64</v>
      </c>
      <c r="D48" t="s">
        <v>33</v>
      </c>
      <c r="E48">
        <v>6</v>
      </c>
      <c r="F48" s="1">
        <v>261</v>
      </c>
      <c r="G48">
        <v>261</v>
      </c>
      <c r="H48">
        <v>0</v>
      </c>
      <c r="I48">
        <v>313.2</v>
      </c>
      <c r="J48">
        <v>-313.2</v>
      </c>
      <c r="K48">
        <v>1</v>
      </c>
      <c r="L48">
        <v>3</v>
      </c>
      <c r="M48">
        <v>100</v>
      </c>
      <c r="N48">
        <v>0.1</v>
      </c>
      <c r="O48">
        <v>1</v>
      </c>
      <c r="S48" s="1">
        <v>261</v>
      </c>
      <c r="T48">
        <f t="shared" si="0"/>
        <v>2.61</v>
      </c>
    </row>
    <row r="49" spans="1:20" x14ac:dyDescent="0.75">
      <c r="A49" s="3" t="s">
        <v>69</v>
      </c>
      <c r="B49">
        <v>5</v>
      </c>
      <c r="C49" t="s">
        <v>64</v>
      </c>
      <c r="D49" t="s">
        <v>33</v>
      </c>
      <c r="E49">
        <v>6</v>
      </c>
      <c r="F49" s="2">
        <v>178.6</v>
      </c>
      <c r="G49">
        <v>178.6</v>
      </c>
      <c r="H49">
        <v>0</v>
      </c>
      <c r="I49">
        <v>214.32</v>
      </c>
      <c r="J49">
        <v>-214.32</v>
      </c>
      <c r="K49">
        <v>1</v>
      </c>
      <c r="L49">
        <v>3</v>
      </c>
      <c r="M49">
        <v>100</v>
      </c>
      <c r="N49">
        <v>0.1</v>
      </c>
      <c r="O49">
        <v>1</v>
      </c>
      <c r="S49" s="2">
        <v>178.6</v>
      </c>
      <c r="T49">
        <f t="shared" si="0"/>
        <v>1.786</v>
      </c>
    </row>
    <row r="50" spans="1:20" x14ac:dyDescent="0.75">
      <c r="A50" s="3" t="s">
        <v>70</v>
      </c>
      <c r="B50">
        <v>6</v>
      </c>
      <c r="C50" t="s">
        <v>64</v>
      </c>
      <c r="D50" t="s">
        <v>33</v>
      </c>
      <c r="E50">
        <v>6</v>
      </c>
      <c r="F50" s="1">
        <v>40.4</v>
      </c>
      <c r="G50">
        <v>40.4</v>
      </c>
      <c r="H50">
        <v>0</v>
      </c>
      <c r="I50">
        <v>48.48</v>
      </c>
      <c r="J50">
        <v>-48.48</v>
      </c>
      <c r="K50">
        <v>1</v>
      </c>
      <c r="L50">
        <v>3</v>
      </c>
      <c r="M50">
        <v>100</v>
      </c>
      <c r="N50">
        <v>0.1</v>
      </c>
      <c r="O50">
        <v>1</v>
      </c>
      <c r="S50" s="1">
        <v>40.4</v>
      </c>
      <c r="T50">
        <f t="shared" si="0"/>
        <v>0.40399999999999997</v>
      </c>
    </row>
    <row r="51" spans="1:20" x14ac:dyDescent="0.75">
      <c r="A51" s="3" t="s">
        <v>71</v>
      </c>
      <c r="B51">
        <v>7</v>
      </c>
      <c r="C51" t="s">
        <v>64</v>
      </c>
      <c r="D51" t="s">
        <v>33</v>
      </c>
      <c r="E51">
        <v>6</v>
      </c>
      <c r="F51" s="2">
        <v>13.6</v>
      </c>
      <c r="G51">
        <v>13.6</v>
      </c>
      <c r="H51">
        <v>0</v>
      </c>
      <c r="I51">
        <v>16.32</v>
      </c>
      <c r="J51">
        <v>-16.32</v>
      </c>
      <c r="K51">
        <v>1</v>
      </c>
      <c r="L51">
        <v>3</v>
      </c>
      <c r="M51">
        <v>100</v>
      </c>
      <c r="N51">
        <v>0.1</v>
      </c>
      <c r="O51">
        <v>1</v>
      </c>
      <c r="S51" s="2">
        <v>13.6</v>
      </c>
      <c r="T51">
        <f t="shared" si="0"/>
        <v>0.13600000000000001</v>
      </c>
    </row>
    <row r="52" spans="1:20" x14ac:dyDescent="0.75">
      <c r="A52" s="3" t="s">
        <v>72</v>
      </c>
      <c r="B52">
        <v>8</v>
      </c>
      <c r="C52" t="s">
        <v>64</v>
      </c>
      <c r="D52" t="s">
        <v>33</v>
      </c>
      <c r="E52">
        <v>6</v>
      </c>
      <c r="F52" s="1">
        <v>141</v>
      </c>
      <c r="G52">
        <v>141</v>
      </c>
      <c r="H52">
        <v>0</v>
      </c>
      <c r="I52">
        <v>169.2</v>
      </c>
      <c r="J52">
        <v>-169.2</v>
      </c>
      <c r="K52">
        <v>1</v>
      </c>
      <c r="L52">
        <v>3</v>
      </c>
      <c r="M52">
        <v>100</v>
      </c>
      <c r="N52">
        <v>0.1</v>
      </c>
      <c r="O52">
        <v>1</v>
      </c>
      <c r="S52" s="1">
        <v>141</v>
      </c>
      <c r="T52">
        <f t="shared" si="0"/>
        <v>1.41</v>
      </c>
    </row>
    <row r="53" spans="1:20" x14ac:dyDescent="0.75">
      <c r="A53" s="3" t="s">
        <v>73</v>
      </c>
      <c r="B53">
        <v>9</v>
      </c>
      <c r="C53" t="s">
        <v>64</v>
      </c>
      <c r="D53" t="s">
        <v>33</v>
      </c>
      <c r="E53">
        <v>6</v>
      </c>
      <c r="F53" s="2">
        <v>27.2</v>
      </c>
      <c r="G53">
        <v>27.2</v>
      </c>
      <c r="H53">
        <v>0</v>
      </c>
      <c r="I53">
        <v>32.64</v>
      </c>
      <c r="J53">
        <v>-32.64</v>
      </c>
      <c r="K53">
        <v>1</v>
      </c>
      <c r="L53">
        <v>3</v>
      </c>
      <c r="M53">
        <v>100</v>
      </c>
      <c r="N53">
        <v>0.1</v>
      </c>
      <c r="O53">
        <v>1</v>
      </c>
      <c r="S53" s="2">
        <v>27.2</v>
      </c>
      <c r="T53">
        <f t="shared" si="0"/>
        <v>0.27200000000000002</v>
      </c>
    </row>
    <row r="54" spans="1:20" x14ac:dyDescent="0.75">
      <c r="A54" s="3" t="s">
        <v>74</v>
      </c>
      <c r="B54">
        <v>10</v>
      </c>
      <c r="C54" t="s">
        <v>64</v>
      </c>
      <c r="D54" t="s">
        <v>33</v>
      </c>
      <c r="E54">
        <v>6</v>
      </c>
      <c r="F54" s="1">
        <v>74.3</v>
      </c>
      <c r="G54">
        <v>74.3</v>
      </c>
      <c r="H54">
        <v>0</v>
      </c>
      <c r="I54">
        <v>89.16</v>
      </c>
      <c r="J54">
        <v>-89.16</v>
      </c>
      <c r="K54">
        <v>1</v>
      </c>
      <c r="L54">
        <v>3</v>
      </c>
      <c r="M54">
        <v>100</v>
      </c>
      <c r="N54">
        <v>0.1</v>
      </c>
      <c r="O54">
        <v>1</v>
      </c>
      <c r="S54" s="1">
        <v>74.3</v>
      </c>
      <c r="T54">
        <f t="shared" si="0"/>
        <v>0.74299999999999999</v>
      </c>
    </row>
    <row r="55" spans="1:20" x14ac:dyDescent="0.75">
      <c r="A55" s="3" t="s">
        <v>75</v>
      </c>
      <c r="B55">
        <v>11</v>
      </c>
      <c r="C55" t="s">
        <v>64</v>
      </c>
      <c r="D55" t="s">
        <v>33</v>
      </c>
      <c r="E55">
        <v>6</v>
      </c>
      <c r="F55" s="2">
        <v>55.1</v>
      </c>
      <c r="G55">
        <v>55.1</v>
      </c>
      <c r="H55">
        <v>0</v>
      </c>
      <c r="I55">
        <v>66.12</v>
      </c>
      <c r="J55">
        <v>-66.12</v>
      </c>
      <c r="K55">
        <v>1</v>
      </c>
      <c r="L55">
        <v>3</v>
      </c>
      <c r="M55">
        <v>100</v>
      </c>
      <c r="N55">
        <v>0.1</v>
      </c>
      <c r="O55">
        <v>1</v>
      </c>
      <c r="S55" s="2">
        <v>55.1</v>
      </c>
      <c r="T55">
        <f t="shared" si="0"/>
        <v>0.55100000000000005</v>
      </c>
    </row>
    <row r="56" spans="1:20" x14ac:dyDescent="0.75">
      <c r="A56" s="3" t="s">
        <v>76</v>
      </c>
      <c r="B56">
        <v>12</v>
      </c>
      <c r="C56" t="s">
        <v>64</v>
      </c>
      <c r="D56" t="s">
        <v>33</v>
      </c>
      <c r="E56">
        <v>6</v>
      </c>
      <c r="F56" s="1">
        <v>17</v>
      </c>
      <c r="G56">
        <v>17</v>
      </c>
      <c r="H56">
        <v>0</v>
      </c>
      <c r="I56">
        <v>20.399999999999999</v>
      </c>
      <c r="J56">
        <v>-20.399999999999999</v>
      </c>
      <c r="K56">
        <v>1</v>
      </c>
      <c r="L56">
        <v>3</v>
      </c>
      <c r="M56">
        <v>100</v>
      </c>
      <c r="N56">
        <v>0.1</v>
      </c>
      <c r="O56">
        <v>1</v>
      </c>
      <c r="S56" s="1">
        <v>17</v>
      </c>
      <c r="T56">
        <f t="shared" si="0"/>
        <v>0.17</v>
      </c>
    </row>
    <row r="57" spans="1:20" x14ac:dyDescent="0.75">
      <c r="A57" s="3" t="s">
        <v>77</v>
      </c>
      <c r="B57">
        <v>13</v>
      </c>
      <c r="C57" t="s">
        <v>64</v>
      </c>
      <c r="D57" t="s">
        <v>33</v>
      </c>
      <c r="E57">
        <v>6</v>
      </c>
      <c r="F57" s="2">
        <v>91</v>
      </c>
      <c r="G57">
        <v>91</v>
      </c>
      <c r="H57">
        <v>0</v>
      </c>
      <c r="I57">
        <v>109.2</v>
      </c>
      <c r="J57">
        <v>-109.2</v>
      </c>
      <c r="K57">
        <v>1</v>
      </c>
      <c r="L57">
        <v>3</v>
      </c>
      <c r="M57">
        <v>100</v>
      </c>
      <c r="N57">
        <v>0.1</v>
      </c>
      <c r="O57">
        <v>1</v>
      </c>
      <c r="S57" s="2">
        <v>91</v>
      </c>
      <c r="T57">
        <f t="shared" si="0"/>
        <v>0.91</v>
      </c>
    </row>
    <row r="58" spans="1:20" x14ac:dyDescent="0.75">
      <c r="A58" s="3" t="s">
        <v>78</v>
      </c>
      <c r="B58">
        <v>0</v>
      </c>
      <c r="C58" t="s">
        <v>32</v>
      </c>
      <c r="D58" t="s">
        <v>33</v>
      </c>
      <c r="E58">
        <v>10</v>
      </c>
      <c r="F58" s="1">
        <v>0</v>
      </c>
      <c r="G58">
        <v>10444.1</v>
      </c>
      <c r="H58">
        <v>0</v>
      </c>
      <c r="I58">
        <v>12532.92</v>
      </c>
      <c r="J58">
        <v>-12532.92</v>
      </c>
      <c r="K58">
        <v>1</v>
      </c>
      <c r="L58">
        <v>3</v>
      </c>
      <c r="M58">
        <v>100</v>
      </c>
      <c r="N58">
        <v>0.1</v>
      </c>
      <c r="O58">
        <v>1</v>
      </c>
      <c r="S58" s="1">
        <v>0</v>
      </c>
      <c r="T58">
        <f t="shared" si="0"/>
        <v>0</v>
      </c>
    </row>
    <row r="59" spans="1:20" x14ac:dyDescent="0.75">
      <c r="A59" s="3" t="s">
        <v>79</v>
      </c>
      <c r="B59">
        <v>1</v>
      </c>
      <c r="C59" t="s">
        <v>32</v>
      </c>
      <c r="D59" t="s">
        <v>33</v>
      </c>
      <c r="E59">
        <v>10</v>
      </c>
      <c r="F59" s="2">
        <v>0</v>
      </c>
      <c r="G59">
        <v>2470.1</v>
      </c>
      <c r="H59">
        <v>0</v>
      </c>
      <c r="I59">
        <v>2964.12</v>
      </c>
      <c r="J59">
        <v>-2964.12</v>
      </c>
      <c r="K59">
        <v>1</v>
      </c>
      <c r="L59">
        <v>3</v>
      </c>
      <c r="M59">
        <v>100</v>
      </c>
      <c r="N59">
        <v>0.1</v>
      </c>
      <c r="O59">
        <v>1</v>
      </c>
      <c r="S59" s="2">
        <v>0</v>
      </c>
      <c r="T59">
        <f t="shared" si="0"/>
        <v>0</v>
      </c>
    </row>
    <row r="60" spans="1:20" x14ac:dyDescent="0.75">
      <c r="A60" s="3" t="s">
        <v>80</v>
      </c>
      <c r="B60">
        <v>2</v>
      </c>
      <c r="C60" t="s">
        <v>32</v>
      </c>
      <c r="D60" t="s">
        <v>33</v>
      </c>
      <c r="E60">
        <v>10</v>
      </c>
      <c r="F60" s="1">
        <v>0</v>
      </c>
      <c r="G60">
        <v>875</v>
      </c>
      <c r="H60">
        <v>0</v>
      </c>
      <c r="I60">
        <v>1050</v>
      </c>
      <c r="J60">
        <v>-1050</v>
      </c>
      <c r="K60">
        <v>1</v>
      </c>
      <c r="L60">
        <v>3</v>
      </c>
      <c r="M60">
        <v>100</v>
      </c>
      <c r="N60">
        <v>0.1</v>
      </c>
      <c r="O60">
        <v>1</v>
      </c>
      <c r="S60" s="1">
        <v>0</v>
      </c>
      <c r="T60">
        <f t="shared" si="0"/>
        <v>0</v>
      </c>
    </row>
    <row r="61" spans="1:20" x14ac:dyDescent="0.75">
      <c r="A61" s="3" t="s">
        <v>81</v>
      </c>
      <c r="B61">
        <v>3</v>
      </c>
      <c r="C61" t="s">
        <v>32</v>
      </c>
      <c r="D61" t="s">
        <v>33</v>
      </c>
      <c r="E61">
        <v>10</v>
      </c>
      <c r="F61" s="2">
        <v>0</v>
      </c>
      <c r="G61">
        <v>33.5</v>
      </c>
      <c r="H61">
        <v>0</v>
      </c>
      <c r="I61">
        <v>40.199999999999903</v>
      </c>
      <c r="J61">
        <v>-40.199999999999903</v>
      </c>
      <c r="K61">
        <v>1</v>
      </c>
      <c r="L61">
        <v>3</v>
      </c>
      <c r="M61">
        <v>100</v>
      </c>
      <c r="N61">
        <v>0.1</v>
      </c>
      <c r="O61">
        <v>1</v>
      </c>
      <c r="S61" s="2">
        <v>0</v>
      </c>
      <c r="T61">
        <f t="shared" si="0"/>
        <v>0</v>
      </c>
    </row>
    <row r="62" spans="1:20" x14ac:dyDescent="0.75">
      <c r="A62" s="3" t="s">
        <v>82</v>
      </c>
      <c r="B62">
        <v>4</v>
      </c>
      <c r="C62" t="s">
        <v>32</v>
      </c>
      <c r="D62" t="s">
        <v>33</v>
      </c>
      <c r="E62">
        <v>10</v>
      </c>
      <c r="F62" s="1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3</v>
      </c>
      <c r="M62">
        <v>100</v>
      </c>
      <c r="N62">
        <v>0.1</v>
      </c>
      <c r="O62">
        <v>1</v>
      </c>
      <c r="S62" s="1">
        <v>0</v>
      </c>
      <c r="T62">
        <f t="shared" si="0"/>
        <v>0</v>
      </c>
    </row>
    <row r="63" spans="1:20" x14ac:dyDescent="0.75">
      <c r="A63" s="3" t="s">
        <v>83</v>
      </c>
      <c r="B63">
        <v>5</v>
      </c>
      <c r="C63" t="s">
        <v>32</v>
      </c>
      <c r="D63" t="s">
        <v>33</v>
      </c>
      <c r="E63">
        <v>10</v>
      </c>
      <c r="F63" s="2">
        <v>0</v>
      </c>
      <c r="G63">
        <v>4928</v>
      </c>
      <c r="H63">
        <v>0</v>
      </c>
      <c r="I63">
        <v>5913.5999999999904</v>
      </c>
      <c r="J63">
        <v>-5913.5999999999904</v>
      </c>
      <c r="K63">
        <v>1</v>
      </c>
      <c r="L63">
        <v>3</v>
      </c>
      <c r="M63">
        <v>100</v>
      </c>
      <c r="N63">
        <v>0.1</v>
      </c>
      <c r="O63">
        <v>1</v>
      </c>
      <c r="S63" s="2">
        <v>0</v>
      </c>
      <c r="T63">
        <f t="shared" si="0"/>
        <v>0</v>
      </c>
    </row>
    <row r="64" spans="1:20" x14ac:dyDescent="0.75">
      <c r="A64" s="3" t="s">
        <v>84</v>
      </c>
      <c r="B64">
        <v>6</v>
      </c>
      <c r="C64" t="s">
        <v>32</v>
      </c>
      <c r="D64" t="s">
        <v>33</v>
      </c>
      <c r="E64">
        <v>10</v>
      </c>
      <c r="F64" s="1">
        <v>0</v>
      </c>
      <c r="G64">
        <v>750</v>
      </c>
      <c r="H64">
        <v>0</v>
      </c>
      <c r="I64">
        <v>900</v>
      </c>
      <c r="J64">
        <v>-900</v>
      </c>
      <c r="K64">
        <v>1</v>
      </c>
      <c r="L64">
        <v>3</v>
      </c>
      <c r="M64">
        <v>100</v>
      </c>
      <c r="N64">
        <v>0.1</v>
      </c>
      <c r="O64">
        <v>1</v>
      </c>
      <c r="S64" s="1">
        <v>0</v>
      </c>
      <c r="T64">
        <f t="shared" si="0"/>
        <v>0</v>
      </c>
    </row>
    <row r="65" spans="1:20" x14ac:dyDescent="0.75">
      <c r="A65" s="3" t="s">
        <v>85</v>
      </c>
      <c r="B65">
        <v>7</v>
      </c>
      <c r="C65" t="s">
        <v>32</v>
      </c>
      <c r="D65" t="s">
        <v>33</v>
      </c>
      <c r="E65">
        <v>10</v>
      </c>
      <c r="F65" s="2">
        <v>0</v>
      </c>
      <c r="G65">
        <v>465</v>
      </c>
      <c r="H65">
        <v>0</v>
      </c>
      <c r="I65">
        <v>558</v>
      </c>
      <c r="J65">
        <v>-558</v>
      </c>
      <c r="K65">
        <v>1</v>
      </c>
      <c r="L65">
        <v>3</v>
      </c>
      <c r="M65">
        <v>100</v>
      </c>
      <c r="N65">
        <v>0.1</v>
      </c>
      <c r="O65">
        <v>1</v>
      </c>
      <c r="S65" s="2">
        <v>0</v>
      </c>
      <c r="T65">
        <f t="shared" si="0"/>
        <v>0</v>
      </c>
    </row>
    <row r="66" spans="1:20" x14ac:dyDescent="0.75">
      <c r="A66" s="3" t="s">
        <v>86</v>
      </c>
      <c r="B66">
        <v>8</v>
      </c>
      <c r="C66" t="s">
        <v>32</v>
      </c>
      <c r="D66" t="s">
        <v>33</v>
      </c>
      <c r="E66">
        <v>10</v>
      </c>
      <c r="F66" s="1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3</v>
      </c>
      <c r="M66">
        <v>100</v>
      </c>
      <c r="N66">
        <v>0.1</v>
      </c>
      <c r="O66">
        <v>1</v>
      </c>
      <c r="S66" s="1">
        <v>0</v>
      </c>
      <c r="T66">
        <f t="shared" si="0"/>
        <v>0</v>
      </c>
    </row>
    <row r="67" spans="1:20" x14ac:dyDescent="0.75">
      <c r="A67" s="3" t="s">
        <v>87</v>
      </c>
      <c r="B67">
        <v>9</v>
      </c>
      <c r="C67" t="s">
        <v>32</v>
      </c>
      <c r="D67" t="s">
        <v>33</v>
      </c>
      <c r="E67">
        <v>10</v>
      </c>
      <c r="F67" s="2">
        <v>0</v>
      </c>
      <c r="G67">
        <v>857</v>
      </c>
      <c r="H67">
        <v>0</v>
      </c>
      <c r="I67">
        <v>1028.3999999999901</v>
      </c>
      <c r="J67">
        <v>-1028.3999999999901</v>
      </c>
      <c r="K67">
        <v>1</v>
      </c>
      <c r="L67">
        <v>3</v>
      </c>
      <c r="M67">
        <v>100</v>
      </c>
      <c r="N67">
        <v>0.1</v>
      </c>
      <c r="O67">
        <v>1</v>
      </c>
      <c r="S67" s="2">
        <v>0</v>
      </c>
      <c r="T67">
        <f t="shared" ref="T67:T130" si="1">S67/100</f>
        <v>0</v>
      </c>
    </row>
    <row r="68" spans="1:20" x14ac:dyDescent="0.75">
      <c r="A68" s="3" t="s">
        <v>88</v>
      </c>
      <c r="B68">
        <v>10</v>
      </c>
      <c r="C68" t="s">
        <v>32</v>
      </c>
      <c r="D68" t="s">
        <v>33</v>
      </c>
      <c r="E68">
        <v>10</v>
      </c>
      <c r="F68" s="1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3</v>
      </c>
      <c r="M68">
        <v>100</v>
      </c>
      <c r="N68">
        <v>0.1</v>
      </c>
      <c r="O68">
        <v>1</v>
      </c>
      <c r="S68" s="1">
        <v>0</v>
      </c>
      <c r="T68">
        <f t="shared" si="1"/>
        <v>0</v>
      </c>
    </row>
    <row r="69" spans="1:20" x14ac:dyDescent="0.75">
      <c r="A69" s="3" t="s">
        <v>89</v>
      </c>
      <c r="B69">
        <v>11</v>
      </c>
      <c r="C69" t="s">
        <v>32</v>
      </c>
      <c r="D69" t="s">
        <v>33</v>
      </c>
      <c r="E69">
        <v>10</v>
      </c>
      <c r="F69" s="2">
        <v>0</v>
      </c>
      <c r="G69">
        <v>56.8</v>
      </c>
      <c r="H69">
        <v>0</v>
      </c>
      <c r="I69">
        <v>68.16</v>
      </c>
      <c r="J69">
        <v>-68.16</v>
      </c>
      <c r="K69">
        <v>1</v>
      </c>
      <c r="L69">
        <v>3</v>
      </c>
      <c r="M69">
        <v>100</v>
      </c>
      <c r="N69">
        <v>0.1</v>
      </c>
      <c r="O69">
        <v>1</v>
      </c>
      <c r="S69" s="2">
        <v>0</v>
      </c>
      <c r="T69">
        <f t="shared" si="1"/>
        <v>0</v>
      </c>
    </row>
    <row r="70" spans="1:20" x14ac:dyDescent="0.75">
      <c r="A70" s="3" t="s">
        <v>90</v>
      </c>
      <c r="B70">
        <v>12</v>
      </c>
      <c r="C70" t="s">
        <v>32</v>
      </c>
      <c r="D70" t="s">
        <v>33</v>
      </c>
      <c r="E70">
        <v>10</v>
      </c>
      <c r="F70" s="1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3</v>
      </c>
      <c r="M70">
        <v>100</v>
      </c>
      <c r="N70">
        <v>0.1</v>
      </c>
      <c r="O70">
        <v>1</v>
      </c>
      <c r="S70" s="1">
        <v>0</v>
      </c>
      <c r="T70">
        <f t="shared" si="1"/>
        <v>0</v>
      </c>
    </row>
    <row r="71" spans="1:20" x14ac:dyDescent="0.75">
      <c r="A71" s="3" t="s">
        <v>91</v>
      </c>
      <c r="B71">
        <v>13</v>
      </c>
      <c r="C71" t="s">
        <v>32</v>
      </c>
      <c r="D71" t="s">
        <v>33</v>
      </c>
      <c r="E71">
        <v>10</v>
      </c>
      <c r="F71" s="2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3</v>
      </c>
      <c r="M71">
        <v>100</v>
      </c>
      <c r="N71">
        <v>0.1</v>
      </c>
      <c r="O71">
        <v>1</v>
      </c>
      <c r="S71" s="2">
        <v>0</v>
      </c>
      <c r="T71">
        <f t="shared" si="1"/>
        <v>0</v>
      </c>
    </row>
    <row r="72" spans="1:20" x14ac:dyDescent="0.75">
      <c r="A72" s="3" t="s">
        <v>92</v>
      </c>
      <c r="B72">
        <v>0</v>
      </c>
      <c r="C72" t="s">
        <v>93</v>
      </c>
      <c r="D72" t="s">
        <v>33</v>
      </c>
      <c r="E72">
        <v>100</v>
      </c>
      <c r="F72" s="1">
        <v>0</v>
      </c>
      <c r="G72">
        <v>297.3</v>
      </c>
      <c r="H72">
        <v>0</v>
      </c>
      <c r="I72">
        <v>356.76</v>
      </c>
      <c r="J72">
        <v>-356.76</v>
      </c>
      <c r="K72">
        <v>1</v>
      </c>
      <c r="L72">
        <v>3</v>
      </c>
      <c r="M72">
        <v>100</v>
      </c>
      <c r="N72">
        <v>0.1</v>
      </c>
      <c r="O72">
        <v>1</v>
      </c>
      <c r="S72" s="1">
        <v>0</v>
      </c>
      <c r="T72">
        <f t="shared" si="1"/>
        <v>0</v>
      </c>
    </row>
    <row r="73" spans="1:20" x14ac:dyDescent="0.75">
      <c r="A73" s="3" t="s">
        <v>94</v>
      </c>
      <c r="B73">
        <v>1</v>
      </c>
      <c r="C73" t="s">
        <v>93</v>
      </c>
      <c r="D73" t="s">
        <v>33</v>
      </c>
      <c r="E73">
        <v>100</v>
      </c>
      <c r="F73" s="2">
        <v>0</v>
      </c>
      <c r="G73">
        <v>248</v>
      </c>
      <c r="H73">
        <v>0</v>
      </c>
      <c r="I73">
        <v>297.599999999999</v>
      </c>
      <c r="J73">
        <v>-297.599999999999</v>
      </c>
      <c r="K73">
        <v>1</v>
      </c>
      <c r="L73">
        <v>3</v>
      </c>
      <c r="M73">
        <v>100</v>
      </c>
      <c r="N73">
        <v>0.1</v>
      </c>
      <c r="O73">
        <v>1</v>
      </c>
      <c r="S73" s="2">
        <v>0</v>
      </c>
      <c r="T73">
        <f t="shared" si="1"/>
        <v>0</v>
      </c>
    </row>
    <row r="74" spans="1:20" x14ac:dyDescent="0.75">
      <c r="A74" s="3" t="s">
        <v>95</v>
      </c>
      <c r="B74">
        <v>2</v>
      </c>
      <c r="C74" t="s">
        <v>93</v>
      </c>
      <c r="D74" t="s">
        <v>33</v>
      </c>
      <c r="E74">
        <v>100</v>
      </c>
      <c r="F74" s="1">
        <v>0</v>
      </c>
      <c r="G74">
        <v>57.3</v>
      </c>
      <c r="H74">
        <v>0</v>
      </c>
      <c r="I74">
        <v>68.759999999999906</v>
      </c>
      <c r="J74">
        <v>-68.759999999999906</v>
      </c>
      <c r="K74">
        <v>1</v>
      </c>
      <c r="L74">
        <v>3</v>
      </c>
      <c r="M74">
        <v>100</v>
      </c>
      <c r="N74">
        <v>0.1</v>
      </c>
      <c r="O74">
        <v>1</v>
      </c>
      <c r="S74" s="1">
        <v>0</v>
      </c>
      <c r="T74">
        <f t="shared" si="1"/>
        <v>0</v>
      </c>
    </row>
    <row r="75" spans="1:20" x14ac:dyDescent="0.75">
      <c r="A75" s="3" t="s">
        <v>96</v>
      </c>
      <c r="B75">
        <v>3</v>
      </c>
      <c r="C75" t="s">
        <v>93</v>
      </c>
      <c r="D75" t="s">
        <v>33</v>
      </c>
      <c r="E75">
        <v>100</v>
      </c>
      <c r="F75" s="2">
        <v>0</v>
      </c>
      <c r="G75">
        <v>250.6</v>
      </c>
      <c r="H75">
        <v>0</v>
      </c>
      <c r="I75">
        <v>300.719999999999</v>
      </c>
      <c r="J75">
        <v>-300.719999999999</v>
      </c>
      <c r="K75">
        <v>1</v>
      </c>
      <c r="L75">
        <v>3</v>
      </c>
      <c r="M75">
        <v>100</v>
      </c>
      <c r="N75">
        <v>0.1</v>
      </c>
      <c r="O75">
        <v>1</v>
      </c>
      <c r="S75" s="2">
        <v>0</v>
      </c>
      <c r="T75">
        <f t="shared" si="1"/>
        <v>0</v>
      </c>
    </row>
    <row r="76" spans="1:20" x14ac:dyDescent="0.75">
      <c r="A76" s="3" t="s">
        <v>97</v>
      </c>
      <c r="B76">
        <v>4</v>
      </c>
      <c r="C76" t="s">
        <v>93</v>
      </c>
      <c r="D76" t="s">
        <v>33</v>
      </c>
      <c r="E76">
        <v>100</v>
      </c>
      <c r="F76" s="1">
        <v>0</v>
      </c>
      <c r="G76">
        <v>276.39999999999998</v>
      </c>
      <c r="H76">
        <v>0</v>
      </c>
      <c r="I76">
        <v>331.67999999999898</v>
      </c>
      <c r="J76">
        <v>-331.67999999999898</v>
      </c>
      <c r="K76">
        <v>1</v>
      </c>
      <c r="L76">
        <v>3</v>
      </c>
      <c r="M76">
        <v>100</v>
      </c>
      <c r="N76">
        <v>0.1</v>
      </c>
      <c r="O76">
        <v>1</v>
      </c>
      <c r="S76" s="1">
        <v>0</v>
      </c>
      <c r="T76">
        <f t="shared" si="1"/>
        <v>0</v>
      </c>
    </row>
    <row r="77" spans="1:20" x14ac:dyDescent="0.75">
      <c r="A77" s="3" t="s">
        <v>98</v>
      </c>
      <c r="B77">
        <v>5</v>
      </c>
      <c r="C77" t="s">
        <v>93</v>
      </c>
      <c r="D77" t="s">
        <v>33</v>
      </c>
      <c r="E77">
        <v>100</v>
      </c>
      <c r="F77" s="2">
        <v>0</v>
      </c>
      <c r="G77">
        <v>660.5</v>
      </c>
      <c r="H77">
        <v>0</v>
      </c>
      <c r="I77">
        <v>792.6</v>
      </c>
      <c r="J77">
        <v>-792.6</v>
      </c>
      <c r="K77">
        <v>1</v>
      </c>
      <c r="L77">
        <v>3</v>
      </c>
      <c r="M77">
        <v>100</v>
      </c>
      <c r="N77">
        <v>0.1</v>
      </c>
      <c r="O77">
        <v>1</v>
      </c>
      <c r="S77" s="2">
        <v>0</v>
      </c>
      <c r="T77">
        <f t="shared" si="1"/>
        <v>0</v>
      </c>
    </row>
    <row r="78" spans="1:20" x14ac:dyDescent="0.75">
      <c r="A78" s="3" t="s">
        <v>99</v>
      </c>
      <c r="B78">
        <v>6</v>
      </c>
      <c r="C78" t="s">
        <v>93</v>
      </c>
      <c r="D78" t="s">
        <v>33</v>
      </c>
      <c r="E78">
        <v>100</v>
      </c>
      <c r="F78" s="1">
        <v>0</v>
      </c>
      <c r="G78">
        <v>612.5</v>
      </c>
      <c r="H78">
        <v>0</v>
      </c>
      <c r="I78">
        <v>735</v>
      </c>
      <c r="J78">
        <v>-735</v>
      </c>
      <c r="K78">
        <v>1</v>
      </c>
      <c r="L78">
        <v>3</v>
      </c>
      <c r="M78">
        <v>100</v>
      </c>
      <c r="N78">
        <v>0.1</v>
      </c>
      <c r="O78">
        <v>1</v>
      </c>
      <c r="S78" s="1">
        <v>0</v>
      </c>
      <c r="T78">
        <f t="shared" si="1"/>
        <v>0</v>
      </c>
    </row>
    <row r="79" spans="1:20" x14ac:dyDescent="0.75">
      <c r="A79" s="3" t="s">
        <v>100</v>
      </c>
      <c r="B79">
        <v>7</v>
      </c>
      <c r="C79" t="s">
        <v>93</v>
      </c>
      <c r="D79" t="s">
        <v>33</v>
      </c>
      <c r="E79">
        <v>100</v>
      </c>
      <c r="F79" s="2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3</v>
      </c>
      <c r="M79">
        <v>100</v>
      </c>
      <c r="N79">
        <v>0.1</v>
      </c>
      <c r="O79">
        <v>1</v>
      </c>
      <c r="S79" s="2">
        <v>0</v>
      </c>
      <c r="T79">
        <f t="shared" si="1"/>
        <v>0</v>
      </c>
    </row>
    <row r="80" spans="1:20" x14ac:dyDescent="0.75">
      <c r="A80" s="3" t="s">
        <v>101</v>
      </c>
      <c r="B80">
        <v>8</v>
      </c>
      <c r="C80" t="s">
        <v>93</v>
      </c>
      <c r="D80" t="s">
        <v>33</v>
      </c>
      <c r="E80">
        <v>100</v>
      </c>
      <c r="F80" s="1">
        <v>0</v>
      </c>
      <c r="G80">
        <v>138.80000000000001</v>
      </c>
      <c r="H80">
        <v>0</v>
      </c>
      <c r="I80">
        <v>166.56</v>
      </c>
      <c r="J80">
        <v>-166.56</v>
      </c>
      <c r="K80">
        <v>1</v>
      </c>
      <c r="L80">
        <v>3</v>
      </c>
      <c r="M80">
        <v>100</v>
      </c>
      <c r="N80">
        <v>0.1</v>
      </c>
      <c r="O80">
        <v>1</v>
      </c>
      <c r="S80" s="1">
        <v>0</v>
      </c>
      <c r="T80">
        <f t="shared" si="1"/>
        <v>0</v>
      </c>
    </row>
    <row r="81" spans="1:20" x14ac:dyDescent="0.75">
      <c r="A81" s="3" t="s">
        <v>102</v>
      </c>
      <c r="B81">
        <v>9</v>
      </c>
      <c r="C81" t="s">
        <v>93</v>
      </c>
      <c r="D81" t="s">
        <v>33</v>
      </c>
      <c r="E81">
        <v>100</v>
      </c>
      <c r="F81" s="2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3</v>
      </c>
      <c r="M81">
        <v>100</v>
      </c>
      <c r="N81">
        <v>0.1</v>
      </c>
      <c r="O81">
        <v>1</v>
      </c>
      <c r="S81" s="2">
        <v>0</v>
      </c>
      <c r="T81">
        <f t="shared" si="1"/>
        <v>0</v>
      </c>
    </row>
    <row r="82" spans="1:20" x14ac:dyDescent="0.75">
      <c r="A82" s="3" t="s">
        <v>103</v>
      </c>
      <c r="B82">
        <v>10</v>
      </c>
      <c r="C82" t="s">
        <v>93</v>
      </c>
      <c r="D82" t="s">
        <v>33</v>
      </c>
      <c r="E82">
        <v>100</v>
      </c>
      <c r="F82" s="1">
        <v>0</v>
      </c>
      <c r="G82">
        <v>24.8</v>
      </c>
      <c r="H82">
        <v>0</v>
      </c>
      <c r="I82">
        <v>29.759999999999899</v>
      </c>
      <c r="J82">
        <v>-29.759999999999899</v>
      </c>
      <c r="K82">
        <v>1</v>
      </c>
      <c r="L82">
        <v>3</v>
      </c>
      <c r="M82">
        <v>100</v>
      </c>
      <c r="N82">
        <v>0.1</v>
      </c>
      <c r="O82">
        <v>1</v>
      </c>
      <c r="S82" s="1">
        <v>0</v>
      </c>
      <c r="T82">
        <f t="shared" si="1"/>
        <v>0</v>
      </c>
    </row>
    <row r="83" spans="1:20" x14ac:dyDescent="0.75">
      <c r="A83" s="3" t="s">
        <v>104</v>
      </c>
      <c r="B83">
        <v>11</v>
      </c>
      <c r="C83" t="s">
        <v>93</v>
      </c>
      <c r="D83" t="s">
        <v>33</v>
      </c>
      <c r="E83">
        <v>100</v>
      </c>
      <c r="F83" s="2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3</v>
      </c>
      <c r="M83">
        <v>100</v>
      </c>
      <c r="N83">
        <v>0.1</v>
      </c>
      <c r="O83">
        <v>1</v>
      </c>
      <c r="S83" s="2">
        <v>0</v>
      </c>
      <c r="T83">
        <f t="shared" si="1"/>
        <v>0</v>
      </c>
    </row>
    <row r="84" spans="1:20" x14ac:dyDescent="0.75">
      <c r="A84" s="3" t="s">
        <v>105</v>
      </c>
      <c r="B84">
        <v>12</v>
      </c>
      <c r="C84" t="s">
        <v>93</v>
      </c>
      <c r="D84" t="s">
        <v>33</v>
      </c>
      <c r="E84">
        <v>100</v>
      </c>
      <c r="F84" s="1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3</v>
      </c>
      <c r="M84">
        <v>100</v>
      </c>
      <c r="N84">
        <v>0.1</v>
      </c>
      <c r="O84">
        <v>1</v>
      </c>
      <c r="S84" s="1">
        <v>0</v>
      </c>
      <c r="T84">
        <f t="shared" si="1"/>
        <v>0</v>
      </c>
    </row>
    <row r="85" spans="1:20" x14ac:dyDescent="0.75">
      <c r="A85" s="3" t="s">
        <v>106</v>
      </c>
      <c r="B85">
        <v>13</v>
      </c>
      <c r="C85" t="s">
        <v>93</v>
      </c>
      <c r="D85" t="s">
        <v>33</v>
      </c>
      <c r="E85">
        <v>100</v>
      </c>
      <c r="F85" s="2">
        <v>0</v>
      </c>
      <c r="G85">
        <v>144</v>
      </c>
      <c r="H85">
        <v>0</v>
      </c>
      <c r="I85">
        <v>172.79999999999899</v>
      </c>
      <c r="J85">
        <v>-172.79999999999899</v>
      </c>
      <c r="K85">
        <v>1</v>
      </c>
      <c r="L85">
        <v>3</v>
      </c>
      <c r="M85">
        <v>100</v>
      </c>
      <c r="N85">
        <v>0.1</v>
      </c>
      <c r="O85">
        <v>1</v>
      </c>
      <c r="S85" s="2">
        <v>0</v>
      </c>
      <c r="T85">
        <f t="shared" si="1"/>
        <v>0</v>
      </c>
    </row>
    <row r="86" spans="1:20" x14ac:dyDescent="0.75">
      <c r="A86" s="3" t="s">
        <v>107</v>
      </c>
      <c r="B86">
        <v>0</v>
      </c>
      <c r="C86" t="s">
        <v>108</v>
      </c>
      <c r="D86" t="s">
        <v>109</v>
      </c>
      <c r="E86">
        <v>32</v>
      </c>
      <c r="F86" s="1">
        <v>0</v>
      </c>
      <c r="G86">
        <v>1444.8</v>
      </c>
      <c r="H86">
        <v>0</v>
      </c>
      <c r="I86">
        <v>1733.76</v>
      </c>
      <c r="J86">
        <v>-1733.76</v>
      </c>
      <c r="K86">
        <v>1</v>
      </c>
      <c r="L86">
        <v>3</v>
      </c>
      <c r="M86">
        <v>100</v>
      </c>
      <c r="N86">
        <v>0.1</v>
      </c>
      <c r="O86">
        <v>1</v>
      </c>
      <c r="S86" s="1">
        <v>0</v>
      </c>
      <c r="T86">
        <f t="shared" si="1"/>
        <v>0</v>
      </c>
    </row>
    <row r="87" spans="1:20" x14ac:dyDescent="0.75">
      <c r="A87" s="3" t="s">
        <v>110</v>
      </c>
      <c r="B87">
        <v>1</v>
      </c>
      <c r="C87" t="s">
        <v>108</v>
      </c>
      <c r="D87" t="s">
        <v>109</v>
      </c>
      <c r="E87">
        <v>32</v>
      </c>
      <c r="F87" s="2">
        <v>0</v>
      </c>
      <c r="G87">
        <v>42.7</v>
      </c>
      <c r="H87">
        <v>0</v>
      </c>
      <c r="I87">
        <v>51.24</v>
      </c>
      <c r="J87">
        <v>-51.24</v>
      </c>
      <c r="K87">
        <v>1</v>
      </c>
      <c r="L87">
        <v>3</v>
      </c>
      <c r="M87">
        <v>100</v>
      </c>
      <c r="N87">
        <v>0.1</v>
      </c>
      <c r="O87">
        <v>1</v>
      </c>
      <c r="S87" s="2">
        <v>0</v>
      </c>
      <c r="T87">
        <f t="shared" si="1"/>
        <v>0</v>
      </c>
    </row>
    <row r="88" spans="1:20" x14ac:dyDescent="0.75">
      <c r="A88" s="3" t="s">
        <v>111</v>
      </c>
      <c r="B88">
        <v>2</v>
      </c>
      <c r="C88" t="s">
        <v>108</v>
      </c>
      <c r="D88" t="s">
        <v>109</v>
      </c>
      <c r="E88">
        <v>32</v>
      </c>
      <c r="F88" s="1">
        <v>0</v>
      </c>
      <c r="G88">
        <v>6</v>
      </c>
      <c r="H88">
        <v>0</v>
      </c>
      <c r="I88">
        <v>7.1999999999999904</v>
      </c>
      <c r="J88">
        <v>-7.1999999999999904</v>
      </c>
      <c r="K88">
        <v>1</v>
      </c>
      <c r="L88">
        <v>3</v>
      </c>
      <c r="M88">
        <v>100</v>
      </c>
      <c r="N88">
        <v>0.1</v>
      </c>
      <c r="O88">
        <v>1</v>
      </c>
      <c r="S88" s="1">
        <v>0</v>
      </c>
      <c r="T88">
        <f t="shared" si="1"/>
        <v>0</v>
      </c>
    </row>
    <row r="89" spans="1:20" x14ac:dyDescent="0.75">
      <c r="A89" s="3" t="s">
        <v>112</v>
      </c>
      <c r="B89">
        <v>3</v>
      </c>
      <c r="C89" t="s">
        <v>108</v>
      </c>
      <c r="D89" t="s">
        <v>109</v>
      </c>
      <c r="E89">
        <v>32</v>
      </c>
      <c r="F89" s="2">
        <v>0</v>
      </c>
      <c r="G89">
        <v>372.5</v>
      </c>
      <c r="H89">
        <v>0</v>
      </c>
      <c r="I89">
        <v>447</v>
      </c>
      <c r="J89">
        <v>-447</v>
      </c>
      <c r="K89">
        <v>1</v>
      </c>
      <c r="L89">
        <v>3</v>
      </c>
      <c r="M89">
        <v>100</v>
      </c>
      <c r="N89">
        <v>0.1</v>
      </c>
      <c r="O89">
        <v>1</v>
      </c>
      <c r="S89" s="2">
        <v>0</v>
      </c>
      <c r="T89">
        <f t="shared" si="1"/>
        <v>0</v>
      </c>
    </row>
    <row r="90" spans="1:20" x14ac:dyDescent="0.75">
      <c r="A90" s="3" t="s">
        <v>113</v>
      </c>
      <c r="B90">
        <v>4</v>
      </c>
      <c r="C90" t="s">
        <v>108</v>
      </c>
      <c r="D90" t="s">
        <v>109</v>
      </c>
      <c r="E90">
        <v>32</v>
      </c>
      <c r="F90" s="1">
        <v>0</v>
      </c>
      <c r="G90">
        <v>176.1</v>
      </c>
      <c r="H90">
        <v>0</v>
      </c>
      <c r="I90">
        <v>211.32</v>
      </c>
      <c r="J90">
        <v>-211.32</v>
      </c>
      <c r="K90">
        <v>1</v>
      </c>
      <c r="L90">
        <v>3</v>
      </c>
      <c r="M90">
        <v>100</v>
      </c>
      <c r="N90">
        <v>0.1</v>
      </c>
      <c r="O90">
        <v>1</v>
      </c>
      <c r="S90" s="1">
        <v>0</v>
      </c>
      <c r="T90">
        <f t="shared" si="1"/>
        <v>0</v>
      </c>
    </row>
    <row r="91" spans="1:20" x14ac:dyDescent="0.75">
      <c r="A91" s="3" t="s">
        <v>114</v>
      </c>
      <c r="B91">
        <v>5</v>
      </c>
      <c r="C91" t="s">
        <v>108</v>
      </c>
      <c r="D91" t="s">
        <v>109</v>
      </c>
      <c r="E91">
        <v>32</v>
      </c>
      <c r="F91" s="2">
        <v>0</v>
      </c>
      <c r="G91">
        <v>124.5</v>
      </c>
      <c r="H91">
        <v>0</v>
      </c>
      <c r="I91">
        <v>149.4</v>
      </c>
      <c r="J91">
        <v>-149.4</v>
      </c>
      <c r="K91">
        <v>1</v>
      </c>
      <c r="L91">
        <v>3</v>
      </c>
      <c r="M91">
        <v>100</v>
      </c>
      <c r="N91">
        <v>0.1</v>
      </c>
      <c r="O91">
        <v>1</v>
      </c>
      <c r="S91" s="2">
        <v>0</v>
      </c>
      <c r="T91">
        <f t="shared" si="1"/>
        <v>0</v>
      </c>
    </row>
    <row r="92" spans="1:20" x14ac:dyDescent="0.75">
      <c r="A92" s="3" t="s">
        <v>115</v>
      </c>
      <c r="B92">
        <v>6</v>
      </c>
      <c r="C92" t="s">
        <v>108</v>
      </c>
      <c r="D92" t="s">
        <v>109</v>
      </c>
      <c r="E92">
        <v>32</v>
      </c>
      <c r="F92" s="1">
        <v>0</v>
      </c>
      <c r="G92">
        <v>70.599999999999994</v>
      </c>
      <c r="H92">
        <v>0</v>
      </c>
      <c r="I92">
        <v>84.719999999999899</v>
      </c>
      <c r="J92">
        <v>-84.719999999999899</v>
      </c>
      <c r="K92">
        <v>1</v>
      </c>
      <c r="L92">
        <v>3</v>
      </c>
      <c r="M92">
        <v>100</v>
      </c>
      <c r="N92">
        <v>0.1</v>
      </c>
      <c r="O92">
        <v>1</v>
      </c>
      <c r="S92" s="1">
        <v>0</v>
      </c>
      <c r="T92">
        <f t="shared" si="1"/>
        <v>0</v>
      </c>
    </row>
    <row r="93" spans="1:20" x14ac:dyDescent="0.75">
      <c r="A93" s="3" t="s">
        <v>116</v>
      </c>
      <c r="B93">
        <v>7</v>
      </c>
      <c r="C93" t="s">
        <v>108</v>
      </c>
      <c r="D93" t="s">
        <v>109</v>
      </c>
      <c r="E93">
        <v>32</v>
      </c>
      <c r="F93" s="2">
        <v>0</v>
      </c>
      <c r="G93">
        <v>19.7</v>
      </c>
      <c r="H93">
        <v>0</v>
      </c>
      <c r="I93">
        <v>23.639999999999901</v>
      </c>
      <c r="J93">
        <v>-23.639999999999901</v>
      </c>
      <c r="K93">
        <v>1</v>
      </c>
      <c r="L93">
        <v>3</v>
      </c>
      <c r="M93">
        <v>100</v>
      </c>
      <c r="N93">
        <v>0.1</v>
      </c>
      <c r="O93">
        <v>1</v>
      </c>
      <c r="S93" s="2">
        <v>0</v>
      </c>
      <c r="T93">
        <f t="shared" si="1"/>
        <v>0</v>
      </c>
    </row>
    <row r="94" spans="1:20" x14ac:dyDescent="0.75">
      <c r="A94" s="3" t="s">
        <v>117</v>
      </c>
      <c r="B94">
        <v>8</v>
      </c>
      <c r="C94" t="s">
        <v>108</v>
      </c>
      <c r="D94" t="s">
        <v>109</v>
      </c>
      <c r="E94">
        <v>32</v>
      </c>
      <c r="F94" s="1">
        <v>0</v>
      </c>
      <c r="G94">
        <v>23.3</v>
      </c>
      <c r="H94">
        <v>0</v>
      </c>
      <c r="I94">
        <v>27.96</v>
      </c>
      <c r="J94">
        <v>-27.96</v>
      </c>
      <c r="K94">
        <v>1</v>
      </c>
      <c r="L94">
        <v>3</v>
      </c>
      <c r="M94">
        <v>100</v>
      </c>
      <c r="N94">
        <v>0.1</v>
      </c>
      <c r="O94">
        <v>1</v>
      </c>
      <c r="S94" s="1">
        <v>0</v>
      </c>
      <c r="T94">
        <f t="shared" si="1"/>
        <v>0</v>
      </c>
    </row>
    <row r="95" spans="1:20" x14ac:dyDescent="0.75">
      <c r="A95" s="3" t="s">
        <v>118</v>
      </c>
      <c r="B95">
        <v>9</v>
      </c>
      <c r="C95" t="s">
        <v>108</v>
      </c>
      <c r="D95" t="s">
        <v>109</v>
      </c>
      <c r="E95">
        <v>32</v>
      </c>
      <c r="F95" s="2">
        <v>0</v>
      </c>
      <c r="G95">
        <v>412.6</v>
      </c>
      <c r="H95">
        <v>0</v>
      </c>
      <c r="I95">
        <v>495.12</v>
      </c>
      <c r="J95">
        <v>-495.12</v>
      </c>
      <c r="K95">
        <v>1</v>
      </c>
      <c r="L95">
        <v>3</v>
      </c>
      <c r="M95">
        <v>100</v>
      </c>
      <c r="N95">
        <v>0.1</v>
      </c>
      <c r="O95">
        <v>1</v>
      </c>
      <c r="S95" s="2">
        <v>0</v>
      </c>
      <c r="T95">
        <f t="shared" si="1"/>
        <v>0</v>
      </c>
    </row>
    <row r="96" spans="1:20" x14ac:dyDescent="0.75">
      <c r="A96" s="3" t="s">
        <v>119</v>
      </c>
      <c r="B96">
        <v>10</v>
      </c>
      <c r="C96" t="s">
        <v>108</v>
      </c>
      <c r="D96" t="s">
        <v>109</v>
      </c>
      <c r="E96">
        <v>32</v>
      </c>
      <c r="F96" s="1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3</v>
      </c>
      <c r="M96">
        <v>100</v>
      </c>
      <c r="N96">
        <v>0.1</v>
      </c>
      <c r="O96">
        <v>1</v>
      </c>
      <c r="S96" s="1">
        <v>0</v>
      </c>
      <c r="T96">
        <f t="shared" si="1"/>
        <v>0</v>
      </c>
    </row>
    <row r="97" spans="1:20" x14ac:dyDescent="0.75">
      <c r="A97" s="3" t="s">
        <v>120</v>
      </c>
      <c r="B97">
        <v>11</v>
      </c>
      <c r="C97" t="s">
        <v>108</v>
      </c>
      <c r="D97" t="s">
        <v>109</v>
      </c>
      <c r="E97">
        <v>32</v>
      </c>
      <c r="F97" s="2">
        <v>0</v>
      </c>
      <c r="G97">
        <v>185</v>
      </c>
      <c r="H97">
        <v>0</v>
      </c>
      <c r="I97">
        <v>222</v>
      </c>
      <c r="J97">
        <v>-222</v>
      </c>
      <c r="K97">
        <v>1</v>
      </c>
      <c r="L97">
        <v>3</v>
      </c>
      <c r="M97">
        <v>100</v>
      </c>
      <c r="N97">
        <v>0.1</v>
      </c>
      <c r="O97">
        <v>1</v>
      </c>
      <c r="S97" s="2">
        <v>0</v>
      </c>
      <c r="T97">
        <f t="shared" si="1"/>
        <v>0</v>
      </c>
    </row>
    <row r="98" spans="1:20" x14ac:dyDescent="0.75">
      <c r="A98" s="3" t="s">
        <v>121</v>
      </c>
      <c r="B98">
        <v>12</v>
      </c>
      <c r="C98" t="s">
        <v>108</v>
      </c>
      <c r="D98" t="s">
        <v>109</v>
      </c>
      <c r="E98">
        <v>32</v>
      </c>
      <c r="F98" s="1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3</v>
      </c>
      <c r="M98">
        <v>100</v>
      </c>
      <c r="N98">
        <v>0.1</v>
      </c>
      <c r="O98">
        <v>1</v>
      </c>
      <c r="S98" s="1">
        <v>0</v>
      </c>
      <c r="T98">
        <f t="shared" si="1"/>
        <v>0</v>
      </c>
    </row>
    <row r="99" spans="1:20" x14ac:dyDescent="0.75">
      <c r="A99" s="3" t="s">
        <v>122</v>
      </c>
      <c r="B99">
        <v>13</v>
      </c>
      <c r="C99" t="s">
        <v>108</v>
      </c>
      <c r="D99" t="s">
        <v>109</v>
      </c>
      <c r="E99">
        <v>32</v>
      </c>
      <c r="F99" s="2">
        <v>0</v>
      </c>
      <c r="G99">
        <v>150</v>
      </c>
      <c r="H99">
        <v>0</v>
      </c>
      <c r="I99">
        <v>180</v>
      </c>
      <c r="J99">
        <v>-180</v>
      </c>
      <c r="K99">
        <v>1</v>
      </c>
      <c r="L99">
        <v>3</v>
      </c>
      <c r="M99">
        <v>100</v>
      </c>
      <c r="N99">
        <v>0.1</v>
      </c>
      <c r="O99">
        <v>1</v>
      </c>
      <c r="S99" s="2">
        <v>0</v>
      </c>
      <c r="T99">
        <f t="shared" si="1"/>
        <v>0</v>
      </c>
    </row>
    <row r="100" spans="1:20" x14ac:dyDescent="0.75">
      <c r="A100" s="3" t="s">
        <v>123</v>
      </c>
      <c r="B100">
        <v>0</v>
      </c>
      <c r="C100" t="s">
        <v>108</v>
      </c>
      <c r="D100" t="s">
        <v>109</v>
      </c>
      <c r="E100">
        <v>28</v>
      </c>
      <c r="F100" s="1">
        <v>0</v>
      </c>
      <c r="G100">
        <v>120</v>
      </c>
      <c r="H100">
        <v>0</v>
      </c>
      <c r="I100">
        <v>144</v>
      </c>
      <c r="J100">
        <v>-144</v>
      </c>
      <c r="K100">
        <v>1</v>
      </c>
      <c r="L100">
        <v>3</v>
      </c>
      <c r="M100">
        <v>100</v>
      </c>
      <c r="N100">
        <v>0.1</v>
      </c>
      <c r="O100">
        <v>1</v>
      </c>
      <c r="S100" s="1">
        <v>0</v>
      </c>
      <c r="T100">
        <f t="shared" si="1"/>
        <v>0</v>
      </c>
    </row>
    <row r="101" spans="1:20" x14ac:dyDescent="0.75">
      <c r="A101" s="3" t="s">
        <v>124</v>
      </c>
      <c r="B101">
        <v>1</v>
      </c>
      <c r="C101" t="s">
        <v>108</v>
      </c>
      <c r="D101" t="s">
        <v>109</v>
      </c>
      <c r="E101">
        <v>28</v>
      </c>
      <c r="F101" s="2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3</v>
      </c>
      <c r="M101">
        <v>100</v>
      </c>
      <c r="N101">
        <v>0.1</v>
      </c>
      <c r="O101">
        <v>1</v>
      </c>
      <c r="S101" s="2">
        <v>0</v>
      </c>
      <c r="T101">
        <f t="shared" si="1"/>
        <v>0</v>
      </c>
    </row>
    <row r="102" spans="1:20" x14ac:dyDescent="0.75">
      <c r="A102" s="3" t="s">
        <v>125</v>
      </c>
      <c r="B102">
        <v>2</v>
      </c>
      <c r="C102" t="s">
        <v>108</v>
      </c>
      <c r="D102" t="s">
        <v>109</v>
      </c>
      <c r="E102">
        <v>28</v>
      </c>
      <c r="F102" s="1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3</v>
      </c>
      <c r="M102">
        <v>100</v>
      </c>
      <c r="N102">
        <v>0.1</v>
      </c>
      <c r="O102">
        <v>1</v>
      </c>
      <c r="S102" s="1">
        <v>0</v>
      </c>
      <c r="T102">
        <f t="shared" si="1"/>
        <v>0</v>
      </c>
    </row>
    <row r="103" spans="1:20" x14ac:dyDescent="0.75">
      <c r="A103" s="3" t="s">
        <v>126</v>
      </c>
      <c r="B103">
        <v>3</v>
      </c>
      <c r="C103" t="s">
        <v>108</v>
      </c>
      <c r="D103" t="s">
        <v>109</v>
      </c>
      <c r="E103">
        <v>28</v>
      </c>
      <c r="F103" s="2">
        <v>0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3</v>
      </c>
      <c r="M103">
        <v>100</v>
      </c>
      <c r="N103">
        <v>0.1</v>
      </c>
      <c r="O103">
        <v>1</v>
      </c>
      <c r="S103" s="2">
        <v>0</v>
      </c>
      <c r="T103">
        <f t="shared" si="1"/>
        <v>0</v>
      </c>
    </row>
    <row r="104" spans="1:20" x14ac:dyDescent="0.75">
      <c r="A104" s="3" t="s">
        <v>127</v>
      </c>
      <c r="B104">
        <v>4</v>
      </c>
      <c r="C104" t="s">
        <v>108</v>
      </c>
      <c r="D104" t="s">
        <v>109</v>
      </c>
      <c r="E104">
        <v>28</v>
      </c>
      <c r="F104" s="1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3</v>
      </c>
      <c r="M104">
        <v>100</v>
      </c>
      <c r="N104">
        <v>0.1</v>
      </c>
      <c r="O104">
        <v>1</v>
      </c>
      <c r="S104" s="1">
        <v>0</v>
      </c>
      <c r="T104">
        <f t="shared" si="1"/>
        <v>0</v>
      </c>
    </row>
    <row r="105" spans="1:20" x14ac:dyDescent="0.75">
      <c r="A105" s="3" t="s">
        <v>128</v>
      </c>
      <c r="B105">
        <v>5</v>
      </c>
      <c r="C105" t="s">
        <v>108</v>
      </c>
      <c r="D105" t="s">
        <v>109</v>
      </c>
      <c r="E105">
        <v>28</v>
      </c>
      <c r="F105" s="2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3</v>
      </c>
      <c r="M105">
        <v>100</v>
      </c>
      <c r="N105">
        <v>0.1</v>
      </c>
      <c r="O105">
        <v>1</v>
      </c>
      <c r="S105" s="2">
        <v>0</v>
      </c>
      <c r="T105">
        <f t="shared" si="1"/>
        <v>0</v>
      </c>
    </row>
    <row r="106" spans="1:20" x14ac:dyDescent="0.75">
      <c r="A106" s="3" t="s">
        <v>129</v>
      </c>
      <c r="B106">
        <v>6</v>
      </c>
      <c r="C106" t="s">
        <v>108</v>
      </c>
      <c r="D106" t="s">
        <v>109</v>
      </c>
      <c r="E106">
        <v>28</v>
      </c>
      <c r="F106" s="1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3</v>
      </c>
      <c r="M106">
        <v>100</v>
      </c>
      <c r="N106">
        <v>0.1</v>
      </c>
      <c r="O106">
        <v>1</v>
      </c>
      <c r="S106" s="1">
        <v>0</v>
      </c>
      <c r="T106">
        <f t="shared" si="1"/>
        <v>0</v>
      </c>
    </row>
    <row r="107" spans="1:20" x14ac:dyDescent="0.75">
      <c r="A107" s="3" t="s">
        <v>130</v>
      </c>
      <c r="B107">
        <v>7</v>
      </c>
      <c r="C107" t="s">
        <v>108</v>
      </c>
      <c r="D107" t="s">
        <v>109</v>
      </c>
      <c r="E107">
        <v>28</v>
      </c>
      <c r="F107" s="2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3</v>
      </c>
      <c r="M107">
        <v>100</v>
      </c>
      <c r="N107">
        <v>0.1</v>
      </c>
      <c r="O107">
        <v>1</v>
      </c>
      <c r="S107" s="2">
        <v>0</v>
      </c>
      <c r="T107">
        <f t="shared" si="1"/>
        <v>0</v>
      </c>
    </row>
    <row r="108" spans="1:20" x14ac:dyDescent="0.75">
      <c r="A108" s="3" t="s">
        <v>131</v>
      </c>
      <c r="B108">
        <v>8</v>
      </c>
      <c r="C108" t="s">
        <v>108</v>
      </c>
      <c r="D108" t="s">
        <v>109</v>
      </c>
      <c r="E108">
        <v>28</v>
      </c>
      <c r="F108" s="1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3</v>
      </c>
      <c r="M108">
        <v>100</v>
      </c>
      <c r="N108">
        <v>0.1</v>
      </c>
      <c r="O108">
        <v>1</v>
      </c>
      <c r="S108" s="1">
        <v>0</v>
      </c>
      <c r="T108">
        <f t="shared" si="1"/>
        <v>0</v>
      </c>
    </row>
    <row r="109" spans="1:20" x14ac:dyDescent="0.75">
      <c r="A109" s="3" t="s">
        <v>132</v>
      </c>
      <c r="B109">
        <v>9</v>
      </c>
      <c r="C109" t="s">
        <v>108</v>
      </c>
      <c r="D109" t="s">
        <v>109</v>
      </c>
      <c r="E109">
        <v>28</v>
      </c>
      <c r="F109" s="2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3</v>
      </c>
      <c r="M109">
        <v>100</v>
      </c>
      <c r="N109">
        <v>0.1</v>
      </c>
      <c r="O109">
        <v>1</v>
      </c>
      <c r="S109" s="2">
        <v>0</v>
      </c>
      <c r="T109">
        <f t="shared" si="1"/>
        <v>0</v>
      </c>
    </row>
    <row r="110" spans="1:20" x14ac:dyDescent="0.75">
      <c r="A110" s="3" t="s">
        <v>133</v>
      </c>
      <c r="B110">
        <v>10</v>
      </c>
      <c r="C110" t="s">
        <v>108</v>
      </c>
      <c r="D110" t="s">
        <v>109</v>
      </c>
      <c r="E110">
        <v>28</v>
      </c>
      <c r="F110" s="1">
        <v>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3</v>
      </c>
      <c r="M110">
        <v>100</v>
      </c>
      <c r="N110">
        <v>0.1</v>
      </c>
      <c r="O110">
        <v>1</v>
      </c>
      <c r="S110" s="1">
        <v>0</v>
      </c>
      <c r="T110">
        <f t="shared" si="1"/>
        <v>0</v>
      </c>
    </row>
    <row r="111" spans="1:20" x14ac:dyDescent="0.75">
      <c r="A111" s="3" t="s">
        <v>134</v>
      </c>
      <c r="B111">
        <v>11</v>
      </c>
      <c r="C111" t="s">
        <v>108</v>
      </c>
      <c r="D111" t="s">
        <v>109</v>
      </c>
      <c r="E111">
        <v>28</v>
      </c>
      <c r="F111" s="2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3</v>
      </c>
      <c r="M111">
        <v>100</v>
      </c>
      <c r="N111">
        <v>0.1</v>
      </c>
      <c r="O111">
        <v>1</v>
      </c>
      <c r="S111" s="2">
        <v>0</v>
      </c>
      <c r="T111">
        <f t="shared" si="1"/>
        <v>0</v>
      </c>
    </row>
    <row r="112" spans="1:20" x14ac:dyDescent="0.75">
      <c r="A112" s="3" t="s">
        <v>135</v>
      </c>
      <c r="B112">
        <v>12</v>
      </c>
      <c r="C112" t="s">
        <v>108</v>
      </c>
      <c r="D112" t="s">
        <v>109</v>
      </c>
      <c r="E112">
        <v>28</v>
      </c>
      <c r="F112" s="1">
        <v>0</v>
      </c>
      <c r="G112">
        <v>32.700000000000003</v>
      </c>
      <c r="H112">
        <v>0</v>
      </c>
      <c r="I112">
        <v>39.24</v>
      </c>
      <c r="J112">
        <v>-39.24</v>
      </c>
      <c r="K112">
        <v>1</v>
      </c>
      <c r="L112">
        <v>3</v>
      </c>
      <c r="M112">
        <v>100</v>
      </c>
      <c r="N112">
        <v>0.1</v>
      </c>
      <c r="O112">
        <v>1</v>
      </c>
      <c r="S112" s="1">
        <v>0</v>
      </c>
      <c r="T112">
        <f t="shared" si="1"/>
        <v>0</v>
      </c>
    </row>
    <row r="113" spans="1:20" x14ac:dyDescent="0.75">
      <c r="A113" s="3" t="s">
        <v>136</v>
      </c>
      <c r="B113">
        <v>13</v>
      </c>
      <c r="C113" t="s">
        <v>108</v>
      </c>
      <c r="D113" t="s">
        <v>109</v>
      </c>
      <c r="E113">
        <v>28</v>
      </c>
      <c r="F113" s="2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3</v>
      </c>
      <c r="M113">
        <v>100</v>
      </c>
      <c r="N113">
        <v>0.1</v>
      </c>
      <c r="O113">
        <v>1</v>
      </c>
      <c r="S113" s="2">
        <v>0</v>
      </c>
      <c r="T113">
        <f t="shared" si="1"/>
        <v>0</v>
      </c>
    </row>
    <row r="114" spans="1:20" x14ac:dyDescent="0.75">
      <c r="A114" s="3" t="s">
        <v>137</v>
      </c>
      <c r="B114">
        <v>0</v>
      </c>
      <c r="C114" t="s">
        <v>138</v>
      </c>
      <c r="D114" t="s">
        <v>33</v>
      </c>
      <c r="E114">
        <v>80</v>
      </c>
      <c r="F114" s="1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3</v>
      </c>
      <c r="M114">
        <v>100</v>
      </c>
      <c r="N114">
        <v>0.1</v>
      </c>
      <c r="O114">
        <v>1</v>
      </c>
      <c r="S114" s="1">
        <v>0</v>
      </c>
      <c r="T114">
        <f t="shared" si="1"/>
        <v>0</v>
      </c>
    </row>
    <row r="115" spans="1:20" x14ac:dyDescent="0.75">
      <c r="A115" s="3" t="s">
        <v>139</v>
      </c>
      <c r="B115">
        <v>1</v>
      </c>
      <c r="C115" t="s">
        <v>138</v>
      </c>
      <c r="D115" t="s">
        <v>33</v>
      </c>
      <c r="E115">
        <v>80</v>
      </c>
      <c r="F115" s="2">
        <v>0</v>
      </c>
      <c r="G115">
        <v>1360</v>
      </c>
      <c r="H115">
        <v>0</v>
      </c>
      <c r="I115">
        <v>1632</v>
      </c>
      <c r="J115">
        <v>-1632</v>
      </c>
      <c r="K115">
        <v>1</v>
      </c>
      <c r="L115">
        <v>3</v>
      </c>
      <c r="M115">
        <v>100</v>
      </c>
      <c r="N115">
        <v>0.1</v>
      </c>
      <c r="O115">
        <v>1</v>
      </c>
      <c r="S115" s="2">
        <v>0</v>
      </c>
      <c r="T115">
        <f t="shared" si="1"/>
        <v>0</v>
      </c>
    </row>
    <row r="116" spans="1:20" x14ac:dyDescent="0.75">
      <c r="A116" s="3" t="s">
        <v>140</v>
      </c>
      <c r="B116">
        <v>2</v>
      </c>
      <c r="C116" t="s">
        <v>138</v>
      </c>
      <c r="D116" t="s">
        <v>33</v>
      </c>
      <c r="E116">
        <v>80</v>
      </c>
      <c r="F116" s="1">
        <v>0</v>
      </c>
      <c r="G116">
        <v>2572</v>
      </c>
      <c r="H116">
        <v>0</v>
      </c>
      <c r="I116">
        <v>3086.4</v>
      </c>
      <c r="J116">
        <v>-3086.4</v>
      </c>
      <c r="K116">
        <v>1</v>
      </c>
      <c r="L116">
        <v>3</v>
      </c>
      <c r="M116">
        <v>100</v>
      </c>
      <c r="N116">
        <v>0.1</v>
      </c>
      <c r="O116">
        <v>1</v>
      </c>
      <c r="S116" s="1">
        <v>0</v>
      </c>
      <c r="T116">
        <f t="shared" si="1"/>
        <v>0</v>
      </c>
    </row>
    <row r="117" spans="1:20" x14ac:dyDescent="0.75">
      <c r="A117" s="3" t="s">
        <v>141</v>
      </c>
      <c r="B117">
        <v>3</v>
      </c>
      <c r="C117" t="s">
        <v>138</v>
      </c>
      <c r="D117" t="s">
        <v>33</v>
      </c>
      <c r="E117">
        <v>80</v>
      </c>
      <c r="F117" s="2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3</v>
      </c>
      <c r="M117">
        <v>100</v>
      </c>
      <c r="N117">
        <v>0.1</v>
      </c>
      <c r="O117">
        <v>1</v>
      </c>
      <c r="S117" s="2">
        <v>0</v>
      </c>
      <c r="T117">
        <f t="shared" si="1"/>
        <v>0</v>
      </c>
    </row>
    <row r="118" spans="1:20" x14ac:dyDescent="0.75">
      <c r="A118" s="3" t="s">
        <v>142</v>
      </c>
      <c r="B118">
        <v>4</v>
      </c>
      <c r="C118" t="s">
        <v>138</v>
      </c>
      <c r="D118" t="s">
        <v>33</v>
      </c>
      <c r="E118">
        <v>80</v>
      </c>
      <c r="F118" s="1">
        <v>0</v>
      </c>
      <c r="G118">
        <v>2712</v>
      </c>
      <c r="H118">
        <v>0</v>
      </c>
      <c r="I118">
        <v>3254.4</v>
      </c>
      <c r="J118">
        <v>-3254.4</v>
      </c>
      <c r="K118">
        <v>1</v>
      </c>
      <c r="L118">
        <v>3</v>
      </c>
      <c r="M118">
        <v>100</v>
      </c>
      <c r="N118">
        <v>0.1</v>
      </c>
      <c r="O118">
        <v>1</v>
      </c>
      <c r="S118" s="1">
        <v>0</v>
      </c>
      <c r="T118">
        <f t="shared" si="1"/>
        <v>0</v>
      </c>
    </row>
    <row r="119" spans="1:20" x14ac:dyDescent="0.75">
      <c r="A119" s="3" t="s">
        <v>143</v>
      </c>
      <c r="B119">
        <v>5</v>
      </c>
      <c r="C119" t="s">
        <v>138</v>
      </c>
      <c r="D119" t="s">
        <v>33</v>
      </c>
      <c r="E119">
        <v>80</v>
      </c>
      <c r="F119" s="2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3</v>
      </c>
      <c r="M119">
        <v>100</v>
      </c>
      <c r="N119">
        <v>0.1</v>
      </c>
      <c r="O119">
        <v>1</v>
      </c>
      <c r="S119" s="2">
        <v>0</v>
      </c>
      <c r="T119">
        <f t="shared" si="1"/>
        <v>0</v>
      </c>
    </row>
    <row r="120" spans="1:20" x14ac:dyDescent="0.75">
      <c r="A120" s="3" t="s">
        <v>144</v>
      </c>
      <c r="B120">
        <v>6</v>
      </c>
      <c r="C120" t="s">
        <v>138</v>
      </c>
      <c r="D120" t="s">
        <v>33</v>
      </c>
      <c r="E120">
        <v>80</v>
      </c>
      <c r="F120" s="1">
        <v>0</v>
      </c>
      <c r="G120">
        <v>1410</v>
      </c>
      <c r="H120">
        <v>0</v>
      </c>
      <c r="I120">
        <v>1692</v>
      </c>
      <c r="J120">
        <v>-1692</v>
      </c>
      <c r="K120">
        <v>1</v>
      </c>
      <c r="L120">
        <v>3</v>
      </c>
      <c r="M120">
        <v>100</v>
      </c>
      <c r="N120">
        <v>0.1</v>
      </c>
      <c r="O120">
        <v>1</v>
      </c>
      <c r="S120" s="1">
        <v>0</v>
      </c>
      <c r="T120">
        <f t="shared" si="1"/>
        <v>0</v>
      </c>
    </row>
    <row r="121" spans="1:20" x14ac:dyDescent="0.75">
      <c r="A121" s="3" t="s">
        <v>145</v>
      </c>
      <c r="B121">
        <v>7</v>
      </c>
      <c r="C121" t="s">
        <v>138</v>
      </c>
      <c r="D121" t="s">
        <v>33</v>
      </c>
      <c r="E121">
        <v>80</v>
      </c>
      <c r="F121" s="2">
        <v>0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3</v>
      </c>
      <c r="M121">
        <v>100</v>
      </c>
      <c r="N121">
        <v>0.1</v>
      </c>
      <c r="O121">
        <v>1</v>
      </c>
      <c r="S121" s="2">
        <v>0</v>
      </c>
      <c r="T121">
        <f t="shared" si="1"/>
        <v>0</v>
      </c>
    </row>
    <row r="122" spans="1:20" x14ac:dyDescent="0.75">
      <c r="A122" s="3" t="s">
        <v>146</v>
      </c>
      <c r="B122">
        <v>8</v>
      </c>
      <c r="C122" t="s">
        <v>138</v>
      </c>
      <c r="D122" t="s">
        <v>33</v>
      </c>
      <c r="E122">
        <v>80</v>
      </c>
      <c r="F122" s="1">
        <v>0</v>
      </c>
      <c r="G122">
        <v>1410</v>
      </c>
      <c r="H122">
        <v>0</v>
      </c>
      <c r="I122">
        <v>1692</v>
      </c>
      <c r="J122">
        <v>-1692</v>
      </c>
      <c r="K122">
        <v>1</v>
      </c>
      <c r="L122">
        <v>3</v>
      </c>
      <c r="M122">
        <v>100</v>
      </c>
      <c r="N122">
        <v>0.1</v>
      </c>
      <c r="O122">
        <v>1</v>
      </c>
      <c r="S122" s="1">
        <v>0</v>
      </c>
      <c r="T122">
        <f t="shared" si="1"/>
        <v>0</v>
      </c>
    </row>
    <row r="123" spans="1:20" x14ac:dyDescent="0.75">
      <c r="A123" s="3" t="s">
        <v>147</v>
      </c>
      <c r="B123">
        <v>9</v>
      </c>
      <c r="C123" t="s">
        <v>138</v>
      </c>
      <c r="D123" t="s">
        <v>33</v>
      </c>
      <c r="E123">
        <v>80</v>
      </c>
      <c r="F123" s="2">
        <v>0</v>
      </c>
      <c r="G123">
        <v>1329</v>
      </c>
      <c r="H123">
        <v>0</v>
      </c>
      <c r="I123">
        <v>1594.8</v>
      </c>
      <c r="J123">
        <v>-1594.8</v>
      </c>
      <c r="K123">
        <v>1</v>
      </c>
      <c r="L123">
        <v>3</v>
      </c>
      <c r="M123">
        <v>100</v>
      </c>
      <c r="N123">
        <v>0.1</v>
      </c>
      <c r="O123">
        <v>1</v>
      </c>
      <c r="S123" s="2">
        <v>0</v>
      </c>
      <c r="T123">
        <f t="shared" si="1"/>
        <v>0</v>
      </c>
    </row>
    <row r="124" spans="1:20" x14ac:dyDescent="0.75">
      <c r="A124" s="3" t="s">
        <v>148</v>
      </c>
      <c r="B124">
        <v>10</v>
      </c>
      <c r="C124" t="s">
        <v>138</v>
      </c>
      <c r="D124" t="s">
        <v>33</v>
      </c>
      <c r="E124">
        <v>80</v>
      </c>
      <c r="F124" s="1">
        <v>0</v>
      </c>
      <c r="G124">
        <v>1275</v>
      </c>
      <c r="H124">
        <v>0</v>
      </c>
      <c r="I124">
        <v>1530</v>
      </c>
      <c r="J124">
        <v>-1530</v>
      </c>
      <c r="K124">
        <v>1</v>
      </c>
      <c r="L124">
        <v>3</v>
      </c>
      <c r="M124">
        <v>100</v>
      </c>
      <c r="N124">
        <v>0.1</v>
      </c>
      <c r="O124">
        <v>1</v>
      </c>
      <c r="S124" s="1">
        <v>0</v>
      </c>
      <c r="T124">
        <f t="shared" si="1"/>
        <v>0</v>
      </c>
    </row>
    <row r="125" spans="1:20" x14ac:dyDescent="0.75">
      <c r="A125" s="3" t="s">
        <v>149</v>
      </c>
      <c r="B125">
        <v>11</v>
      </c>
      <c r="C125" t="s">
        <v>138</v>
      </c>
      <c r="D125" t="s">
        <v>33</v>
      </c>
      <c r="E125">
        <v>80</v>
      </c>
      <c r="F125" s="2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3</v>
      </c>
      <c r="M125">
        <v>100</v>
      </c>
      <c r="N125">
        <v>0.1</v>
      </c>
      <c r="O125">
        <v>1</v>
      </c>
      <c r="S125" s="2">
        <v>0</v>
      </c>
      <c r="T125">
        <f t="shared" si="1"/>
        <v>0</v>
      </c>
    </row>
    <row r="126" spans="1:20" x14ac:dyDescent="0.75">
      <c r="A126" s="3" t="s">
        <v>150</v>
      </c>
      <c r="B126">
        <v>12</v>
      </c>
      <c r="C126" t="s">
        <v>138</v>
      </c>
      <c r="D126" t="s">
        <v>33</v>
      </c>
      <c r="E126">
        <v>80</v>
      </c>
      <c r="F126" s="1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3</v>
      </c>
      <c r="M126">
        <v>100</v>
      </c>
      <c r="N126">
        <v>0.1</v>
      </c>
      <c r="O126">
        <v>1</v>
      </c>
      <c r="S126" s="1">
        <v>0</v>
      </c>
      <c r="T126">
        <f t="shared" si="1"/>
        <v>0</v>
      </c>
    </row>
    <row r="127" spans="1:20" x14ac:dyDescent="0.75">
      <c r="A127" s="3" t="s">
        <v>151</v>
      </c>
      <c r="B127">
        <v>13</v>
      </c>
      <c r="C127" t="s">
        <v>138</v>
      </c>
      <c r="D127" t="s">
        <v>33</v>
      </c>
      <c r="E127">
        <v>80</v>
      </c>
      <c r="F127" s="2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3</v>
      </c>
      <c r="M127">
        <v>100</v>
      </c>
      <c r="N127">
        <v>0.1</v>
      </c>
      <c r="O127">
        <v>1</v>
      </c>
      <c r="S127" s="2">
        <v>0</v>
      </c>
      <c r="T127">
        <f t="shared" si="1"/>
        <v>0</v>
      </c>
    </row>
    <row r="128" spans="1:20" x14ac:dyDescent="0.75">
      <c r="A128" s="3" t="s">
        <v>152</v>
      </c>
      <c r="B128">
        <v>0</v>
      </c>
      <c r="C128" t="s">
        <v>153</v>
      </c>
      <c r="D128" t="s">
        <v>33</v>
      </c>
      <c r="E128">
        <v>26</v>
      </c>
      <c r="F128" s="1">
        <v>0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3</v>
      </c>
      <c r="M128">
        <v>100</v>
      </c>
      <c r="N128">
        <v>0.1</v>
      </c>
      <c r="O128">
        <v>1</v>
      </c>
      <c r="S128" s="1">
        <v>0</v>
      </c>
      <c r="T128">
        <f t="shared" si="1"/>
        <v>0</v>
      </c>
    </row>
    <row r="129" spans="1:20" x14ac:dyDescent="0.75">
      <c r="A129" s="3" t="s">
        <v>154</v>
      </c>
      <c r="B129">
        <v>1</v>
      </c>
      <c r="C129" t="s">
        <v>153</v>
      </c>
      <c r="D129" t="s">
        <v>33</v>
      </c>
      <c r="E129">
        <v>26</v>
      </c>
      <c r="F129" s="2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3</v>
      </c>
      <c r="M129">
        <v>100</v>
      </c>
      <c r="N129">
        <v>0.1</v>
      </c>
      <c r="O129">
        <v>1</v>
      </c>
      <c r="S129" s="2">
        <v>0</v>
      </c>
      <c r="T129">
        <f t="shared" si="1"/>
        <v>0</v>
      </c>
    </row>
    <row r="130" spans="1:20" x14ac:dyDescent="0.75">
      <c r="A130" s="3" t="s">
        <v>155</v>
      </c>
      <c r="B130">
        <v>2</v>
      </c>
      <c r="C130" t="s">
        <v>153</v>
      </c>
      <c r="D130" t="s">
        <v>33</v>
      </c>
      <c r="E130">
        <v>26</v>
      </c>
      <c r="F130" s="1">
        <v>0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3</v>
      </c>
      <c r="M130">
        <v>100</v>
      </c>
      <c r="N130">
        <v>0.1</v>
      </c>
      <c r="O130">
        <v>1</v>
      </c>
      <c r="S130" s="1">
        <v>0</v>
      </c>
      <c r="T130">
        <f t="shared" si="1"/>
        <v>0</v>
      </c>
    </row>
    <row r="131" spans="1:20" x14ac:dyDescent="0.75">
      <c r="A131" s="3" t="s">
        <v>156</v>
      </c>
      <c r="B131">
        <v>3</v>
      </c>
      <c r="C131" t="s">
        <v>153</v>
      </c>
      <c r="D131" t="s">
        <v>33</v>
      </c>
      <c r="E131">
        <v>26</v>
      </c>
      <c r="F131" s="2">
        <v>0</v>
      </c>
      <c r="G131">
        <v>0.6</v>
      </c>
      <c r="H131">
        <v>0</v>
      </c>
      <c r="I131">
        <v>0.72</v>
      </c>
      <c r="J131">
        <v>-0.72</v>
      </c>
      <c r="K131">
        <v>1</v>
      </c>
      <c r="L131">
        <v>3</v>
      </c>
      <c r="M131">
        <v>100</v>
      </c>
      <c r="N131">
        <v>0.1</v>
      </c>
      <c r="O131">
        <v>1</v>
      </c>
      <c r="S131" s="2">
        <v>0</v>
      </c>
      <c r="T131">
        <f t="shared" ref="T131:T183" si="2">S131/100</f>
        <v>0</v>
      </c>
    </row>
    <row r="132" spans="1:20" x14ac:dyDescent="0.75">
      <c r="A132" s="3" t="s">
        <v>157</v>
      </c>
      <c r="B132">
        <v>4</v>
      </c>
      <c r="C132" t="s">
        <v>153</v>
      </c>
      <c r="D132" t="s">
        <v>33</v>
      </c>
      <c r="E132">
        <v>26</v>
      </c>
      <c r="F132" s="1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3</v>
      </c>
      <c r="M132">
        <v>100</v>
      </c>
      <c r="N132">
        <v>0.1</v>
      </c>
      <c r="O132">
        <v>1</v>
      </c>
      <c r="S132" s="1">
        <v>0</v>
      </c>
      <c r="T132">
        <f t="shared" si="2"/>
        <v>0</v>
      </c>
    </row>
    <row r="133" spans="1:20" x14ac:dyDescent="0.75">
      <c r="A133" s="3" t="s">
        <v>158</v>
      </c>
      <c r="B133">
        <v>5</v>
      </c>
      <c r="C133" t="s">
        <v>153</v>
      </c>
      <c r="D133" t="s">
        <v>33</v>
      </c>
      <c r="E133">
        <v>26</v>
      </c>
      <c r="F133" s="2">
        <v>0</v>
      </c>
      <c r="G133">
        <v>23.1</v>
      </c>
      <c r="H133">
        <v>0</v>
      </c>
      <c r="I133">
        <v>27.72</v>
      </c>
      <c r="J133">
        <v>-27.72</v>
      </c>
      <c r="K133">
        <v>1</v>
      </c>
      <c r="L133">
        <v>3</v>
      </c>
      <c r="M133">
        <v>100</v>
      </c>
      <c r="N133">
        <v>0.1</v>
      </c>
      <c r="O133">
        <v>1</v>
      </c>
      <c r="S133" s="2">
        <v>0</v>
      </c>
      <c r="T133">
        <f t="shared" si="2"/>
        <v>0</v>
      </c>
    </row>
    <row r="134" spans="1:20" x14ac:dyDescent="0.75">
      <c r="A134" s="3" t="s">
        <v>159</v>
      </c>
      <c r="B134">
        <v>6</v>
      </c>
      <c r="C134" t="s">
        <v>153</v>
      </c>
      <c r="D134" t="s">
        <v>33</v>
      </c>
      <c r="E134">
        <v>26</v>
      </c>
      <c r="F134" s="1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3</v>
      </c>
      <c r="M134">
        <v>100</v>
      </c>
      <c r="N134">
        <v>0.1</v>
      </c>
      <c r="O134">
        <v>1</v>
      </c>
      <c r="S134" s="1">
        <v>0</v>
      </c>
      <c r="T134">
        <f t="shared" si="2"/>
        <v>0</v>
      </c>
    </row>
    <row r="135" spans="1:20" x14ac:dyDescent="0.75">
      <c r="A135" s="3" t="s">
        <v>160</v>
      </c>
      <c r="B135">
        <v>7</v>
      </c>
      <c r="C135" t="s">
        <v>153</v>
      </c>
      <c r="D135" t="s">
        <v>33</v>
      </c>
      <c r="E135">
        <v>26</v>
      </c>
      <c r="F135" s="2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3</v>
      </c>
      <c r="M135">
        <v>100</v>
      </c>
      <c r="N135">
        <v>0.1</v>
      </c>
      <c r="O135">
        <v>1</v>
      </c>
      <c r="S135" s="2">
        <v>0</v>
      </c>
      <c r="T135">
        <f t="shared" si="2"/>
        <v>0</v>
      </c>
    </row>
    <row r="136" spans="1:20" x14ac:dyDescent="0.75">
      <c r="A136" s="3" t="s">
        <v>161</v>
      </c>
      <c r="B136">
        <v>8</v>
      </c>
      <c r="C136" t="s">
        <v>153</v>
      </c>
      <c r="D136" t="s">
        <v>33</v>
      </c>
      <c r="E136">
        <v>26</v>
      </c>
      <c r="F136" s="1">
        <v>0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3</v>
      </c>
      <c r="M136">
        <v>100</v>
      </c>
      <c r="N136">
        <v>0.1</v>
      </c>
      <c r="O136">
        <v>1</v>
      </c>
      <c r="S136" s="1">
        <v>0</v>
      </c>
      <c r="T136">
        <f t="shared" si="2"/>
        <v>0</v>
      </c>
    </row>
    <row r="137" spans="1:20" x14ac:dyDescent="0.75">
      <c r="A137" s="3" t="s">
        <v>162</v>
      </c>
      <c r="B137">
        <v>9</v>
      </c>
      <c r="C137" t="s">
        <v>153</v>
      </c>
      <c r="D137" t="s">
        <v>33</v>
      </c>
      <c r="E137">
        <v>26</v>
      </c>
      <c r="F137" s="2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3</v>
      </c>
      <c r="M137">
        <v>100</v>
      </c>
      <c r="N137">
        <v>0.1</v>
      </c>
      <c r="O137">
        <v>1</v>
      </c>
      <c r="S137" s="2">
        <v>0</v>
      </c>
      <c r="T137">
        <f t="shared" si="2"/>
        <v>0</v>
      </c>
    </row>
    <row r="138" spans="1:20" x14ac:dyDescent="0.75">
      <c r="A138" s="3" t="s">
        <v>163</v>
      </c>
      <c r="B138">
        <v>10</v>
      </c>
      <c r="C138" t="s">
        <v>153</v>
      </c>
      <c r="D138" t="s">
        <v>33</v>
      </c>
      <c r="E138">
        <v>26</v>
      </c>
      <c r="F138" s="1">
        <v>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3</v>
      </c>
      <c r="M138">
        <v>100</v>
      </c>
      <c r="N138">
        <v>0.1</v>
      </c>
      <c r="O138">
        <v>1</v>
      </c>
      <c r="S138" s="1">
        <v>0</v>
      </c>
      <c r="T138">
        <f t="shared" si="2"/>
        <v>0</v>
      </c>
    </row>
    <row r="139" spans="1:20" x14ac:dyDescent="0.75">
      <c r="A139" s="3" t="s">
        <v>164</v>
      </c>
      <c r="B139">
        <v>11</v>
      </c>
      <c r="C139" t="s">
        <v>153</v>
      </c>
      <c r="D139" t="s">
        <v>33</v>
      </c>
      <c r="E139">
        <v>26</v>
      </c>
      <c r="F139" s="2">
        <v>0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3</v>
      </c>
      <c r="M139">
        <v>100</v>
      </c>
      <c r="N139">
        <v>0.1</v>
      </c>
      <c r="O139">
        <v>1</v>
      </c>
      <c r="S139" s="2">
        <v>0</v>
      </c>
      <c r="T139">
        <f t="shared" si="2"/>
        <v>0</v>
      </c>
    </row>
    <row r="140" spans="1:20" x14ac:dyDescent="0.75">
      <c r="A140" s="3" t="s">
        <v>165</v>
      </c>
      <c r="B140">
        <v>12</v>
      </c>
      <c r="C140" t="s">
        <v>153</v>
      </c>
      <c r="D140" t="s">
        <v>33</v>
      </c>
      <c r="E140">
        <v>26</v>
      </c>
      <c r="F140" s="1">
        <v>0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3</v>
      </c>
      <c r="M140">
        <v>100</v>
      </c>
      <c r="N140">
        <v>0.1</v>
      </c>
      <c r="O140">
        <v>1</v>
      </c>
      <c r="S140" s="1">
        <v>0</v>
      </c>
      <c r="T140">
        <f t="shared" si="2"/>
        <v>0</v>
      </c>
    </row>
    <row r="141" spans="1:20" x14ac:dyDescent="0.75">
      <c r="A141" s="3" t="s">
        <v>166</v>
      </c>
      <c r="B141">
        <v>13</v>
      </c>
      <c r="C141" t="s">
        <v>153</v>
      </c>
      <c r="D141" t="s">
        <v>33</v>
      </c>
      <c r="E141">
        <v>26</v>
      </c>
      <c r="F141" s="2">
        <v>0</v>
      </c>
      <c r="G141">
        <v>8</v>
      </c>
      <c r="H141">
        <v>0</v>
      </c>
      <c r="I141">
        <v>9.6</v>
      </c>
      <c r="J141">
        <v>-9.6</v>
      </c>
      <c r="K141">
        <v>1</v>
      </c>
      <c r="L141">
        <v>3</v>
      </c>
      <c r="M141">
        <v>100</v>
      </c>
      <c r="N141">
        <v>0.1</v>
      </c>
      <c r="O141">
        <v>1</v>
      </c>
      <c r="S141" s="2">
        <v>0</v>
      </c>
      <c r="T141">
        <f t="shared" si="2"/>
        <v>0</v>
      </c>
    </row>
    <row r="142" spans="1:20" x14ac:dyDescent="0.75">
      <c r="A142" s="3" t="s">
        <v>167</v>
      </c>
      <c r="B142">
        <v>0</v>
      </c>
      <c r="C142" t="s">
        <v>168</v>
      </c>
      <c r="D142" t="s">
        <v>169</v>
      </c>
      <c r="E142">
        <v>0</v>
      </c>
      <c r="F142" s="1">
        <v>0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3</v>
      </c>
      <c r="M142">
        <v>100</v>
      </c>
      <c r="N142">
        <v>0.1</v>
      </c>
      <c r="O142">
        <v>1</v>
      </c>
      <c r="S142" s="1">
        <v>0</v>
      </c>
      <c r="T142">
        <f t="shared" si="2"/>
        <v>0</v>
      </c>
    </row>
    <row r="143" spans="1:20" x14ac:dyDescent="0.75">
      <c r="A143" s="3" t="s">
        <v>170</v>
      </c>
      <c r="B143">
        <v>1</v>
      </c>
      <c r="C143" t="s">
        <v>168</v>
      </c>
      <c r="D143" t="s">
        <v>169</v>
      </c>
      <c r="E143">
        <v>0</v>
      </c>
      <c r="F143" s="2">
        <v>0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3</v>
      </c>
      <c r="M143">
        <v>100</v>
      </c>
      <c r="N143">
        <v>0.1</v>
      </c>
      <c r="O143">
        <v>1</v>
      </c>
      <c r="S143" s="2">
        <v>0</v>
      </c>
      <c r="T143">
        <f t="shared" si="2"/>
        <v>0</v>
      </c>
    </row>
    <row r="144" spans="1:20" x14ac:dyDescent="0.75">
      <c r="A144" s="3" t="s">
        <v>171</v>
      </c>
      <c r="B144">
        <v>2</v>
      </c>
      <c r="C144" t="s">
        <v>168</v>
      </c>
      <c r="D144" t="s">
        <v>169</v>
      </c>
      <c r="E144">
        <v>0</v>
      </c>
      <c r="F144" s="1">
        <v>0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3</v>
      </c>
      <c r="M144">
        <v>100</v>
      </c>
      <c r="N144">
        <v>0.1</v>
      </c>
      <c r="O144">
        <v>1</v>
      </c>
      <c r="S144" s="1">
        <v>0</v>
      </c>
      <c r="T144">
        <f t="shared" si="2"/>
        <v>0</v>
      </c>
    </row>
    <row r="145" spans="1:20" x14ac:dyDescent="0.75">
      <c r="A145" s="3" t="s">
        <v>172</v>
      </c>
      <c r="B145">
        <v>3</v>
      </c>
      <c r="C145" t="s">
        <v>168</v>
      </c>
      <c r="D145" t="s">
        <v>169</v>
      </c>
      <c r="E145">
        <v>0</v>
      </c>
      <c r="F145" s="2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3</v>
      </c>
      <c r="M145">
        <v>100</v>
      </c>
      <c r="N145">
        <v>0.1</v>
      </c>
      <c r="O145">
        <v>1</v>
      </c>
      <c r="S145" s="2">
        <v>0</v>
      </c>
      <c r="T145">
        <f t="shared" si="2"/>
        <v>0</v>
      </c>
    </row>
    <row r="146" spans="1:20" x14ac:dyDescent="0.75">
      <c r="A146" s="3" t="s">
        <v>173</v>
      </c>
      <c r="B146">
        <v>4</v>
      </c>
      <c r="C146" t="s">
        <v>168</v>
      </c>
      <c r="D146" t="s">
        <v>169</v>
      </c>
      <c r="E146">
        <v>0</v>
      </c>
      <c r="F146" s="1">
        <v>0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3</v>
      </c>
      <c r="M146">
        <v>100</v>
      </c>
      <c r="N146">
        <v>0.1</v>
      </c>
      <c r="O146">
        <v>1</v>
      </c>
      <c r="S146" s="1">
        <v>0</v>
      </c>
      <c r="T146">
        <f t="shared" si="2"/>
        <v>0</v>
      </c>
    </row>
    <row r="147" spans="1:20" x14ac:dyDescent="0.75">
      <c r="A147" s="3" t="s">
        <v>174</v>
      </c>
      <c r="B147">
        <v>5</v>
      </c>
      <c r="C147" t="s">
        <v>168</v>
      </c>
      <c r="D147" t="s">
        <v>169</v>
      </c>
      <c r="E147">
        <v>0</v>
      </c>
      <c r="F147" s="2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3</v>
      </c>
      <c r="M147">
        <v>100</v>
      </c>
      <c r="N147">
        <v>0.1</v>
      </c>
      <c r="O147">
        <v>1</v>
      </c>
      <c r="S147" s="2">
        <v>0</v>
      </c>
      <c r="T147">
        <f t="shared" si="2"/>
        <v>0</v>
      </c>
    </row>
    <row r="148" spans="1:20" x14ac:dyDescent="0.75">
      <c r="A148" s="3" t="s">
        <v>175</v>
      </c>
      <c r="B148">
        <v>6</v>
      </c>
      <c r="C148" t="s">
        <v>168</v>
      </c>
      <c r="D148" t="s">
        <v>169</v>
      </c>
      <c r="E148">
        <v>0</v>
      </c>
      <c r="F148" s="1">
        <v>1447.1999616622199</v>
      </c>
      <c r="G148">
        <v>1447.2</v>
      </c>
      <c r="H148">
        <v>0</v>
      </c>
      <c r="I148">
        <v>1736.64</v>
      </c>
      <c r="J148">
        <v>-1736.64</v>
      </c>
      <c r="K148">
        <v>1</v>
      </c>
      <c r="L148">
        <v>3</v>
      </c>
      <c r="M148">
        <v>100</v>
      </c>
      <c r="N148">
        <v>0.1</v>
      </c>
      <c r="O148">
        <v>1</v>
      </c>
      <c r="S148" s="1">
        <v>1447.1999616622199</v>
      </c>
      <c r="T148">
        <f t="shared" si="2"/>
        <v>14.471999616622199</v>
      </c>
    </row>
    <row r="149" spans="1:20" x14ac:dyDescent="0.75">
      <c r="A149" s="3" t="s">
        <v>176</v>
      </c>
      <c r="B149">
        <v>7</v>
      </c>
      <c r="C149" t="s">
        <v>168</v>
      </c>
      <c r="D149" t="s">
        <v>169</v>
      </c>
      <c r="E149">
        <v>0</v>
      </c>
      <c r="F149" s="2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3</v>
      </c>
      <c r="M149">
        <v>100</v>
      </c>
      <c r="N149">
        <v>0.1</v>
      </c>
      <c r="O149">
        <v>1</v>
      </c>
      <c r="S149" s="2">
        <v>0</v>
      </c>
      <c r="T149">
        <f t="shared" si="2"/>
        <v>0</v>
      </c>
    </row>
    <row r="150" spans="1:20" x14ac:dyDescent="0.75">
      <c r="A150" s="3" t="s">
        <v>177</v>
      </c>
      <c r="B150">
        <v>8</v>
      </c>
      <c r="C150" t="s">
        <v>168</v>
      </c>
      <c r="D150" t="s">
        <v>169</v>
      </c>
      <c r="E150">
        <v>0</v>
      </c>
      <c r="F150" s="1">
        <v>0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3</v>
      </c>
      <c r="M150">
        <v>100</v>
      </c>
      <c r="N150">
        <v>0.1</v>
      </c>
      <c r="O150">
        <v>1</v>
      </c>
      <c r="S150" s="1">
        <v>0</v>
      </c>
      <c r="T150">
        <f t="shared" si="2"/>
        <v>0</v>
      </c>
    </row>
    <row r="151" spans="1:20" x14ac:dyDescent="0.75">
      <c r="A151" s="3" t="s">
        <v>178</v>
      </c>
      <c r="B151">
        <v>9</v>
      </c>
      <c r="C151" t="s">
        <v>168</v>
      </c>
      <c r="D151" t="s">
        <v>169</v>
      </c>
      <c r="E151">
        <v>0</v>
      </c>
      <c r="F151" s="2">
        <v>0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3</v>
      </c>
      <c r="M151">
        <v>100</v>
      </c>
      <c r="N151">
        <v>0.1</v>
      </c>
      <c r="O151">
        <v>1</v>
      </c>
      <c r="S151" s="2">
        <v>0</v>
      </c>
      <c r="T151">
        <f t="shared" si="2"/>
        <v>0</v>
      </c>
    </row>
    <row r="152" spans="1:20" x14ac:dyDescent="0.75">
      <c r="A152" s="3" t="s">
        <v>179</v>
      </c>
      <c r="B152">
        <v>10</v>
      </c>
      <c r="C152" t="s">
        <v>168</v>
      </c>
      <c r="D152" t="s">
        <v>169</v>
      </c>
      <c r="E152">
        <v>0</v>
      </c>
      <c r="F152" s="1">
        <v>0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3</v>
      </c>
      <c r="M152">
        <v>100</v>
      </c>
      <c r="N152">
        <v>0.1</v>
      </c>
      <c r="O152">
        <v>1</v>
      </c>
      <c r="S152" s="1">
        <v>0</v>
      </c>
      <c r="T152">
        <f t="shared" si="2"/>
        <v>0</v>
      </c>
    </row>
    <row r="153" spans="1:20" x14ac:dyDescent="0.75">
      <c r="A153" s="3" t="s">
        <v>180</v>
      </c>
      <c r="B153">
        <v>11</v>
      </c>
      <c r="C153" t="s">
        <v>168</v>
      </c>
      <c r="D153" t="s">
        <v>169</v>
      </c>
      <c r="E153">
        <v>0</v>
      </c>
      <c r="F153" s="2">
        <v>0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3</v>
      </c>
      <c r="M153">
        <v>100</v>
      </c>
      <c r="N153">
        <v>0.1</v>
      </c>
      <c r="O153">
        <v>1</v>
      </c>
      <c r="S153" s="2">
        <v>0</v>
      </c>
      <c r="T153">
        <f t="shared" si="2"/>
        <v>0</v>
      </c>
    </row>
    <row r="154" spans="1:20" x14ac:dyDescent="0.75">
      <c r="A154" s="3" t="s">
        <v>181</v>
      </c>
      <c r="B154">
        <v>12</v>
      </c>
      <c r="C154" t="s">
        <v>168</v>
      </c>
      <c r="D154" t="s">
        <v>169</v>
      </c>
      <c r="E154">
        <v>0</v>
      </c>
      <c r="F154" s="1">
        <v>48.299998998644398</v>
      </c>
      <c r="G154">
        <v>48.3</v>
      </c>
      <c r="H154">
        <v>0</v>
      </c>
      <c r="I154">
        <v>57.959999999999901</v>
      </c>
      <c r="J154">
        <v>-57.959999999999901</v>
      </c>
      <c r="K154">
        <v>1</v>
      </c>
      <c r="L154">
        <v>3</v>
      </c>
      <c r="M154">
        <v>100</v>
      </c>
      <c r="N154">
        <v>0.1</v>
      </c>
      <c r="O154">
        <v>1</v>
      </c>
      <c r="S154" s="1">
        <v>48.299998998644398</v>
      </c>
      <c r="T154">
        <f t="shared" si="2"/>
        <v>0.482999989986444</v>
      </c>
    </row>
    <row r="155" spans="1:20" x14ac:dyDescent="0.75">
      <c r="A155" s="3" t="s">
        <v>182</v>
      </c>
      <c r="B155">
        <v>13</v>
      </c>
      <c r="C155" t="s">
        <v>168</v>
      </c>
      <c r="D155" t="s">
        <v>169</v>
      </c>
      <c r="E155">
        <v>0</v>
      </c>
      <c r="F155" s="2">
        <v>1477.5598573683201</v>
      </c>
      <c r="G155">
        <v>1478</v>
      </c>
      <c r="H155">
        <v>0</v>
      </c>
      <c r="I155">
        <v>1773.6</v>
      </c>
      <c r="J155">
        <v>-1773.6</v>
      </c>
      <c r="K155">
        <v>1</v>
      </c>
      <c r="L155">
        <v>3</v>
      </c>
      <c r="M155">
        <v>100</v>
      </c>
      <c r="N155">
        <v>0.1</v>
      </c>
      <c r="O155">
        <v>1</v>
      </c>
      <c r="S155" s="2">
        <v>1477.5598573683201</v>
      </c>
      <c r="T155">
        <f t="shared" si="2"/>
        <v>14.775598573683201</v>
      </c>
    </row>
    <row r="156" spans="1:20" x14ac:dyDescent="0.75">
      <c r="A156" s="3" t="s">
        <v>183</v>
      </c>
      <c r="B156">
        <v>0</v>
      </c>
      <c r="C156" t="s">
        <v>184</v>
      </c>
      <c r="D156" t="s">
        <v>185</v>
      </c>
      <c r="E156">
        <v>0</v>
      </c>
      <c r="F156" s="1">
        <v>201.647973689054</v>
      </c>
      <c r="G156">
        <v>1355.8582762686101</v>
      </c>
      <c r="H156">
        <v>0</v>
      </c>
      <c r="I156">
        <v>1627.0299315223299</v>
      </c>
      <c r="J156">
        <v>-1627.0299315223299</v>
      </c>
      <c r="K156">
        <v>1</v>
      </c>
      <c r="L156">
        <v>3</v>
      </c>
      <c r="M156">
        <v>100</v>
      </c>
      <c r="N156">
        <v>0.1</v>
      </c>
      <c r="O156">
        <v>1</v>
      </c>
      <c r="S156" s="1">
        <v>201.647973689054</v>
      </c>
      <c r="T156">
        <f t="shared" si="2"/>
        <v>2.0164797368905401</v>
      </c>
    </row>
    <row r="157" spans="1:20" x14ac:dyDescent="0.75">
      <c r="A157" s="3" t="s">
        <v>186</v>
      </c>
      <c r="B157">
        <v>1</v>
      </c>
      <c r="C157" t="s">
        <v>184</v>
      </c>
      <c r="D157" t="s">
        <v>185</v>
      </c>
      <c r="E157">
        <v>0</v>
      </c>
      <c r="F157" s="2">
        <v>3123.4435507718699</v>
      </c>
      <c r="G157">
        <v>5861.7368815803902</v>
      </c>
      <c r="H157">
        <v>0</v>
      </c>
      <c r="I157">
        <v>7034.0842578964703</v>
      </c>
      <c r="J157">
        <v>-7034.0842578964703</v>
      </c>
      <c r="K157">
        <v>1</v>
      </c>
      <c r="L157">
        <v>3</v>
      </c>
      <c r="M157">
        <v>100</v>
      </c>
      <c r="N157">
        <v>0.1</v>
      </c>
      <c r="O157">
        <v>1</v>
      </c>
      <c r="S157" s="2">
        <v>3123.4435507718699</v>
      </c>
      <c r="T157">
        <f t="shared" si="2"/>
        <v>31.2344355077187</v>
      </c>
    </row>
    <row r="158" spans="1:20" x14ac:dyDescent="0.75">
      <c r="A158" s="3" t="s">
        <v>187</v>
      </c>
      <c r="B158">
        <v>2</v>
      </c>
      <c r="C158" t="s">
        <v>184</v>
      </c>
      <c r="D158" t="s">
        <v>185</v>
      </c>
      <c r="E158">
        <v>0</v>
      </c>
      <c r="F158" s="1">
        <v>2.4017448338768101</v>
      </c>
      <c r="G158">
        <v>418.06818641335201</v>
      </c>
      <c r="H158">
        <v>0</v>
      </c>
      <c r="I158">
        <v>501.681823696023</v>
      </c>
      <c r="J158">
        <v>-501.681823696023</v>
      </c>
      <c r="K158">
        <v>1</v>
      </c>
      <c r="L158">
        <v>3</v>
      </c>
      <c r="M158">
        <v>100</v>
      </c>
      <c r="N158">
        <v>0.1</v>
      </c>
      <c r="O158">
        <v>1</v>
      </c>
      <c r="S158" s="1">
        <v>2.4017448338768101</v>
      </c>
      <c r="T158">
        <f t="shared" si="2"/>
        <v>2.4017448338768101E-2</v>
      </c>
    </row>
    <row r="159" spans="1:20" x14ac:dyDescent="0.75">
      <c r="A159" s="3" t="s">
        <v>188</v>
      </c>
      <c r="B159">
        <v>3</v>
      </c>
      <c r="C159" t="s">
        <v>184</v>
      </c>
      <c r="D159" t="s">
        <v>185</v>
      </c>
      <c r="E159">
        <v>0</v>
      </c>
      <c r="F159" s="2">
        <v>1526.5832650601101</v>
      </c>
      <c r="G159">
        <v>3224.6336664482601</v>
      </c>
      <c r="H159">
        <v>0</v>
      </c>
      <c r="I159">
        <v>3869.5603997379199</v>
      </c>
      <c r="J159">
        <v>-3869.5603997379199</v>
      </c>
      <c r="K159">
        <v>1</v>
      </c>
      <c r="L159">
        <v>3</v>
      </c>
      <c r="M159">
        <v>100</v>
      </c>
      <c r="N159">
        <v>0.1</v>
      </c>
      <c r="O159">
        <v>1</v>
      </c>
      <c r="S159" s="2">
        <v>1526.5832650601101</v>
      </c>
      <c r="T159">
        <f t="shared" si="2"/>
        <v>15.265832650601102</v>
      </c>
    </row>
    <row r="160" spans="1:20" x14ac:dyDescent="0.75">
      <c r="A160" s="3" t="s">
        <v>189</v>
      </c>
      <c r="B160">
        <v>4</v>
      </c>
      <c r="C160" t="s">
        <v>184</v>
      </c>
      <c r="D160" t="s">
        <v>185</v>
      </c>
      <c r="E160">
        <v>0</v>
      </c>
      <c r="F160" s="1">
        <v>3.3868773674941801</v>
      </c>
      <c r="G160">
        <v>1307.9534656698299</v>
      </c>
      <c r="H160">
        <v>0</v>
      </c>
      <c r="I160">
        <v>1569.54415880379</v>
      </c>
      <c r="J160">
        <v>-1569.54415880379</v>
      </c>
      <c r="K160">
        <v>1</v>
      </c>
      <c r="L160">
        <v>3</v>
      </c>
      <c r="M160">
        <v>100</v>
      </c>
      <c r="N160">
        <v>0.1</v>
      </c>
      <c r="O160">
        <v>1</v>
      </c>
      <c r="S160" s="1">
        <v>3.3868773674941801</v>
      </c>
      <c r="T160">
        <f t="shared" si="2"/>
        <v>3.3868773674941802E-2</v>
      </c>
    </row>
    <row r="161" spans="1:20" x14ac:dyDescent="0.75">
      <c r="A161" s="3" t="s">
        <v>190</v>
      </c>
      <c r="B161">
        <v>5</v>
      </c>
      <c r="C161" t="s">
        <v>184</v>
      </c>
      <c r="D161" t="s">
        <v>185</v>
      </c>
      <c r="E161">
        <v>0</v>
      </c>
      <c r="F161" s="2">
        <v>4081.1175185333</v>
      </c>
      <c r="G161">
        <v>5235.76739583363</v>
      </c>
      <c r="H161">
        <v>0</v>
      </c>
      <c r="I161">
        <v>6282.92087500036</v>
      </c>
      <c r="J161">
        <v>-6282.92087500036</v>
      </c>
      <c r="K161">
        <v>1</v>
      </c>
      <c r="L161">
        <v>3</v>
      </c>
      <c r="M161">
        <v>100</v>
      </c>
      <c r="N161">
        <v>0.1</v>
      </c>
      <c r="O161">
        <v>1</v>
      </c>
      <c r="S161" s="2">
        <v>4081.1175185333</v>
      </c>
      <c r="T161">
        <f t="shared" si="2"/>
        <v>40.811175185332999</v>
      </c>
    </row>
    <row r="162" spans="1:20" x14ac:dyDescent="0.75">
      <c r="A162" s="3" t="s">
        <v>191</v>
      </c>
      <c r="B162">
        <v>6</v>
      </c>
      <c r="C162" t="s">
        <v>184</v>
      </c>
      <c r="D162" t="s">
        <v>185</v>
      </c>
      <c r="E162">
        <v>0</v>
      </c>
      <c r="F162" s="1">
        <v>6225.5281416071903</v>
      </c>
      <c r="G162">
        <v>6393.8669391149997</v>
      </c>
      <c r="H162">
        <v>0</v>
      </c>
      <c r="I162">
        <v>7672.6403269379998</v>
      </c>
      <c r="J162">
        <v>-7672.6403269379998</v>
      </c>
      <c r="K162">
        <v>1</v>
      </c>
      <c r="L162">
        <v>3</v>
      </c>
      <c r="M162">
        <v>100</v>
      </c>
      <c r="N162">
        <v>0.1</v>
      </c>
      <c r="O162">
        <v>1</v>
      </c>
      <c r="S162" s="1">
        <v>6225.5281416071903</v>
      </c>
      <c r="T162">
        <f t="shared" si="2"/>
        <v>62.255281416071902</v>
      </c>
    </row>
    <row r="163" spans="1:20" x14ac:dyDescent="0.75">
      <c r="A163" s="3" t="s">
        <v>192</v>
      </c>
      <c r="B163">
        <v>7</v>
      </c>
      <c r="C163" t="s">
        <v>184</v>
      </c>
      <c r="D163" t="s">
        <v>185</v>
      </c>
      <c r="E163">
        <v>0</v>
      </c>
      <c r="F163" s="2">
        <v>3.0643639365139901E-2</v>
      </c>
      <c r="G163">
        <v>164.68367166723701</v>
      </c>
      <c r="H163">
        <v>0</v>
      </c>
      <c r="I163">
        <v>197.62040600068499</v>
      </c>
      <c r="J163">
        <v>-197.62040600068499</v>
      </c>
      <c r="K163">
        <v>1</v>
      </c>
      <c r="L163">
        <v>3</v>
      </c>
      <c r="M163">
        <v>100</v>
      </c>
      <c r="N163">
        <v>0.1</v>
      </c>
      <c r="O163">
        <v>1</v>
      </c>
      <c r="S163" s="2">
        <v>3.0643639365139901E-2</v>
      </c>
      <c r="T163">
        <f t="shared" si="2"/>
        <v>3.0643639365139901E-4</v>
      </c>
    </row>
    <row r="164" spans="1:20" x14ac:dyDescent="0.75">
      <c r="A164" s="3" t="s">
        <v>193</v>
      </c>
      <c r="B164">
        <v>8</v>
      </c>
      <c r="C164" t="s">
        <v>184</v>
      </c>
      <c r="D164" t="s">
        <v>185</v>
      </c>
      <c r="E164">
        <v>0</v>
      </c>
      <c r="F164" s="1">
        <v>1.0979721977143899</v>
      </c>
      <c r="G164">
        <v>198.92797915368399</v>
      </c>
      <c r="H164">
        <v>0</v>
      </c>
      <c r="I164">
        <v>238.713574984421</v>
      </c>
      <c r="J164">
        <v>-238.713574984421</v>
      </c>
      <c r="K164">
        <v>1</v>
      </c>
      <c r="L164">
        <v>3</v>
      </c>
      <c r="M164">
        <v>100</v>
      </c>
      <c r="N164">
        <v>0.1</v>
      </c>
      <c r="O164">
        <v>1</v>
      </c>
      <c r="S164" s="1">
        <v>1.0979721977143899</v>
      </c>
      <c r="T164">
        <f t="shared" si="2"/>
        <v>1.0979721977143898E-2</v>
      </c>
    </row>
    <row r="165" spans="1:20" x14ac:dyDescent="0.75">
      <c r="A165" s="3" t="s">
        <v>194</v>
      </c>
      <c r="B165">
        <v>9</v>
      </c>
      <c r="C165" t="s">
        <v>184</v>
      </c>
      <c r="D165" t="s">
        <v>185</v>
      </c>
      <c r="E165">
        <v>0</v>
      </c>
      <c r="F165" s="2">
        <v>582.03326565905502</v>
      </c>
      <c r="G165">
        <v>2157.8745078671</v>
      </c>
      <c r="H165">
        <v>0</v>
      </c>
      <c r="I165">
        <v>2589.44940944052</v>
      </c>
      <c r="J165">
        <v>-2589.44940944052</v>
      </c>
      <c r="K165">
        <v>1</v>
      </c>
      <c r="L165">
        <v>3</v>
      </c>
      <c r="M165">
        <v>100</v>
      </c>
      <c r="N165">
        <v>0.1</v>
      </c>
      <c r="O165">
        <v>1</v>
      </c>
      <c r="S165" s="2">
        <v>582.03326565905502</v>
      </c>
      <c r="T165">
        <f t="shared" si="2"/>
        <v>5.8203326565905504</v>
      </c>
    </row>
    <row r="166" spans="1:20" x14ac:dyDescent="0.75">
      <c r="A166" s="3" t="s">
        <v>195</v>
      </c>
      <c r="B166">
        <v>10</v>
      </c>
      <c r="C166" t="s">
        <v>184</v>
      </c>
      <c r="D166" t="s">
        <v>185</v>
      </c>
      <c r="E166">
        <v>0</v>
      </c>
      <c r="F166" s="1">
        <v>93.7963098136577</v>
      </c>
      <c r="G166">
        <v>1462.25212187137</v>
      </c>
      <c r="H166">
        <v>0</v>
      </c>
      <c r="I166">
        <v>1754.70254624565</v>
      </c>
      <c r="J166">
        <v>-1754.70254624565</v>
      </c>
      <c r="K166">
        <v>1</v>
      </c>
      <c r="L166">
        <v>3</v>
      </c>
      <c r="M166">
        <v>100</v>
      </c>
      <c r="N166">
        <v>0.1</v>
      </c>
      <c r="O166">
        <v>1</v>
      </c>
      <c r="S166" s="1">
        <v>93.7963098136577</v>
      </c>
      <c r="T166">
        <f t="shared" si="2"/>
        <v>0.93796309813657697</v>
      </c>
    </row>
    <row r="167" spans="1:20" x14ac:dyDescent="0.75">
      <c r="A167" s="3" t="s">
        <v>196</v>
      </c>
      <c r="B167">
        <v>11</v>
      </c>
      <c r="C167" t="s">
        <v>184</v>
      </c>
      <c r="D167" t="s">
        <v>185</v>
      </c>
      <c r="E167">
        <v>0</v>
      </c>
      <c r="F167" s="2">
        <v>0.43877881655949202</v>
      </c>
      <c r="G167">
        <v>2495.96091868542</v>
      </c>
      <c r="H167">
        <v>0</v>
      </c>
      <c r="I167">
        <v>2995.1531024225101</v>
      </c>
      <c r="J167">
        <v>-2995.1531024225101</v>
      </c>
      <c r="K167">
        <v>1</v>
      </c>
      <c r="L167">
        <v>3</v>
      </c>
      <c r="M167">
        <v>100</v>
      </c>
      <c r="N167">
        <v>0.1</v>
      </c>
      <c r="O167">
        <v>1</v>
      </c>
      <c r="S167" s="2">
        <v>0.43877881655949202</v>
      </c>
      <c r="T167">
        <f t="shared" si="2"/>
        <v>4.3877881655949198E-3</v>
      </c>
    </row>
    <row r="168" spans="1:20" x14ac:dyDescent="0.75">
      <c r="A168" s="3" t="s">
        <v>197</v>
      </c>
      <c r="B168">
        <v>12</v>
      </c>
      <c r="C168" t="s">
        <v>184</v>
      </c>
      <c r="D168" t="s">
        <v>185</v>
      </c>
      <c r="E168">
        <v>0</v>
      </c>
      <c r="F168" s="1">
        <v>3639.7656952202201</v>
      </c>
      <c r="G168">
        <v>3714.1001807421999</v>
      </c>
      <c r="H168">
        <v>0</v>
      </c>
      <c r="I168">
        <v>4456.9202168906304</v>
      </c>
      <c r="J168">
        <v>-4456.9202168906304</v>
      </c>
      <c r="K168">
        <v>1</v>
      </c>
      <c r="L168">
        <v>3</v>
      </c>
      <c r="M168">
        <v>100</v>
      </c>
      <c r="N168">
        <v>0.1</v>
      </c>
      <c r="O168">
        <v>1</v>
      </c>
      <c r="S168" s="1">
        <v>3639.7656952202201</v>
      </c>
      <c r="T168">
        <f t="shared" si="2"/>
        <v>36.397656952202198</v>
      </c>
    </row>
    <row r="169" spans="1:20" x14ac:dyDescent="0.75">
      <c r="A169" s="3" t="s">
        <v>198</v>
      </c>
      <c r="B169">
        <v>13</v>
      </c>
      <c r="C169" t="s">
        <v>184</v>
      </c>
      <c r="D169" t="s">
        <v>185</v>
      </c>
      <c r="E169">
        <v>0</v>
      </c>
      <c r="F169" s="2">
        <v>2537.8238925157998</v>
      </c>
      <c r="G169">
        <v>3348.2111378802601</v>
      </c>
      <c r="H169">
        <v>0</v>
      </c>
      <c r="I169">
        <v>4017.8533654563098</v>
      </c>
      <c r="J169">
        <v>-4017.8533654563098</v>
      </c>
      <c r="K169">
        <v>1</v>
      </c>
      <c r="L169">
        <v>3</v>
      </c>
      <c r="M169">
        <v>100</v>
      </c>
      <c r="N169">
        <v>0.1</v>
      </c>
      <c r="O169">
        <v>1</v>
      </c>
      <c r="S169" s="2">
        <v>2537.8238925157998</v>
      </c>
      <c r="T169">
        <f t="shared" si="2"/>
        <v>25.378238925157998</v>
      </c>
    </row>
    <row r="170" spans="1:20" x14ac:dyDescent="0.75">
      <c r="A170" s="3" t="s">
        <v>199</v>
      </c>
      <c r="B170">
        <v>0</v>
      </c>
      <c r="C170" t="s">
        <v>200</v>
      </c>
      <c r="D170" t="s">
        <v>201</v>
      </c>
      <c r="E170">
        <v>0</v>
      </c>
      <c r="F170" s="1">
        <v>0</v>
      </c>
      <c r="G170">
        <v>1800.6761267751299</v>
      </c>
      <c r="H170">
        <v>0</v>
      </c>
      <c r="I170">
        <v>2160.8113521301502</v>
      </c>
      <c r="J170">
        <v>-2160.8113521301502</v>
      </c>
      <c r="K170">
        <v>1</v>
      </c>
      <c r="L170">
        <v>3</v>
      </c>
      <c r="M170">
        <v>100</v>
      </c>
      <c r="N170">
        <v>0.1</v>
      </c>
      <c r="O170">
        <v>1</v>
      </c>
      <c r="S170" s="1">
        <v>0</v>
      </c>
      <c r="T170">
        <f t="shared" si="2"/>
        <v>0</v>
      </c>
    </row>
    <row r="171" spans="1:20" x14ac:dyDescent="0.75">
      <c r="A171" s="3" t="s">
        <v>202</v>
      </c>
      <c r="B171">
        <v>1</v>
      </c>
      <c r="C171" t="s">
        <v>200</v>
      </c>
      <c r="D171" t="s">
        <v>201</v>
      </c>
      <c r="E171">
        <v>0</v>
      </c>
      <c r="F171" s="2">
        <v>0</v>
      </c>
      <c r="G171">
        <v>3292.4485885273998</v>
      </c>
      <c r="H171">
        <v>0</v>
      </c>
      <c r="I171">
        <v>3950.9383062328702</v>
      </c>
      <c r="J171">
        <v>-3950.9383062328702</v>
      </c>
      <c r="K171">
        <v>1</v>
      </c>
      <c r="L171">
        <v>3</v>
      </c>
      <c r="M171">
        <v>100</v>
      </c>
      <c r="N171">
        <v>0.1</v>
      </c>
      <c r="O171">
        <v>1</v>
      </c>
      <c r="S171" s="2">
        <v>0</v>
      </c>
      <c r="T171">
        <f t="shared" si="2"/>
        <v>0</v>
      </c>
    </row>
    <row r="172" spans="1:20" x14ac:dyDescent="0.75">
      <c r="A172" s="3" t="s">
        <v>203</v>
      </c>
      <c r="B172">
        <v>2</v>
      </c>
      <c r="C172" t="s">
        <v>200</v>
      </c>
      <c r="D172" t="s">
        <v>201</v>
      </c>
      <c r="E172">
        <v>0</v>
      </c>
      <c r="F172" s="1">
        <v>0</v>
      </c>
      <c r="G172">
        <v>4274.3834356593397</v>
      </c>
      <c r="H172">
        <v>0</v>
      </c>
      <c r="I172">
        <v>5129.2601227912</v>
      </c>
      <c r="J172">
        <v>-5129.2601227912</v>
      </c>
      <c r="K172">
        <v>1</v>
      </c>
      <c r="L172">
        <v>3</v>
      </c>
      <c r="M172">
        <v>100</v>
      </c>
      <c r="N172">
        <v>0.1</v>
      </c>
      <c r="O172">
        <v>1</v>
      </c>
      <c r="S172" s="1">
        <v>0</v>
      </c>
      <c r="T172">
        <f t="shared" si="2"/>
        <v>0</v>
      </c>
    </row>
    <row r="173" spans="1:20" x14ac:dyDescent="0.75">
      <c r="A173" s="3" t="s">
        <v>204</v>
      </c>
      <c r="B173">
        <v>3</v>
      </c>
      <c r="C173" t="s">
        <v>200</v>
      </c>
      <c r="D173" t="s">
        <v>201</v>
      </c>
      <c r="E173">
        <v>0</v>
      </c>
      <c r="F173" s="2">
        <v>0</v>
      </c>
      <c r="G173">
        <v>2211.8842483243002</v>
      </c>
      <c r="H173">
        <v>0</v>
      </c>
      <c r="I173">
        <v>2654.2610979891601</v>
      </c>
      <c r="J173">
        <v>-2654.2610979891601</v>
      </c>
      <c r="K173">
        <v>1</v>
      </c>
      <c r="L173">
        <v>3</v>
      </c>
      <c r="M173">
        <v>100</v>
      </c>
      <c r="N173">
        <v>0.1</v>
      </c>
      <c r="O173">
        <v>1</v>
      </c>
      <c r="S173" s="2">
        <v>0</v>
      </c>
      <c r="T173">
        <f t="shared" si="2"/>
        <v>0</v>
      </c>
    </row>
    <row r="174" spans="1:20" x14ac:dyDescent="0.75">
      <c r="A174" s="3" t="s">
        <v>205</v>
      </c>
      <c r="B174">
        <v>4</v>
      </c>
      <c r="C174" t="s">
        <v>200</v>
      </c>
      <c r="D174" t="s">
        <v>201</v>
      </c>
      <c r="E174">
        <v>0</v>
      </c>
      <c r="F174" s="1">
        <v>0</v>
      </c>
      <c r="G174">
        <v>3691.0266967201901</v>
      </c>
      <c r="H174">
        <v>0</v>
      </c>
      <c r="I174">
        <v>4429.2320360642198</v>
      </c>
      <c r="J174">
        <v>-4429.2320360642198</v>
      </c>
      <c r="K174">
        <v>1</v>
      </c>
      <c r="L174">
        <v>3</v>
      </c>
      <c r="M174">
        <v>100</v>
      </c>
      <c r="N174">
        <v>0.1</v>
      </c>
      <c r="O174">
        <v>1</v>
      </c>
      <c r="S174" s="1">
        <v>0</v>
      </c>
      <c r="T174">
        <f t="shared" si="2"/>
        <v>0</v>
      </c>
    </row>
    <row r="175" spans="1:20" x14ac:dyDescent="0.75">
      <c r="A175" s="3" t="s">
        <v>206</v>
      </c>
      <c r="B175">
        <v>5</v>
      </c>
      <c r="C175" t="s">
        <v>200</v>
      </c>
      <c r="D175" t="s">
        <v>201</v>
      </c>
      <c r="E175">
        <v>0</v>
      </c>
      <c r="F175" s="2">
        <v>0</v>
      </c>
      <c r="G175">
        <v>3198.4110990425802</v>
      </c>
      <c r="H175">
        <v>0</v>
      </c>
      <c r="I175">
        <v>3838.0933188510999</v>
      </c>
      <c r="J175">
        <v>-3838.0933188510999</v>
      </c>
      <c r="K175">
        <v>1</v>
      </c>
      <c r="L175">
        <v>3</v>
      </c>
      <c r="M175">
        <v>100</v>
      </c>
      <c r="N175">
        <v>0.1</v>
      </c>
      <c r="O175">
        <v>1</v>
      </c>
      <c r="S175" s="2">
        <v>0</v>
      </c>
      <c r="T175">
        <f t="shared" si="2"/>
        <v>0</v>
      </c>
    </row>
    <row r="176" spans="1:20" x14ac:dyDescent="0.75">
      <c r="A176" s="3" t="s">
        <v>207</v>
      </c>
      <c r="B176">
        <v>6</v>
      </c>
      <c r="C176" t="s">
        <v>200</v>
      </c>
      <c r="D176" t="s">
        <v>201</v>
      </c>
      <c r="E176">
        <v>0</v>
      </c>
      <c r="F176" s="1">
        <v>0</v>
      </c>
      <c r="G176">
        <v>1935.52596551992</v>
      </c>
      <c r="H176">
        <v>0</v>
      </c>
      <c r="I176">
        <v>2322.6311586238999</v>
      </c>
      <c r="J176">
        <v>-2322.6311586238999</v>
      </c>
      <c r="K176">
        <v>1</v>
      </c>
      <c r="L176">
        <v>3</v>
      </c>
      <c r="M176">
        <v>100</v>
      </c>
      <c r="N176">
        <v>0.1</v>
      </c>
      <c r="O176">
        <v>1</v>
      </c>
      <c r="S176" s="1">
        <v>0</v>
      </c>
      <c r="T176">
        <f t="shared" si="2"/>
        <v>0</v>
      </c>
    </row>
    <row r="177" spans="1:20" x14ac:dyDescent="0.75">
      <c r="A177" s="3" t="s">
        <v>208</v>
      </c>
      <c r="B177">
        <v>7</v>
      </c>
      <c r="C177" t="s">
        <v>200</v>
      </c>
      <c r="D177" t="s">
        <v>201</v>
      </c>
      <c r="E177">
        <v>0</v>
      </c>
      <c r="F177" s="2">
        <v>0</v>
      </c>
      <c r="G177">
        <v>1327.21671880585</v>
      </c>
      <c r="H177">
        <v>0</v>
      </c>
      <c r="I177">
        <v>1592.6600625670101</v>
      </c>
      <c r="J177">
        <v>-1592.6600625670101</v>
      </c>
      <c r="K177">
        <v>1</v>
      </c>
      <c r="L177">
        <v>3</v>
      </c>
      <c r="M177">
        <v>100</v>
      </c>
      <c r="N177">
        <v>0.1</v>
      </c>
      <c r="O177">
        <v>1</v>
      </c>
      <c r="S177" s="2">
        <v>0</v>
      </c>
      <c r="T177">
        <f t="shared" si="2"/>
        <v>0</v>
      </c>
    </row>
    <row r="178" spans="1:20" x14ac:dyDescent="0.75">
      <c r="A178" s="3" t="s">
        <v>209</v>
      </c>
      <c r="B178">
        <v>8</v>
      </c>
      <c r="C178" t="s">
        <v>200</v>
      </c>
      <c r="D178" t="s">
        <v>201</v>
      </c>
      <c r="E178">
        <v>0</v>
      </c>
      <c r="F178" s="1">
        <v>0</v>
      </c>
      <c r="G178">
        <v>5365.1822262083997</v>
      </c>
      <c r="H178">
        <v>0</v>
      </c>
      <c r="I178">
        <v>6438.2186714500804</v>
      </c>
      <c r="J178">
        <v>-6438.2186714500804</v>
      </c>
      <c r="K178">
        <v>1</v>
      </c>
      <c r="L178">
        <v>3</v>
      </c>
      <c r="M178">
        <v>100</v>
      </c>
      <c r="N178">
        <v>0.1</v>
      </c>
      <c r="O178">
        <v>1</v>
      </c>
      <c r="S178" s="1">
        <v>0</v>
      </c>
      <c r="T178">
        <f t="shared" si="2"/>
        <v>0</v>
      </c>
    </row>
    <row r="179" spans="1:20" x14ac:dyDescent="0.75">
      <c r="A179" s="3" t="s">
        <v>210</v>
      </c>
      <c r="B179">
        <v>9</v>
      </c>
      <c r="C179" t="s">
        <v>200</v>
      </c>
      <c r="D179" t="s">
        <v>201</v>
      </c>
      <c r="E179">
        <v>0</v>
      </c>
      <c r="F179" s="2">
        <v>0</v>
      </c>
      <c r="G179">
        <v>2180.9252445068701</v>
      </c>
      <c r="H179">
        <v>0</v>
      </c>
      <c r="I179">
        <v>2617.1102934082401</v>
      </c>
      <c r="J179">
        <v>-2617.1102934082401</v>
      </c>
      <c r="K179">
        <v>1</v>
      </c>
      <c r="L179">
        <v>3</v>
      </c>
      <c r="M179">
        <v>100</v>
      </c>
      <c r="N179">
        <v>0.1</v>
      </c>
      <c r="O179">
        <v>1</v>
      </c>
      <c r="S179" s="2">
        <v>0</v>
      </c>
      <c r="T179">
        <f t="shared" si="2"/>
        <v>0</v>
      </c>
    </row>
    <row r="180" spans="1:20" x14ac:dyDescent="0.75">
      <c r="A180" s="3" t="s">
        <v>211</v>
      </c>
      <c r="B180">
        <v>10</v>
      </c>
      <c r="C180" t="s">
        <v>200</v>
      </c>
      <c r="D180" t="s">
        <v>201</v>
      </c>
      <c r="E180">
        <v>0</v>
      </c>
      <c r="F180" s="1">
        <v>0</v>
      </c>
      <c r="G180">
        <v>3056.2878484195999</v>
      </c>
      <c r="H180">
        <v>0</v>
      </c>
      <c r="I180">
        <v>3667.5454181035102</v>
      </c>
      <c r="J180">
        <v>-3667.5454181035102</v>
      </c>
      <c r="K180">
        <v>1</v>
      </c>
      <c r="L180">
        <v>3</v>
      </c>
      <c r="M180">
        <v>100</v>
      </c>
      <c r="N180">
        <v>0.1</v>
      </c>
      <c r="O180">
        <v>1</v>
      </c>
      <c r="S180" s="1">
        <v>0</v>
      </c>
      <c r="T180">
        <f t="shared" si="2"/>
        <v>0</v>
      </c>
    </row>
    <row r="181" spans="1:20" x14ac:dyDescent="0.75">
      <c r="A181" s="3" t="s">
        <v>212</v>
      </c>
      <c r="B181">
        <v>11</v>
      </c>
      <c r="C181" t="s">
        <v>200</v>
      </c>
      <c r="D181" t="s">
        <v>201</v>
      </c>
      <c r="E181">
        <v>0</v>
      </c>
      <c r="F181" s="2">
        <v>0</v>
      </c>
      <c r="G181">
        <v>1693.2514784917801</v>
      </c>
      <c r="H181">
        <v>0</v>
      </c>
      <c r="I181">
        <v>2031.90177419014</v>
      </c>
      <c r="J181">
        <v>-2031.90177419014</v>
      </c>
      <c r="K181">
        <v>1</v>
      </c>
      <c r="L181">
        <v>3</v>
      </c>
      <c r="M181">
        <v>100</v>
      </c>
      <c r="N181">
        <v>0.1</v>
      </c>
      <c r="O181">
        <v>1</v>
      </c>
      <c r="S181" s="2">
        <v>0</v>
      </c>
      <c r="T181">
        <f t="shared" si="2"/>
        <v>0</v>
      </c>
    </row>
    <row r="182" spans="1:20" x14ac:dyDescent="0.75">
      <c r="A182" s="3" t="s">
        <v>213</v>
      </c>
      <c r="B182">
        <v>12</v>
      </c>
      <c r="C182" t="s">
        <v>200</v>
      </c>
      <c r="D182" t="s">
        <v>201</v>
      </c>
      <c r="E182">
        <v>0</v>
      </c>
      <c r="F182" s="1">
        <v>0</v>
      </c>
      <c r="G182">
        <v>1408.11386182919</v>
      </c>
      <c r="H182">
        <v>0</v>
      </c>
      <c r="I182">
        <v>1689.7366341950301</v>
      </c>
      <c r="J182">
        <v>-1689.7366341950301</v>
      </c>
      <c r="K182">
        <v>1</v>
      </c>
      <c r="L182">
        <v>3</v>
      </c>
      <c r="M182">
        <v>100</v>
      </c>
      <c r="N182">
        <v>0.1</v>
      </c>
      <c r="O182">
        <v>1</v>
      </c>
      <c r="S182" s="1">
        <v>0</v>
      </c>
      <c r="T182">
        <f t="shared" si="2"/>
        <v>0</v>
      </c>
    </row>
    <row r="183" spans="1:20" x14ac:dyDescent="0.75">
      <c r="A183" s="3" t="s">
        <v>214</v>
      </c>
      <c r="B183">
        <v>13</v>
      </c>
      <c r="C183" t="s">
        <v>200</v>
      </c>
      <c r="D183" t="s">
        <v>201</v>
      </c>
      <c r="E183">
        <v>0</v>
      </c>
      <c r="F183" s="7">
        <v>0</v>
      </c>
      <c r="G183">
        <v>1606.1912402601599</v>
      </c>
      <c r="H183">
        <v>0</v>
      </c>
      <c r="I183">
        <v>1927.4294883122</v>
      </c>
      <c r="J183">
        <v>-1927.4294883122</v>
      </c>
      <c r="K183">
        <v>1</v>
      </c>
      <c r="L183">
        <v>3</v>
      </c>
      <c r="M183">
        <v>100</v>
      </c>
      <c r="N183">
        <v>0.1</v>
      </c>
      <c r="O183">
        <v>1</v>
      </c>
      <c r="S183" s="7">
        <v>0</v>
      </c>
      <c r="T183">
        <f t="shared" si="2"/>
        <v>0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FCC45-A94A-46A5-8077-5C694B6D2378}">
  <dimension ref="A1:T183"/>
  <sheetViews>
    <sheetView tabSelected="1" topLeftCell="A147" workbookViewId="0">
      <selection activeCell="A144" sqref="A144:XFD145"/>
    </sheetView>
  </sheetViews>
  <sheetFormatPr baseColWidth="10" defaultRowHeight="14.75" x14ac:dyDescent="0.75"/>
  <cols>
    <col min="1" max="1" width="15.5" style="2" bestFit="1" customWidth="1"/>
    <col min="6" max="6" width="13.58984375" customWidth="1"/>
    <col min="7" max="7" width="23.36328125" customWidth="1"/>
    <col min="8" max="8" width="23.08984375" customWidth="1"/>
    <col min="9" max="10" width="23.36328125" customWidth="1"/>
    <col min="11" max="11" width="15.90625" customWidth="1"/>
    <col min="12" max="12" width="13.453125" customWidth="1"/>
    <col min="14" max="14" width="16.36328125" customWidth="1"/>
    <col min="15" max="15" width="15.36328125" customWidth="1"/>
  </cols>
  <sheetData>
    <row r="1" spans="1:20" x14ac:dyDescent="0.7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20" x14ac:dyDescent="0.75">
      <c r="A2" s="3" t="s">
        <v>15</v>
      </c>
      <c r="B2">
        <v>0</v>
      </c>
      <c r="C2" t="s">
        <v>16</v>
      </c>
      <c r="D2" t="s">
        <v>17</v>
      </c>
      <c r="E2">
        <v>8</v>
      </c>
      <c r="F2">
        <f>Tabelle4[[#This Row],[active_power]]/100</f>
        <v>28.541999999999998</v>
      </c>
      <c r="G2">
        <f>Tabelle4[[#This Row],[active_power_limits_max]]/100</f>
        <v>28.541999999999998</v>
      </c>
      <c r="H2">
        <v>0</v>
      </c>
      <c r="I2">
        <f>Tabelle4[[#This Row],[reactive_power_limits_max]]/100</f>
        <v>34.250399999999999</v>
      </c>
      <c r="J2">
        <f>Tabelle4[[#This Row],[reactive_power_limits_min]]/100</f>
        <v>-34.250399999999999</v>
      </c>
      <c r="K2">
        <v>1</v>
      </c>
      <c r="L2">
        <v>3</v>
      </c>
      <c r="M2">
        <v>100</v>
      </c>
      <c r="N2">
        <v>0.1</v>
      </c>
      <c r="O2">
        <v>1</v>
      </c>
      <c r="S2" s="1">
        <v>2854.2</v>
      </c>
      <c r="T2">
        <f>S2/100</f>
        <v>28.541999999999998</v>
      </c>
    </row>
    <row r="3" spans="1:20" x14ac:dyDescent="0.75">
      <c r="A3" s="3" t="s">
        <v>18</v>
      </c>
      <c r="B3">
        <v>1</v>
      </c>
      <c r="C3" t="s">
        <v>16</v>
      </c>
      <c r="D3" t="s">
        <v>17</v>
      </c>
      <c r="E3">
        <v>8</v>
      </c>
      <c r="F3">
        <f>Tabelle4[[#This Row],[active_power]]/100</f>
        <v>25.198445522460403</v>
      </c>
      <c r="G3">
        <f>Tabelle4[[#This Row],[active_power_limits_max]]/100</f>
        <v>40.279499999999999</v>
      </c>
      <c r="H3">
        <v>0</v>
      </c>
      <c r="I3">
        <f>Tabelle4[[#This Row],[reactive_power_limits_max]]/100</f>
        <v>48.3354</v>
      </c>
      <c r="J3">
        <f>Tabelle4[[#This Row],[reactive_power_limits_min]]/100</f>
        <v>-48.3354</v>
      </c>
      <c r="K3">
        <v>1</v>
      </c>
      <c r="L3">
        <v>3</v>
      </c>
      <c r="M3">
        <v>100</v>
      </c>
      <c r="N3">
        <v>0.1</v>
      </c>
      <c r="O3">
        <v>1</v>
      </c>
      <c r="S3" s="2">
        <v>2519.8445522460402</v>
      </c>
      <c r="T3">
        <f t="shared" ref="T3:T66" si="0">S3/100</f>
        <v>25.198445522460403</v>
      </c>
    </row>
    <row r="4" spans="1:20" x14ac:dyDescent="0.75">
      <c r="A4" s="3" t="s">
        <v>19</v>
      </c>
      <c r="B4">
        <v>2</v>
      </c>
      <c r="C4" t="s">
        <v>16</v>
      </c>
      <c r="D4" t="s">
        <v>17</v>
      </c>
      <c r="E4">
        <v>8</v>
      </c>
      <c r="F4">
        <f>Tabelle4[[#This Row],[active_power]]/100</f>
        <v>0.106</v>
      </c>
      <c r="G4">
        <f>Tabelle4[[#This Row],[active_power_limits_max]]/100</f>
        <v>6.875</v>
      </c>
      <c r="H4">
        <v>0</v>
      </c>
      <c r="I4">
        <f>Tabelle4[[#This Row],[reactive_power_limits_max]]/100</f>
        <v>8.25</v>
      </c>
      <c r="J4">
        <f>Tabelle4[[#This Row],[reactive_power_limits_min]]/100</f>
        <v>-8.25</v>
      </c>
      <c r="K4">
        <v>1</v>
      </c>
      <c r="L4">
        <v>3</v>
      </c>
      <c r="M4">
        <v>100</v>
      </c>
      <c r="N4">
        <v>0.1</v>
      </c>
      <c r="O4">
        <v>1</v>
      </c>
      <c r="S4" s="1">
        <v>10.6</v>
      </c>
      <c r="T4">
        <f t="shared" si="0"/>
        <v>0.106</v>
      </c>
    </row>
    <row r="5" spans="1:20" x14ac:dyDescent="0.75">
      <c r="A5" s="3" t="s">
        <v>20</v>
      </c>
      <c r="B5">
        <v>3</v>
      </c>
      <c r="C5" t="s">
        <v>16</v>
      </c>
      <c r="D5" t="s">
        <v>17</v>
      </c>
      <c r="E5">
        <v>8</v>
      </c>
      <c r="F5">
        <f>Tabelle4[[#This Row],[active_power]]/100</f>
        <v>16.324999999999999</v>
      </c>
      <c r="G5">
        <f>Tabelle4[[#This Row],[active_power_limits_max]]/100</f>
        <v>16.324999999999999</v>
      </c>
      <c r="H5">
        <v>0</v>
      </c>
      <c r="I5">
        <f>Tabelle4[[#This Row],[reactive_power_limits_max]]/100</f>
        <v>19.59</v>
      </c>
      <c r="J5">
        <f>Tabelle4[[#This Row],[reactive_power_limits_min]]/100</f>
        <v>-19.59</v>
      </c>
      <c r="K5">
        <v>1</v>
      </c>
      <c r="L5">
        <v>3</v>
      </c>
      <c r="M5">
        <v>100</v>
      </c>
      <c r="N5">
        <v>0.1</v>
      </c>
      <c r="O5">
        <v>1</v>
      </c>
      <c r="S5" s="2">
        <v>1632.5</v>
      </c>
      <c r="T5">
        <f t="shared" si="0"/>
        <v>16.324999999999999</v>
      </c>
    </row>
    <row r="6" spans="1:20" x14ac:dyDescent="0.75">
      <c r="A6" s="3" t="s">
        <v>21</v>
      </c>
      <c r="B6">
        <v>4</v>
      </c>
      <c r="C6" t="s">
        <v>16</v>
      </c>
      <c r="D6" t="s">
        <v>17</v>
      </c>
      <c r="E6">
        <v>8</v>
      </c>
      <c r="F6">
        <f>Tabelle4[[#This Row],[active_power]]/100</f>
        <v>17.0244</v>
      </c>
      <c r="G6">
        <f>Tabelle4[[#This Row],[active_power_limits_max]]/100</f>
        <v>17.0244</v>
      </c>
      <c r="H6">
        <v>0</v>
      </c>
      <c r="I6">
        <f>Tabelle4[[#This Row],[reactive_power_limits_max]]/100</f>
        <v>20.429279999999903</v>
      </c>
      <c r="J6">
        <f>Tabelle4[[#This Row],[reactive_power_limits_min]]/100</f>
        <v>-20.429279999999903</v>
      </c>
      <c r="K6">
        <v>1</v>
      </c>
      <c r="L6">
        <v>3</v>
      </c>
      <c r="M6">
        <v>100</v>
      </c>
      <c r="N6">
        <v>0.1</v>
      </c>
      <c r="O6">
        <v>1</v>
      </c>
      <c r="S6" s="1">
        <v>1702.44</v>
      </c>
      <c r="T6">
        <f t="shared" si="0"/>
        <v>17.0244</v>
      </c>
    </row>
    <row r="7" spans="1:20" x14ac:dyDescent="0.75">
      <c r="A7" s="3" t="s">
        <v>22</v>
      </c>
      <c r="B7">
        <v>5</v>
      </c>
      <c r="C7" t="s">
        <v>16</v>
      </c>
      <c r="D7" t="s">
        <v>17</v>
      </c>
      <c r="E7">
        <v>8</v>
      </c>
      <c r="F7">
        <f>Tabelle4[[#This Row],[active_power]]/100</f>
        <v>3.452</v>
      </c>
      <c r="G7">
        <f>Tabelle4[[#This Row],[active_power_limits_max]]/100</f>
        <v>21.358000000000001</v>
      </c>
      <c r="H7">
        <v>0</v>
      </c>
      <c r="I7">
        <f>Tabelle4[[#This Row],[reactive_power_limits_max]]/100</f>
        <v>25.6296</v>
      </c>
      <c r="J7">
        <f>Tabelle4[[#This Row],[reactive_power_limits_min]]/100</f>
        <v>-25.6296</v>
      </c>
      <c r="K7">
        <v>1</v>
      </c>
      <c r="L7">
        <v>3</v>
      </c>
      <c r="M7">
        <v>100</v>
      </c>
      <c r="N7">
        <v>0.1</v>
      </c>
      <c r="O7">
        <v>1</v>
      </c>
      <c r="S7" s="2">
        <v>345.2</v>
      </c>
      <c r="T7">
        <f t="shared" si="0"/>
        <v>3.452</v>
      </c>
    </row>
    <row r="8" spans="1:20" x14ac:dyDescent="0.75">
      <c r="A8" s="3" t="s">
        <v>23</v>
      </c>
      <c r="B8">
        <v>6</v>
      </c>
      <c r="C8" t="s">
        <v>16</v>
      </c>
      <c r="D8" t="s">
        <v>17</v>
      </c>
      <c r="E8">
        <v>8</v>
      </c>
      <c r="F8">
        <f>Tabelle4[[#This Row],[active_power]]/100</f>
        <v>4.3229999999999897</v>
      </c>
      <c r="G8">
        <f>Tabelle4[[#This Row],[active_power_limits_max]]/100</f>
        <v>4.3229999999999897</v>
      </c>
      <c r="H8">
        <v>0</v>
      </c>
      <c r="I8">
        <f>Tabelle4[[#This Row],[reactive_power_limits_max]]/100</f>
        <v>5.18759999999999</v>
      </c>
      <c r="J8">
        <f>Tabelle4[[#This Row],[reactive_power_limits_min]]/100</f>
        <v>-5.18759999999999</v>
      </c>
      <c r="K8">
        <v>1</v>
      </c>
      <c r="L8">
        <v>3</v>
      </c>
      <c r="M8">
        <v>100</v>
      </c>
      <c r="N8">
        <v>0.1</v>
      </c>
      <c r="O8">
        <v>1</v>
      </c>
      <c r="S8" s="1">
        <v>432.29999999999899</v>
      </c>
      <c r="T8">
        <f t="shared" si="0"/>
        <v>4.3229999999999897</v>
      </c>
    </row>
    <row r="9" spans="1:20" x14ac:dyDescent="0.75">
      <c r="A9" s="3" t="s">
        <v>24</v>
      </c>
      <c r="B9">
        <v>7</v>
      </c>
      <c r="C9" t="s">
        <v>16</v>
      </c>
      <c r="D9" t="s">
        <v>17</v>
      </c>
      <c r="E9">
        <v>8</v>
      </c>
      <c r="F9">
        <f>Tabelle4[[#This Row],[active_power]]/100</f>
        <v>1.5469999999999999</v>
      </c>
      <c r="G9">
        <f>Tabelle4[[#This Row],[active_power_limits_max]]/100</f>
        <v>1.5469999999999999</v>
      </c>
      <c r="H9">
        <v>0</v>
      </c>
      <c r="I9">
        <f>Tabelle4[[#This Row],[reactive_power_limits_max]]/100</f>
        <v>1.8563999999999998</v>
      </c>
      <c r="J9">
        <f>Tabelle4[[#This Row],[reactive_power_limits_min]]/100</f>
        <v>-1.8563999999999998</v>
      </c>
      <c r="K9">
        <v>1</v>
      </c>
      <c r="L9">
        <v>3</v>
      </c>
      <c r="M9">
        <v>100</v>
      </c>
      <c r="N9">
        <v>0.1</v>
      </c>
      <c r="O9">
        <v>1</v>
      </c>
      <c r="S9" s="2">
        <v>154.69999999999999</v>
      </c>
      <c r="T9">
        <f t="shared" si="0"/>
        <v>1.5469999999999999</v>
      </c>
    </row>
    <row r="10" spans="1:20" x14ac:dyDescent="0.75">
      <c r="A10" s="3" t="s">
        <v>25</v>
      </c>
      <c r="B10">
        <v>8</v>
      </c>
      <c r="C10" t="s">
        <v>16</v>
      </c>
      <c r="D10" t="s">
        <v>17</v>
      </c>
      <c r="E10">
        <v>8</v>
      </c>
      <c r="F10">
        <f>Tabelle4[[#This Row],[active_power]]/100</f>
        <v>23.296999999999997</v>
      </c>
      <c r="G10">
        <f>Tabelle4[[#This Row],[active_power_limits_max]]/100</f>
        <v>23.296999999999997</v>
      </c>
      <c r="H10">
        <v>0</v>
      </c>
      <c r="I10">
        <f>Tabelle4[[#This Row],[reactive_power_limits_max]]/100</f>
        <v>27.956399999999999</v>
      </c>
      <c r="J10">
        <f>Tabelle4[[#This Row],[reactive_power_limits_min]]/100</f>
        <v>-27.956399999999999</v>
      </c>
      <c r="K10">
        <v>1</v>
      </c>
      <c r="L10">
        <v>3</v>
      </c>
      <c r="M10">
        <v>100</v>
      </c>
      <c r="N10">
        <v>0.1</v>
      </c>
      <c r="O10">
        <v>1</v>
      </c>
      <c r="S10" s="1">
        <v>2329.6999999999998</v>
      </c>
      <c r="T10">
        <f t="shared" si="0"/>
        <v>23.296999999999997</v>
      </c>
    </row>
    <row r="11" spans="1:20" x14ac:dyDescent="0.75">
      <c r="A11" s="3" t="s">
        <v>26</v>
      </c>
      <c r="B11">
        <v>9</v>
      </c>
      <c r="C11" t="s">
        <v>16</v>
      </c>
      <c r="D11" t="s">
        <v>17</v>
      </c>
      <c r="E11">
        <v>8</v>
      </c>
      <c r="F11">
        <f>Tabelle4[[#This Row],[active_power]]/100</f>
        <v>42.465999999999902</v>
      </c>
      <c r="G11">
        <f>Tabelle4[[#This Row],[active_power_limits_max]]/100</f>
        <v>42.465999999999902</v>
      </c>
      <c r="H11">
        <v>0</v>
      </c>
      <c r="I11">
        <f>Tabelle4[[#This Row],[reactive_power_limits_max]]/100</f>
        <v>50.959199999999903</v>
      </c>
      <c r="J11">
        <f>Tabelle4[[#This Row],[reactive_power_limits_min]]/100</f>
        <v>-50.959199999999903</v>
      </c>
      <c r="K11">
        <v>1</v>
      </c>
      <c r="L11">
        <v>3</v>
      </c>
      <c r="M11">
        <v>100</v>
      </c>
      <c r="N11">
        <v>0.1</v>
      </c>
      <c r="O11">
        <v>1</v>
      </c>
      <c r="S11" s="2">
        <v>4246.5999999999904</v>
      </c>
      <c r="T11">
        <f t="shared" si="0"/>
        <v>42.465999999999902</v>
      </c>
    </row>
    <row r="12" spans="1:20" x14ac:dyDescent="0.75">
      <c r="A12" s="3" t="s">
        <v>27</v>
      </c>
      <c r="B12">
        <v>10</v>
      </c>
      <c r="C12" t="s">
        <v>16</v>
      </c>
      <c r="D12" t="s">
        <v>17</v>
      </c>
      <c r="E12">
        <v>8</v>
      </c>
      <c r="F12">
        <f>Tabelle4[[#This Row],[active_power]]/100</f>
        <v>13.555999999999999</v>
      </c>
      <c r="G12">
        <f>Tabelle4[[#This Row],[active_power_limits_max]]/100</f>
        <v>13.555999999999999</v>
      </c>
      <c r="H12">
        <v>0</v>
      </c>
      <c r="I12">
        <f>Tabelle4[[#This Row],[reactive_power_limits_max]]/100</f>
        <v>16.2671999999999</v>
      </c>
      <c r="J12">
        <f>Tabelle4[[#This Row],[reactive_power_limits_min]]/100</f>
        <v>-16.2671999999999</v>
      </c>
      <c r="K12">
        <v>1</v>
      </c>
      <c r="L12">
        <v>3</v>
      </c>
      <c r="M12">
        <v>100</v>
      </c>
      <c r="N12">
        <v>0.1</v>
      </c>
      <c r="O12">
        <v>1</v>
      </c>
      <c r="S12" s="1">
        <v>1355.6</v>
      </c>
      <c r="T12">
        <f t="shared" si="0"/>
        <v>13.555999999999999</v>
      </c>
    </row>
    <row r="13" spans="1:20" x14ac:dyDescent="0.75">
      <c r="A13" s="3" t="s">
        <v>28</v>
      </c>
      <c r="B13">
        <v>11</v>
      </c>
      <c r="C13" t="s">
        <v>16</v>
      </c>
      <c r="D13" t="s">
        <v>17</v>
      </c>
      <c r="E13">
        <v>8</v>
      </c>
      <c r="F13">
        <f>Tabelle4[[#This Row],[active_power]]/100</f>
        <v>10.199</v>
      </c>
      <c r="G13">
        <f>Tabelle4[[#This Row],[active_power_limits_max]]/100</f>
        <v>10.199</v>
      </c>
      <c r="H13">
        <v>0</v>
      </c>
      <c r="I13">
        <f>Tabelle4[[#This Row],[reactive_power_limits_max]]/100</f>
        <v>12.238800000000001</v>
      </c>
      <c r="J13">
        <f>Tabelle4[[#This Row],[reactive_power_limits_min]]/100</f>
        <v>-12.238800000000001</v>
      </c>
      <c r="K13">
        <v>1</v>
      </c>
      <c r="L13">
        <v>3</v>
      </c>
      <c r="M13">
        <v>100</v>
      </c>
      <c r="N13">
        <v>0.1</v>
      </c>
      <c r="O13">
        <v>1</v>
      </c>
      <c r="S13" s="2">
        <v>1019.9</v>
      </c>
      <c r="T13">
        <f t="shared" si="0"/>
        <v>10.199</v>
      </c>
    </row>
    <row r="14" spans="1:20" x14ac:dyDescent="0.75">
      <c r="A14" s="3" t="s">
        <v>29</v>
      </c>
      <c r="B14">
        <v>12</v>
      </c>
      <c r="C14" t="s">
        <v>16</v>
      </c>
      <c r="D14" t="s">
        <v>17</v>
      </c>
      <c r="E14">
        <v>8</v>
      </c>
      <c r="F14">
        <f>Tabelle4[[#This Row],[active_power]]/100</f>
        <v>0.52800000000000002</v>
      </c>
      <c r="G14">
        <f>Tabelle4[[#This Row],[active_power_limits_max]]/100</f>
        <v>3.1839999999999997</v>
      </c>
      <c r="H14">
        <v>0</v>
      </c>
      <c r="I14">
        <f>Tabelle4[[#This Row],[reactive_power_limits_max]]/100</f>
        <v>3.8207999999999998</v>
      </c>
      <c r="J14">
        <f>Tabelle4[[#This Row],[reactive_power_limits_min]]/100</f>
        <v>-3.8207999999999998</v>
      </c>
      <c r="K14">
        <v>1</v>
      </c>
      <c r="L14">
        <v>3</v>
      </c>
      <c r="M14">
        <v>100</v>
      </c>
      <c r="N14">
        <v>0.1</v>
      </c>
      <c r="O14">
        <v>1</v>
      </c>
      <c r="S14" s="1">
        <v>52.8</v>
      </c>
      <c r="T14">
        <f t="shared" si="0"/>
        <v>0.52800000000000002</v>
      </c>
    </row>
    <row r="15" spans="1:20" x14ac:dyDescent="0.75">
      <c r="A15" s="3" t="s">
        <v>30</v>
      </c>
      <c r="B15">
        <v>13</v>
      </c>
      <c r="C15" t="s">
        <v>16</v>
      </c>
      <c r="D15" t="s">
        <v>17</v>
      </c>
      <c r="E15">
        <v>8</v>
      </c>
      <c r="F15">
        <f>Tabelle4[[#This Row],[active_power]]/100</f>
        <v>10.1554</v>
      </c>
      <c r="G15">
        <f>Tabelle4[[#This Row],[active_power_limits_max]]/100</f>
        <v>10.1554</v>
      </c>
      <c r="H15">
        <v>0</v>
      </c>
      <c r="I15">
        <f>Tabelle4[[#This Row],[reactive_power_limits_max]]/100</f>
        <v>12.18648</v>
      </c>
      <c r="J15">
        <f>Tabelle4[[#This Row],[reactive_power_limits_min]]/100</f>
        <v>-12.18648</v>
      </c>
      <c r="K15">
        <v>1</v>
      </c>
      <c r="L15">
        <v>3</v>
      </c>
      <c r="M15">
        <v>100</v>
      </c>
      <c r="N15">
        <v>0.1</v>
      </c>
      <c r="O15">
        <v>1</v>
      </c>
      <c r="S15" s="2">
        <v>1015.54</v>
      </c>
      <c r="T15">
        <f t="shared" si="0"/>
        <v>10.1554</v>
      </c>
    </row>
    <row r="16" spans="1:20" x14ac:dyDescent="0.75">
      <c r="A16" s="3" t="s">
        <v>31</v>
      </c>
      <c r="B16">
        <v>0</v>
      </c>
      <c r="C16" t="s">
        <v>32</v>
      </c>
      <c r="D16" t="s">
        <v>33</v>
      </c>
      <c r="E16">
        <v>25</v>
      </c>
      <c r="F16">
        <f>Tabelle4[[#This Row],[active_power]]/100</f>
        <v>0</v>
      </c>
      <c r="G16">
        <f>Tabelle4[[#This Row],[active_power_limits_max]]/100</f>
        <v>34.908999999999999</v>
      </c>
      <c r="H16">
        <v>0</v>
      </c>
      <c r="I16">
        <f>Tabelle4[[#This Row],[reactive_power_limits_max]]/100</f>
        <v>41.890799999999999</v>
      </c>
      <c r="J16">
        <f>Tabelle4[[#This Row],[reactive_power_limits_min]]/100</f>
        <v>-41.890799999999999</v>
      </c>
      <c r="K16">
        <v>1</v>
      </c>
      <c r="L16">
        <v>3</v>
      </c>
      <c r="M16">
        <v>100</v>
      </c>
      <c r="N16">
        <v>0.1</v>
      </c>
      <c r="O16">
        <v>1</v>
      </c>
      <c r="S16" s="1">
        <v>0</v>
      </c>
      <c r="T16">
        <f t="shared" si="0"/>
        <v>0</v>
      </c>
    </row>
    <row r="17" spans="1:20" x14ac:dyDescent="0.75">
      <c r="A17" s="3" t="s">
        <v>34</v>
      </c>
      <c r="B17">
        <v>1</v>
      </c>
      <c r="C17" t="s">
        <v>32</v>
      </c>
      <c r="D17" t="s">
        <v>33</v>
      </c>
      <c r="E17">
        <v>25</v>
      </c>
      <c r="F17">
        <f>Tabelle4[[#This Row],[active_power]]/100</f>
        <v>0</v>
      </c>
      <c r="G17">
        <f>Tabelle4[[#This Row],[active_power_limits_max]]/100</f>
        <v>1.2749999999999999</v>
      </c>
      <c r="H17">
        <v>0</v>
      </c>
      <c r="I17">
        <f>Tabelle4[[#This Row],[reactive_power_limits_max]]/100</f>
        <v>1.53</v>
      </c>
      <c r="J17">
        <f>Tabelle4[[#This Row],[reactive_power_limits_min]]/100</f>
        <v>-1.53</v>
      </c>
      <c r="K17">
        <v>1</v>
      </c>
      <c r="L17">
        <v>3</v>
      </c>
      <c r="M17">
        <v>100</v>
      </c>
      <c r="N17">
        <v>0.1</v>
      </c>
      <c r="O17">
        <v>1</v>
      </c>
      <c r="S17" s="2">
        <v>0</v>
      </c>
      <c r="T17">
        <f t="shared" si="0"/>
        <v>0</v>
      </c>
    </row>
    <row r="18" spans="1:20" x14ac:dyDescent="0.75">
      <c r="A18" s="3" t="s">
        <v>35</v>
      </c>
      <c r="B18">
        <v>2</v>
      </c>
      <c r="C18" t="s">
        <v>32</v>
      </c>
      <c r="D18" t="s">
        <v>33</v>
      </c>
      <c r="E18">
        <v>25</v>
      </c>
      <c r="F18">
        <f>Tabelle4[[#This Row],[active_power]]/100</f>
        <v>0</v>
      </c>
      <c r="G18">
        <f>Tabelle4[[#This Row],[active_power_limits_max]]/100</f>
        <v>5.2920000000000007</v>
      </c>
      <c r="H18">
        <v>0</v>
      </c>
      <c r="I18">
        <f>Tabelle4[[#This Row],[reactive_power_limits_max]]/100</f>
        <v>6.3503999999999996</v>
      </c>
      <c r="J18">
        <f>Tabelle4[[#This Row],[reactive_power_limits_min]]/100</f>
        <v>-6.3503999999999996</v>
      </c>
      <c r="K18">
        <v>1</v>
      </c>
      <c r="L18">
        <v>3</v>
      </c>
      <c r="M18">
        <v>100</v>
      </c>
      <c r="N18">
        <v>0.1</v>
      </c>
      <c r="O18">
        <v>1</v>
      </c>
      <c r="S18" s="1">
        <v>0</v>
      </c>
      <c r="T18">
        <f t="shared" si="0"/>
        <v>0</v>
      </c>
    </row>
    <row r="19" spans="1:20" x14ac:dyDescent="0.75">
      <c r="A19" s="3" t="s">
        <v>36</v>
      </c>
      <c r="B19">
        <v>3</v>
      </c>
      <c r="C19" t="s">
        <v>32</v>
      </c>
      <c r="D19" t="s">
        <v>33</v>
      </c>
      <c r="E19">
        <v>25</v>
      </c>
      <c r="F19">
        <f>Tabelle4[[#This Row],[active_power]]/100</f>
        <v>0</v>
      </c>
      <c r="G19">
        <f>Tabelle4[[#This Row],[active_power_limits_max]]/100</f>
        <v>19.062999999999999</v>
      </c>
      <c r="H19">
        <v>0</v>
      </c>
      <c r="I19">
        <f>Tabelle4[[#This Row],[reactive_power_limits_max]]/100</f>
        <v>22.875599999999999</v>
      </c>
      <c r="J19">
        <f>Tabelle4[[#This Row],[reactive_power_limits_min]]/100</f>
        <v>-22.875599999999999</v>
      </c>
      <c r="K19">
        <v>1</v>
      </c>
      <c r="L19">
        <v>3</v>
      </c>
      <c r="M19">
        <v>100</v>
      </c>
      <c r="N19">
        <v>0.1</v>
      </c>
      <c r="O19">
        <v>1</v>
      </c>
      <c r="S19" s="2">
        <v>0</v>
      </c>
      <c r="T19">
        <f t="shared" si="0"/>
        <v>0</v>
      </c>
    </row>
    <row r="20" spans="1:20" x14ac:dyDescent="0.75">
      <c r="A20" s="3" t="s">
        <v>37</v>
      </c>
      <c r="B20">
        <v>4</v>
      </c>
      <c r="C20" t="s">
        <v>32</v>
      </c>
      <c r="D20" t="s">
        <v>33</v>
      </c>
      <c r="E20">
        <v>25</v>
      </c>
      <c r="F20">
        <f>Tabelle4[[#This Row],[active_power]]/100</f>
        <v>0</v>
      </c>
      <c r="G20">
        <f>Tabelle4[[#This Row],[active_power_limits_max]]/100</f>
        <v>57.803000000000004</v>
      </c>
      <c r="H20">
        <v>0</v>
      </c>
      <c r="I20">
        <f>Tabelle4[[#This Row],[reactive_power_limits_max]]/100</f>
        <v>69.363599999999991</v>
      </c>
      <c r="J20">
        <f>Tabelle4[[#This Row],[reactive_power_limits_min]]/100</f>
        <v>-69.363599999999991</v>
      </c>
      <c r="K20">
        <v>1</v>
      </c>
      <c r="L20">
        <v>3</v>
      </c>
      <c r="M20">
        <v>100</v>
      </c>
      <c r="N20">
        <v>0.1</v>
      </c>
      <c r="O20">
        <v>1</v>
      </c>
      <c r="S20" s="1">
        <v>0</v>
      </c>
      <c r="T20">
        <f t="shared" si="0"/>
        <v>0</v>
      </c>
    </row>
    <row r="21" spans="1:20" x14ac:dyDescent="0.75">
      <c r="A21" s="3" t="s">
        <v>38</v>
      </c>
      <c r="B21">
        <v>5</v>
      </c>
      <c r="C21" t="s">
        <v>32</v>
      </c>
      <c r="D21" t="s">
        <v>33</v>
      </c>
      <c r="E21">
        <v>25</v>
      </c>
      <c r="F21">
        <f>Tabelle4[[#This Row],[active_power]]/100</f>
        <v>0</v>
      </c>
      <c r="G21">
        <f>Tabelle4[[#This Row],[active_power_limits_max]]/100</f>
        <v>7.77</v>
      </c>
      <c r="H21">
        <v>0</v>
      </c>
      <c r="I21">
        <f>Tabelle4[[#This Row],[reactive_power_limits_max]]/100</f>
        <v>9.3239999999999998</v>
      </c>
      <c r="J21">
        <f>Tabelle4[[#This Row],[reactive_power_limits_min]]/100</f>
        <v>-9.3239999999999998</v>
      </c>
      <c r="K21">
        <v>1</v>
      </c>
      <c r="L21">
        <v>3</v>
      </c>
      <c r="M21">
        <v>100</v>
      </c>
      <c r="N21">
        <v>0.1</v>
      </c>
      <c r="O21">
        <v>1</v>
      </c>
      <c r="S21" s="2">
        <v>0</v>
      </c>
      <c r="T21">
        <f t="shared" si="0"/>
        <v>0</v>
      </c>
    </row>
    <row r="22" spans="1:20" x14ac:dyDescent="0.75">
      <c r="A22" s="3" t="s">
        <v>39</v>
      </c>
      <c r="B22">
        <v>6</v>
      </c>
      <c r="C22" t="s">
        <v>32</v>
      </c>
      <c r="D22" t="s">
        <v>33</v>
      </c>
      <c r="E22">
        <v>25</v>
      </c>
      <c r="F22">
        <f>Tabelle4[[#This Row],[active_power]]/100</f>
        <v>0</v>
      </c>
      <c r="G22">
        <f>Tabelle4[[#This Row],[active_power_limits_max]]/100</f>
        <v>16.899999999999999</v>
      </c>
      <c r="H22">
        <v>0</v>
      </c>
      <c r="I22">
        <f>Tabelle4[[#This Row],[reactive_power_limits_max]]/100</f>
        <v>20.28</v>
      </c>
      <c r="J22">
        <f>Tabelle4[[#This Row],[reactive_power_limits_min]]/100</f>
        <v>-20.28</v>
      </c>
      <c r="K22">
        <v>1</v>
      </c>
      <c r="L22">
        <v>3</v>
      </c>
      <c r="M22">
        <v>100</v>
      </c>
      <c r="N22">
        <v>0.1</v>
      </c>
      <c r="O22">
        <v>1</v>
      </c>
      <c r="S22" s="1">
        <v>0</v>
      </c>
      <c r="T22">
        <f t="shared" si="0"/>
        <v>0</v>
      </c>
    </row>
    <row r="23" spans="1:20" x14ac:dyDescent="0.75">
      <c r="A23" s="3" t="s">
        <v>40</v>
      </c>
      <c r="B23">
        <v>7</v>
      </c>
      <c r="C23" t="s">
        <v>32</v>
      </c>
      <c r="D23" t="s">
        <v>33</v>
      </c>
      <c r="E23">
        <v>25</v>
      </c>
      <c r="F23">
        <f>Tabelle4[[#This Row],[active_power]]/100</f>
        <v>0</v>
      </c>
      <c r="G23">
        <f>Tabelle4[[#This Row],[active_power_limits_max]]/100</f>
        <v>0.185</v>
      </c>
      <c r="H23">
        <v>0</v>
      </c>
      <c r="I23">
        <f>Tabelle4[[#This Row],[reactive_power_limits_max]]/100</f>
        <v>0.222</v>
      </c>
      <c r="J23">
        <f>Tabelle4[[#This Row],[reactive_power_limits_min]]/100</f>
        <v>-0.222</v>
      </c>
      <c r="K23">
        <v>1</v>
      </c>
      <c r="L23">
        <v>3</v>
      </c>
      <c r="M23">
        <v>100</v>
      </c>
      <c r="N23">
        <v>0.1</v>
      </c>
      <c r="O23">
        <v>1</v>
      </c>
      <c r="S23" s="2">
        <v>0</v>
      </c>
      <c r="T23">
        <f t="shared" si="0"/>
        <v>0</v>
      </c>
    </row>
    <row r="24" spans="1:20" x14ac:dyDescent="0.75">
      <c r="A24" s="3" t="s">
        <v>41</v>
      </c>
      <c r="B24">
        <v>8</v>
      </c>
      <c r="C24" t="s">
        <v>32</v>
      </c>
      <c r="D24" t="s">
        <v>33</v>
      </c>
      <c r="E24">
        <v>25</v>
      </c>
      <c r="F24">
        <f>Tabelle4[[#This Row],[active_power]]/100</f>
        <v>0</v>
      </c>
      <c r="G24">
        <f>Tabelle4[[#This Row],[active_power_limits_max]]/100</f>
        <v>8.0500000000000007</v>
      </c>
      <c r="H24">
        <v>0</v>
      </c>
      <c r="I24">
        <f>Tabelle4[[#This Row],[reactive_power_limits_max]]/100</f>
        <v>9.66</v>
      </c>
      <c r="J24">
        <f>Tabelle4[[#This Row],[reactive_power_limits_min]]/100</f>
        <v>-9.66</v>
      </c>
      <c r="K24">
        <v>1</v>
      </c>
      <c r="L24">
        <v>3</v>
      </c>
      <c r="M24">
        <v>100</v>
      </c>
      <c r="N24">
        <v>0.1</v>
      </c>
      <c r="O24">
        <v>1</v>
      </c>
      <c r="S24" s="1">
        <v>0</v>
      </c>
      <c r="T24">
        <f t="shared" si="0"/>
        <v>0</v>
      </c>
    </row>
    <row r="25" spans="1:20" x14ac:dyDescent="0.75">
      <c r="A25" s="3" t="s">
        <v>42</v>
      </c>
      <c r="B25">
        <v>9</v>
      </c>
      <c r="C25" t="s">
        <v>32</v>
      </c>
      <c r="D25" t="s">
        <v>33</v>
      </c>
      <c r="E25">
        <v>25</v>
      </c>
      <c r="F25">
        <f>Tabelle4[[#This Row],[active_power]]/100</f>
        <v>0</v>
      </c>
      <c r="G25">
        <f>Tabelle4[[#This Row],[active_power_limits_max]]/100</f>
        <v>48.325000000000003</v>
      </c>
      <c r="H25">
        <v>0</v>
      </c>
      <c r="I25">
        <f>Tabelle4[[#This Row],[reactive_power_limits_max]]/100</f>
        <v>57.99</v>
      </c>
      <c r="J25">
        <f>Tabelle4[[#This Row],[reactive_power_limits_min]]/100</f>
        <v>-57.99</v>
      </c>
      <c r="K25">
        <v>1</v>
      </c>
      <c r="L25">
        <v>3</v>
      </c>
      <c r="M25">
        <v>100</v>
      </c>
      <c r="N25">
        <v>0.1</v>
      </c>
      <c r="O25">
        <v>1</v>
      </c>
      <c r="S25" s="2">
        <v>0</v>
      </c>
      <c r="T25">
        <f t="shared" si="0"/>
        <v>0</v>
      </c>
    </row>
    <row r="26" spans="1:20" x14ac:dyDescent="0.75">
      <c r="A26" s="3" t="s">
        <v>43</v>
      </c>
      <c r="B26">
        <v>10</v>
      </c>
      <c r="C26" t="s">
        <v>32</v>
      </c>
      <c r="D26" t="s">
        <v>33</v>
      </c>
      <c r="E26">
        <v>25</v>
      </c>
      <c r="F26">
        <f>Tabelle4[[#This Row],[active_power]]/100</f>
        <v>0</v>
      </c>
      <c r="G26">
        <f>Tabelle4[[#This Row],[active_power_limits_max]]/100</f>
        <v>0.17399999999999999</v>
      </c>
      <c r="H26">
        <v>0</v>
      </c>
      <c r="I26">
        <f>Tabelle4[[#This Row],[reactive_power_limits_max]]/100</f>
        <v>0.20879999999999999</v>
      </c>
      <c r="J26">
        <f>Tabelle4[[#This Row],[reactive_power_limits_min]]/100</f>
        <v>-0.20879999999999999</v>
      </c>
      <c r="K26">
        <v>1</v>
      </c>
      <c r="L26">
        <v>3</v>
      </c>
      <c r="M26">
        <v>100</v>
      </c>
      <c r="N26">
        <v>0.1</v>
      </c>
      <c r="O26">
        <v>1</v>
      </c>
      <c r="S26" s="1">
        <v>0</v>
      </c>
      <c r="T26">
        <f t="shared" si="0"/>
        <v>0</v>
      </c>
    </row>
    <row r="27" spans="1:20" x14ac:dyDescent="0.75">
      <c r="A27" s="3" t="s">
        <v>44</v>
      </c>
      <c r="B27">
        <v>11</v>
      </c>
      <c r="C27" t="s">
        <v>32</v>
      </c>
      <c r="D27" t="s">
        <v>33</v>
      </c>
      <c r="E27">
        <v>25</v>
      </c>
      <c r="F27">
        <f>Tabelle4[[#This Row],[active_power]]/100</f>
        <v>0</v>
      </c>
      <c r="G27">
        <f>Tabelle4[[#This Row],[active_power_limits_max]]/100</f>
        <v>25.97</v>
      </c>
      <c r="H27">
        <v>0</v>
      </c>
      <c r="I27">
        <f>Tabelle4[[#This Row],[reactive_power_limits_max]]/100</f>
        <v>31.164000000000001</v>
      </c>
      <c r="J27">
        <f>Tabelle4[[#This Row],[reactive_power_limits_min]]/100</f>
        <v>-31.164000000000001</v>
      </c>
      <c r="K27">
        <v>1</v>
      </c>
      <c r="L27">
        <v>3</v>
      </c>
      <c r="M27">
        <v>100</v>
      </c>
      <c r="N27">
        <v>0.1</v>
      </c>
      <c r="O27">
        <v>1</v>
      </c>
      <c r="S27" s="2">
        <v>0</v>
      </c>
      <c r="T27">
        <f t="shared" si="0"/>
        <v>0</v>
      </c>
    </row>
    <row r="28" spans="1:20" x14ac:dyDescent="0.75">
      <c r="A28" s="3" t="s">
        <v>45</v>
      </c>
      <c r="B28">
        <v>12</v>
      </c>
      <c r="C28" t="s">
        <v>32</v>
      </c>
      <c r="D28" t="s">
        <v>33</v>
      </c>
      <c r="E28">
        <v>25</v>
      </c>
      <c r="F28">
        <f>Tabelle4[[#This Row],[active_power]]/100</f>
        <v>0</v>
      </c>
      <c r="G28">
        <f>Tabelle4[[#This Row],[active_power_limits_max]]/100</f>
        <v>5.08</v>
      </c>
      <c r="H28">
        <v>0</v>
      </c>
      <c r="I28">
        <f>Tabelle4[[#This Row],[reactive_power_limits_max]]/100</f>
        <v>6.0960000000000001</v>
      </c>
      <c r="J28">
        <f>Tabelle4[[#This Row],[reactive_power_limits_min]]/100</f>
        <v>-6.0960000000000001</v>
      </c>
      <c r="K28">
        <v>1</v>
      </c>
      <c r="L28">
        <v>3</v>
      </c>
      <c r="M28">
        <v>100</v>
      </c>
      <c r="N28">
        <v>0.1</v>
      </c>
      <c r="O28">
        <v>1</v>
      </c>
      <c r="S28" s="1">
        <v>0</v>
      </c>
      <c r="T28">
        <f t="shared" si="0"/>
        <v>0</v>
      </c>
    </row>
    <row r="29" spans="1:20" x14ac:dyDescent="0.75">
      <c r="A29" s="3" t="s">
        <v>46</v>
      </c>
      <c r="B29">
        <v>13</v>
      </c>
      <c r="C29" t="s">
        <v>32</v>
      </c>
      <c r="D29" t="s">
        <v>33</v>
      </c>
      <c r="E29">
        <v>25</v>
      </c>
      <c r="F29">
        <f>Tabelle4[[#This Row],[active_power]]/100</f>
        <v>0</v>
      </c>
      <c r="G29">
        <f>Tabelle4[[#This Row],[active_power_limits_max]]/100</f>
        <v>22.33</v>
      </c>
      <c r="H29">
        <v>0</v>
      </c>
      <c r="I29">
        <f>Tabelle4[[#This Row],[reactive_power_limits_max]]/100</f>
        <v>26.795999999999999</v>
      </c>
      <c r="J29">
        <f>Tabelle4[[#This Row],[reactive_power_limits_min]]/100</f>
        <v>-26.795999999999999</v>
      </c>
      <c r="K29">
        <v>1</v>
      </c>
      <c r="L29">
        <v>3</v>
      </c>
      <c r="M29">
        <v>100</v>
      </c>
      <c r="N29">
        <v>0.1</v>
      </c>
      <c r="O29">
        <v>1</v>
      </c>
      <c r="S29" s="2">
        <v>0</v>
      </c>
      <c r="T29">
        <f t="shared" si="0"/>
        <v>0</v>
      </c>
    </row>
    <row r="30" spans="1:20" x14ac:dyDescent="0.75">
      <c r="A30" s="3" t="s">
        <v>47</v>
      </c>
      <c r="B30">
        <v>0</v>
      </c>
      <c r="C30" t="s">
        <v>48</v>
      </c>
      <c r="D30" t="s">
        <v>49</v>
      </c>
      <c r="E30">
        <v>3</v>
      </c>
      <c r="F30">
        <f>Tabelle4[[#This Row],[active_power]]/100</f>
        <v>2.5739999999999998</v>
      </c>
      <c r="G30">
        <f>Tabelle4[[#This Row],[active_power_limits_max]]/100</f>
        <v>2.5739999999999998</v>
      </c>
      <c r="H30">
        <v>0</v>
      </c>
      <c r="I30">
        <f>Tabelle4[[#This Row],[reactive_power_limits_max]]/100</f>
        <v>3.0887999999999898</v>
      </c>
      <c r="J30">
        <f>Tabelle4[[#This Row],[reactive_power_limits_min]]/100</f>
        <v>-3.0887999999999898</v>
      </c>
      <c r="K30">
        <v>1</v>
      </c>
      <c r="L30">
        <v>3</v>
      </c>
      <c r="M30">
        <v>100</v>
      </c>
      <c r="N30">
        <v>0.1</v>
      </c>
      <c r="O30">
        <v>1</v>
      </c>
      <c r="S30" s="1">
        <v>257.39999999999998</v>
      </c>
      <c r="T30">
        <f t="shared" si="0"/>
        <v>2.5739999999999998</v>
      </c>
    </row>
    <row r="31" spans="1:20" x14ac:dyDescent="0.75">
      <c r="A31" s="3" t="s">
        <v>50</v>
      </c>
      <c r="B31">
        <v>1</v>
      </c>
      <c r="C31" t="s">
        <v>48</v>
      </c>
      <c r="D31" t="s">
        <v>49</v>
      </c>
      <c r="E31">
        <v>3</v>
      </c>
      <c r="F31">
        <f>Tabelle4[[#This Row],[active_power]]/100</f>
        <v>1.645</v>
      </c>
      <c r="G31">
        <f>Tabelle4[[#This Row],[active_power_limits_max]]/100</f>
        <v>1.645</v>
      </c>
      <c r="H31">
        <v>0</v>
      </c>
      <c r="I31">
        <f>Tabelle4[[#This Row],[reactive_power_limits_max]]/100</f>
        <v>1.974</v>
      </c>
      <c r="J31">
        <f>Tabelle4[[#This Row],[reactive_power_limits_min]]/100</f>
        <v>-1.974</v>
      </c>
      <c r="K31">
        <v>1</v>
      </c>
      <c r="L31">
        <v>3</v>
      </c>
      <c r="M31">
        <v>100</v>
      </c>
      <c r="N31">
        <v>0.1</v>
      </c>
      <c r="O31">
        <v>1</v>
      </c>
      <c r="S31" s="2">
        <v>164.5</v>
      </c>
      <c r="T31">
        <f t="shared" si="0"/>
        <v>1.645</v>
      </c>
    </row>
    <row r="32" spans="1:20" x14ac:dyDescent="0.75">
      <c r="A32" s="3" t="s">
        <v>51</v>
      </c>
      <c r="B32">
        <v>2</v>
      </c>
      <c r="C32" t="s">
        <v>48</v>
      </c>
      <c r="D32" t="s">
        <v>49</v>
      </c>
      <c r="E32">
        <v>3</v>
      </c>
      <c r="F32">
        <f>Tabelle4[[#This Row],[active_power]]/100</f>
        <v>9.1039999999999992</v>
      </c>
      <c r="G32">
        <f>Tabelle4[[#This Row],[active_power_limits_max]]/100</f>
        <v>9.1039999999999992</v>
      </c>
      <c r="H32">
        <v>0</v>
      </c>
      <c r="I32">
        <f>Tabelle4[[#This Row],[reactive_power_limits_max]]/100</f>
        <v>10.924799999999999</v>
      </c>
      <c r="J32">
        <f>Tabelle4[[#This Row],[reactive_power_limits_min]]/100</f>
        <v>-10.924799999999999</v>
      </c>
      <c r="K32">
        <v>1</v>
      </c>
      <c r="L32">
        <v>3</v>
      </c>
      <c r="M32">
        <v>100</v>
      </c>
      <c r="N32">
        <v>0.1</v>
      </c>
      <c r="O32">
        <v>1</v>
      </c>
      <c r="S32" s="1">
        <v>910.4</v>
      </c>
      <c r="T32">
        <f t="shared" si="0"/>
        <v>9.1039999999999992</v>
      </c>
    </row>
    <row r="33" spans="1:20" x14ac:dyDescent="0.75">
      <c r="A33" s="3" t="s">
        <v>52</v>
      </c>
      <c r="B33">
        <v>3</v>
      </c>
      <c r="C33" t="s">
        <v>48</v>
      </c>
      <c r="D33" t="s">
        <v>49</v>
      </c>
      <c r="E33">
        <v>3</v>
      </c>
      <c r="F33">
        <f>Tabelle4[[#This Row],[active_power]]/100</f>
        <v>0.23499999999999999</v>
      </c>
      <c r="G33">
        <f>Tabelle4[[#This Row],[active_power_limits_max]]/100</f>
        <v>0.23499999999999999</v>
      </c>
      <c r="H33">
        <v>0</v>
      </c>
      <c r="I33">
        <f>Tabelle4[[#This Row],[reactive_power_limits_max]]/100</f>
        <v>0.28199999999999997</v>
      </c>
      <c r="J33">
        <f>Tabelle4[[#This Row],[reactive_power_limits_min]]/100</f>
        <v>-0.28199999999999997</v>
      </c>
      <c r="K33">
        <v>1</v>
      </c>
      <c r="L33">
        <v>3</v>
      </c>
      <c r="M33">
        <v>100</v>
      </c>
      <c r="N33">
        <v>0.1</v>
      </c>
      <c r="O33">
        <v>1</v>
      </c>
      <c r="S33" s="2">
        <v>23.5</v>
      </c>
      <c r="T33">
        <f t="shared" si="0"/>
        <v>0.23499999999999999</v>
      </c>
    </row>
    <row r="34" spans="1:20" x14ac:dyDescent="0.75">
      <c r="A34" s="3" t="s">
        <v>53</v>
      </c>
      <c r="B34">
        <v>4</v>
      </c>
      <c r="C34" t="s">
        <v>48</v>
      </c>
      <c r="D34" t="s">
        <v>49</v>
      </c>
      <c r="E34">
        <v>3</v>
      </c>
      <c r="F34">
        <f>Tabelle4[[#This Row],[active_power]]/100</f>
        <v>1.5019999999999998</v>
      </c>
      <c r="G34">
        <f>Tabelle4[[#This Row],[active_power_limits_max]]/100</f>
        <v>1.5019999999999998</v>
      </c>
      <c r="H34">
        <v>0</v>
      </c>
      <c r="I34">
        <f>Tabelle4[[#This Row],[reactive_power_limits_max]]/100</f>
        <v>1.8023999999999898</v>
      </c>
      <c r="J34">
        <f>Tabelle4[[#This Row],[reactive_power_limits_min]]/100</f>
        <v>-1.8023999999999898</v>
      </c>
      <c r="K34">
        <v>1</v>
      </c>
      <c r="L34">
        <v>3</v>
      </c>
      <c r="M34">
        <v>100</v>
      </c>
      <c r="N34">
        <v>0.1</v>
      </c>
      <c r="O34">
        <v>1</v>
      </c>
      <c r="S34" s="1">
        <v>150.19999999999999</v>
      </c>
      <c r="T34">
        <f t="shared" si="0"/>
        <v>1.5019999999999998</v>
      </c>
    </row>
    <row r="35" spans="1:20" x14ac:dyDescent="0.75">
      <c r="A35" s="3" t="s">
        <v>54</v>
      </c>
      <c r="B35">
        <v>5</v>
      </c>
      <c r="C35" t="s">
        <v>48</v>
      </c>
      <c r="D35" t="s">
        <v>49</v>
      </c>
      <c r="E35">
        <v>3</v>
      </c>
      <c r="F35">
        <f>Tabelle4[[#This Row],[active_power]]/100</f>
        <v>0.317</v>
      </c>
      <c r="G35">
        <f>Tabelle4[[#This Row],[active_power_limits_max]]/100</f>
        <v>0.317</v>
      </c>
      <c r="H35">
        <v>0</v>
      </c>
      <c r="I35">
        <f>Tabelle4[[#This Row],[reactive_power_limits_max]]/100</f>
        <v>0.38040000000000002</v>
      </c>
      <c r="J35">
        <f>Tabelle4[[#This Row],[reactive_power_limits_min]]/100</f>
        <v>-0.38040000000000002</v>
      </c>
      <c r="K35">
        <v>1</v>
      </c>
      <c r="L35">
        <v>3</v>
      </c>
      <c r="M35">
        <v>100</v>
      </c>
      <c r="N35">
        <v>0.1</v>
      </c>
      <c r="O35">
        <v>1</v>
      </c>
      <c r="S35" s="2">
        <v>31.7</v>
      </c>
      <c r="T35">
        <f t="shared" si="0"/>
        <v>0.317</v>
      </c>
    </row>
    <row r="36" spans="1:20" x14ac:dyDescent="0.75">
      <c r="A36" s="3" t="s">
        <v>55</v>
      </c>
      <c r="B36">
        <v>6</v>
      </c>
      <c r="C36" t="s">
        <v>48</v>
      </c>
      <c r="D36" t="s">
        <v>49</v>
      </c>
      <c r="E36">
        <v>3</v>
      </c>
      <c r="F36">
        <f>Tabelle4[[#This Row],[active_power]]/100</f>
        <v>3.7480000000000002</v>
      </c>
      <c r="G36">
        <f>Tabelle4[[#This Row],[active_power_limits_max]]/100</f>
        <v>3.7480000000000002</v>
      </c>
      <c r="H36">
        <v>0</v>
      </c>
      <c r="I36">
        <f>Tabelle4[[#This Row],[reactive_power_limits_max]]/100</f>
        <v>4.4976000000000003</v>
      </c>
      <c r="J36">
        <f>Tabelle4[[#This Row],[reactive_power_limits_min]]/100</f>
        <v>-4.4976000000000003</v>
      </c>
      <c r="K36">
        <v>1</v>
      </c>
      <c r="L36">
        <v>3</v>
      </c>
      <c r="M36">
        <v>100</v>
      </c>
      <c r="N36">
        <v>0.1</v>
      </c>
      <c r="O36">
        <v>1</v>
      </c>
      <c r="S36" s="1">
        <v>374.8</v>
      </c>
      <c r="T36">
        <f t="shared" si="0"/>
        <v>3.7480000000000002</v>
      </c>
    </row>
    <row r="37" spans="1:20" x14ac:dyDescent="0.75">
      <c r="A37" s="3" t="s">
        <v>56</v>
      </c>
      <c r="B37">
        <v>7</v>
      </c>
      <c r="C37" t="s">
        <v>48</v>
      </c>
      <c r="D37" t="s">
        <v>49</v>
      </c>
      <c r="E37">
        <v>3</v>
      </c>
      <c r="F37">
        <f>Tabelle4[[#This Row],[active_power]]/100</f>
        <v>2.6589999999999998</v>
      </c>
      <c r="G37">
        <f>Tabelle4[[#This Row],[active_power_limits_max]]/100</f>
        <v>2.6589999999999998</v>
      </c>
      <c r="H37">
        <v>0</v>
      </c>
      <c r="I37">
        <f>Tabelle4[[#This Row],[reactive_power_limits_max]]/100</f>
        <v>3.1907999999999999</v>
      </c>
      <c r="J37">
        <f>Tabelle4[[#This Row],[reactive_power_limits_min]]/100</f>
        <v>-3.1907999999999999</v>
      </c>
      <c r="K37">
        <v>1</v>
      </c>
      <c r="L37">
        <v>3</v>
      </c>
      <c r="M37">
        <v>100</v>
      </c>
      <c r="N37">
        <v>0.1</v>
      </c>
      <c r="O37">
        <v>1</v>
      </c>
      <c r="S37" s="2">
        <v>265.89999999999998</v>
      </c>
      <c r="T37">
        <f t="shared" si="0"/>
        <v>2.6589999999999998</v>
      </c>
    </row>
    <row r="38" spans="1:20" x14ac:dyDescent="0.75">
      <c r="A38" s="3" t="s">
        <v>57</v>
      </c>
      <c r="B38">
        <v>8</v>
      </c>
      <c r="C38" t="s">
        <v>48</v>
      </c>
      <c r="D38" t="s">
        <v>49</v>
      </c>
      <c r="E38">
        <v>3</v>
      </c>
      <c r="F38">
        <f>Tabelle4[[#This Row],[active_power]]/100</f>
        <v>10.91</v>
      </c>
      <c r="G38">
        <f>Tabelle4[[#This Row],[active_power_limits_max]]/100</f>
        <v>10.91</v>
      </c>
      <c r="H38">
        <v>0</v>
      </c>
      <c r="I38">
        <f>Tabelle4[[#This Row],[reactive_power_limits_max]]/100</f>
        <v>13.092000000000001</v>
      </c>
      <c r="J38">
        <f>Tabelle4[[#This Row],[reactive_power_limits_min]]/100</f>
        <v>-13.092000000000001</v>
      </c>
      <c r="K38">
        <v>1</v>
      </c>
      <c r="L38">
        <v>3</v>
      </c>
      <c r="M38">
        <v>100</v>
      </c>
      <c r="N38">
        <v>0.1</v>
      </c>
      <c r="O38">
        <v>1</v>
      </c>
      <c r="S38" s="1">
        <v>1091</v>
      </c>
      <c r="T38">
        <f t="shared" si="0"/>
        <v>10.91</v>
      </c>
    </row>
    <row r="39" spans="1:20" x14ac:dyDescent="0.75">
      <c r="A39" s="3" t="s">
        <v>58</v>
      </c>
      <c r="B39">
        <v>9</v>
      </c>
      <c r="C39" t="s">
        <v>48</v>
      </c>
      <c r="D39" t="s">
        <v>49</v>
      </c>
      <c r="E39">
        <v>3</v>
      </c>
      <c r="F39">
        <f>Tabelle4[[#This Row],[active_power]]/100</f>
        <v>3.7949999999999999</v>
      </c>
      <c r="G39">
        <f>Tabelle4[[#This Row],[active_power_limits_max]]/100</f>
        <v>3.7949999999999999</v>
      </c>
      <c r="H39">
        <v>0</v>
      </c>
      <c r="I39">
        <f>Tabelle4[[#This Row],[reactive_power_limits_max]]/100</f>
        <v>4.5539999999999994</v>
      </c>
      <c r="J39">
        <f>Tabelle4[[#This Row],[reactive_power_limits_min]]/100</f>
        <v>-4.5539999999999994</v>
      </c>
      <c r="K39">
        <v>1</v>
      </c>
      <c r="L39">
        <v>3</v>
      </c>
      <c r="M39">
        <v>100</v>
      </c>
      <c r="N39">
        <v>0.1</v>
      </c>
      <c r="O39">
        <v>1</v>
      </c>
      <c r="S39" s="2">
        <v>379.5</v>
      </c>
      <c r="T39">
        <f t="shared" si="0"/>
        <v>3.7949999999999999</v>
      </c>
    </row>
    <row r="40" spans="1:20" x14ac:dyDescent="0.75">
      <c r="A40" s="3" t="s">
        <v>59</v>
      </c>
      <c r="B40">
        <v>10</v>
      </c>
      <c r="C40" t="s">
        <v>48</v>
      </c>
      <c r="D40" t="s">
        <v>49</v>
      </c>
      <c r="E40">
        <v>3</v>
      </c>
      <c r="F40">
        <f>Tabelle4[[#This Row],[active_power]]/100</f>
        <v>0.89</v>
      </c>
      <c r="G40">
        <f>Tabelle4[[#This Row],[active_power_limits_max]]/100</f>
        <v>0.89</v>
      </c>
      <c r="H40">
        <v>0</v>
      </c>
      <c r="I40">
        <f>Tabelle4[[#This Row],[reactive_power_limits_max]]/100</f>
        <v>1.0680000000000001</v>
      </c>
      <c r="J40">
        <f>Tabelle4[[#This Row],[reactive_power_limits_min]]/100</f>
        <v>-1.0680000000000001</v>
      </c>
      <c r="K40">
        <v>1</v>
      </c>
      <c r="L40">
        <v>3</v>
      </c>
      <c r="M40">
        <v>100</v>
      </c>
      <c r="N40">
        <v>0.1</v>
      </c>
      <c r="O40">
        <v>1</v>
      </c>
      <c r="S40" s="1">
        <v>89</v>
      </c>
      <c r="T40">
        <f t="shared" si="0"/>
        <v>0.89</v>
      </c>
    </row>
    <row r="41" spans="1:20" x14ac:dyDescent="0.75">
      <c r="A41" s="3" t="s">
        <v>60</v>
      </c>
      <c r="B41">
        <v>11</v>
      </c>
      <c r="C41" t="s">
        <v>48</v>
      </c>
      <c r="D41" t="s">
        <v>49</v>
      </c>
      <c r="E41">
        <v>3</v>
      </c>
      <c r="F41">
        <f>Tabelle4[[#This Row],[active_power]]/100</f>
        <v>2.0329999999999999</v>
      </c>
      <c r="G41">
        <f>Tabelle4[[#This Row],[active_power_limits_max]]/100</f>
        <v>2.0329999999999999</v>
      </c>
      <c r="H41">
        <v>0</v>
      </c>
      <c r="I41">
        <f>Tabelle4[[#This Row],[reactive_power_limits_max]]/100</f>
        <v>2.4396</v>
      </c>
      <c r="J41">
        <f>Tabelle4[[#This Row],[reactive_power_limits_min]]/100</f>
        <v>-2.4396</v>
      </c>
      <c r="K41">
        <v>1</v>
      </c>
      <c r="L41">
        <v>3</v>
      </c>
      <c r="M41">
        <v>100</v>
      </c>
      <c r="N41">
        <v>0.1</v>
      </c>
      <c r="O41">
        <v>1</v>
      </c>
      <c r="S41" s="2">
        <v>203.3</v>
      </c>
      <c r="T41">
        <f t="shared" si="0"/>
        <v>2.0329999999999999</v>
      </c>
    </row>
    <row r="42" spans="1:20" x14ac:dyDescent="0.75">
      <c r="A42" s="3" t="s">
        <v>61</v>
      </c>
      <c r="B42">
        <v>12</v>
      </c>
      <c r="C42" t="s">
        <v>48</v>
      </c>
      <c r="D42" t="s">
        <v>49</v>
      </c>
      <c r="E42">
        <v>3</v>
      </c>
      <c r="F42">
        <f>Tabelle4[[#This Row],[active_power]]/100</f>
        <v>0.48</v>
      </c>
      <c r="G42">
        <f>Tabelle4[[#This Row],[active_power_limits_max]]/100</f>
        <v>0.48</v>
      </c>
      <c r="H42">
        <v>0</v>
      </c>
      <c r="I42">
        <f>Tabelle4[[#This Row],[reactive_power_limits_max]]/100</f>
        <v>0.57599999999999907</v>
      </c>
      <c r="J42">
        <f>Tabelle4[[#This Row],[reactive_power_limits_min]]/100</f>
        <v>-0.57599999999999907</v>
      </c>
      <c r="K42">
        <v>1</v>
      </c>
      <c r="L42">
        <v>3</v>
      </c>
      <c r="M42">
        <v>100</v>
      </c>
      <c r="N42">
        <v>0.1</v>
      </c>
      <c r="O42">
        <v>1</v>
      </c>
      <c r="S42" s="1">
        <v>48</v>
      </c>
      <c r="T42">
        <f t="shared" si="0"/>
        <v>0.48</v>
      </c>
    </row>
    <row r="43" spans="1:20" x14ac:dyDescent="0.75">
      <c r="A43" s="3" t="s">
        <v>62</v>
      </c>
      <c r="B43">
        <v>13</v>
      </c>
      <c r="C43" t="s">
        <v>48</v>
      </c>
      <c r="D43" t="s">
        <v>49</v>
      </c>
      <c r="E43">
        <v>3</v>
      </c>
      <c r="F43">
        <f>Tabelle4[[#This Row],[active_power]]/100</f>
        <v>9.9000000000000005E-2</v>
      </c>
      <c r="G43">
        <f>Tabelle4[[#This Row],[active_power_limits_max]]/100</f>
        <v>9.9000000000000005E-2</v>
      </c>
      <c r="H43">
        <v>0</v>
      </c>
      <c r="I43">
        <f>Tabelle4[[#This Row],[reactive_power_limits_max]]/100</f>
        <v>0.1188</v>
      </c>
      <c r="J43">
        <f>Tabelle4[[#This Row],[reactive_power_limits_min]]/100</f>
        <v>-0.1188</v>
      </c>
      <c r="K43">
        <v>1</v>
      </c>
      <c r="L43">
        <v>3</v>
      </c>
      <c r="M43">
        <v>100</v>
      </c>
      <c r="N43">
        <v>0.1</v>
      </c>
      <c r="O43">
        <v>1</v>
      </c>
      <c r="S43" s="2">
        <v>9.9</v>
      </c>
      <c r="T43">
        <f t="shared" si="0"/>
        <v>9.9000000000000005E-2</v>
      </c>
    </row>
    <row r="44" spans="1:20" x14ac:dyDescent="0.75">
      <c r="A44" s="3" t="s">
        <v>63</v>
      </c>
      <c r="B44">
        <v>0</v>
      </c>
      <c r="C44" t="s">
        <v>64</v>
      </c>
      <c r="D44" t="s">
        <v>33</v>
      </c>
      <c r="E44">
        <v>6</v>
      </c>
      <c r="F44">
        <f>Tabelle4[[#This Row],[active_power]]/100</f>
        <v>4</v>
      </c>
      <c r="G44">
        <f>Tabelle4[[#This Row],[active_power_limits_max]]/100</f>
        <v>4</v>
      </c>
      <c r="H44">
        <v>0</v>
      </c>
      <c r="I44">
        <f>Tabelle4[[#This Row],[reactive_power_limits_max]]/100</f>
        <v>4.8</v>
      </c>
      <c r="J44">
        <f>Tabelle4[[#This Row],[reactive_power_limits_min]]/100</f>
        <v>-4.8</v>
      </c>
      <c r="K44">
        <v>1</v>
      </c>
      <c r="L44">
        <v>3</v>
      </c>
      <c r="M44">
        <v>100</v>
      </c>
      <c r="N44">
        <v>0.1</v>
      </c>
      <c r="O44">
        <v>1</v>
      </c>
      <c r="S44" s="1">
        <v>400</v>
      </c>
      <c r="T44">
        <f t="shared" si="0"/>
        <v>4</v>
      </c>
    </row>
    <row r="45" spans="1:20" x14ac:dyDescent="0.75">
      <c r="A45" s="3" t="s">
        <v>65</v>
      </c>
      <c r="B45">
        <v>1</v>
      </c>
      <c r="C45" t="s">
        <v>64</v>
      </c>
      <c r="D45" t="s">
        <v>33</v>
      </c>
      <c r="E45">
        <v>6</v>
      </c>
      <c r="F45">
        <f>Tabelle4[[#This Row],[active_power]]/100</f>
        <v>2.3980000000000001</v>
      </c>
      <c r="G45">
        <f>Tabelle4[[#This Row],[active_power_limits_max]]/100</f>
        <v>2.3980000000000001</v>
      </c>
      <c r="H45">
        <v>0</v>
      </c>
      <c r="I45">
        <f>Tabelle4[[#This Row],[reactive_power_limits_max]]/100</f>
        <v>2.8775999999999997</v>
      </c>
      <c r="J45">
        <f>Tabelle4[[#This Row],[reactive_power_limits_min]]/100</f>
        <v>-2.8775999999999997</v>
      </c>
      <c r="K45">
        <v>1</v>
      </c>
      <c r="L45">
        <v>3</v>
      </c>
      <c r="M45">
        <v>100</v>
      </c>
      <c r="N45">
        <v>0.1</v>
      </c>
      <c r="O45">
        <v>1</v>
      </c>
      <c r="S45" s="2">
        <v>239.8</v>
      </c>
      <c r="T45">
        <f t="shared" si="0"/>
        <v>2.3980000000000001</v>
      </c>
    </row>
    <row r="46" spans="1:20" x14ac:dyDescent="0.75">
      <c r="A46" s="3" t="s">
        <v>66</v>
      </c>
      <c r="B46">
        <v>2</v>
      </c>
      <c r="C46" t="s">
        <v>64</v>
      </c>
      <c r="D46" t="s">
        <v>33</v>
      </c>
      <c r="E46">
        <v>6</v>
      </c>
      <c r="F46">
        <f>Tabelle4[[#This Row],[active_power]]/100</f>
        <v>0.21</v>
      </c>
      <c r="G46">
        <f>Tabelle4[[#This Row],[active_power_limits_max]]/100</f>
        <v>0.21</v>
      </c>
      <c r="H46">
        <v>0</v>
      </c>
      <c r="I46">
        <f>Tabelle4[[#This Row],[reactive_power_limits_max]]/100</f>
        <v>0.252</v>
      </c>
      <c r="J46">
        <f>Tabelle4[[#This Row],[reactive_power_limits_min]]/100</f>
        <v>-0.252</v>
      </c>
      <c r="K46">
        <v>1</v>
      </c>
      <c r="L46">
        <v>3</v>
      </c>
      <c r="M46">
        <v>100</v>
      </c>
      <c r="N46">
        <v>0.1</v>
      </c>
      <c r="O46">
        <v>1</v>
      </c>
      <c r="S46" s="1">
        <v>21</v>
      </c>
      <c r="T46">
        <f t="shared" si="0"/>
        <v>0.21</v>
      </c>
    </row>
    <row r="47" spans="1:20" x14ac:dyDescent="0.75">
      <c r="A47" s="3" t="s">
        <v>67</v>
      </c>
      <c r="B47">
        <v>3</v>
      </c>
      <c r="C47" t="s">
        <v>64</v>
      </c>
      <c r="D47" t="s">
        <v>33</v>
      </c>
      <c r="E47">
        <v>6</v>
      </c>
      <c r="F47">
        <f>Tabelle4[[#This Row],[active_power]]/100</f>
        <v>0.8590000000000001</v>
      </c>
      <c r="G47">
        <f>Tabelle4[[#This Row],[active_power_limits_max]]/100</f>
        <v>0.8590000000000001</v>
      </c>
      <c r="H47">
        <v>0</v>
      </c>
      <c r="I47">
        <f>Tabelle4[[#This Row],[reactive_power_limits_max]]/100</f>
        <v>1.0307999999999999</v>
      </c>
      <c r="J47">
        <f>Tabelle4[[#This Row],[reactive_power_limits_min]]/100</f>
        <v>-1.0307999999999999</v>
      </c>
      <c r="K47">
        <v>1</v>
      </c>
      <c r="L47">
        <v>3</v>
      </c>
      <c r="M47">
        <v>100</v>
      </c>
      <c r="N47">
        <v>0.1</v>
      </c>
      <c r="O47">
        <v>1</v>
      </c>
      <c r="S47" s="2">
        <v>85.9</v>
      </c>
      <c r="T47">
        <f t="shared" si="0"/>
        <v>0.8590000000000001</v>
      </c>
    </row>
    <row r="48" spans="1:20" x14ac:dyDescent="0.75">
      <c r="A48" s="3" t="s">
        <v>68</v>
      </c>
      <c r="B48">
        <v>4</v>
      </c>
      <c r="C48" t="s">
        <v>64</v>
      </c>
      <c r="D48" t="s">
        <v>33</v>
      </c>
      <c r="E48">
        <v>6</v>
      </c>
      <c r="F48">
        <f>Tabelle4[[#This Row],[active_power]]/100</f>
        <v>2.61</v>
      </c>
      <c r="G48">
        <f>Tabelle4[[#This Row],[active_power_limits_max]]/100</f>
        <v>2.61</v>
      </c>
      <c r="H48">
        <v>0</v>
      </c>
      <c r="I48">
        <f>Tabelle4[[#This Row],[reactive_power_limits_max]]/100</f>
        <v>3.1319999999999997</v>
      </c>
      <c r="J48">
        <f>Tabelle4[[#This Row],[reactive_power_limits_min]]/100</f>
        <v>-3.1319999999999997</v>
      </c>
      <c r="K48">
        <v>1</v>
      </c>
      <c r="L48">
        <v>3</v>
      </c>
      <c r="M48">
        <v>100</v>
      </c>
      <c r="N48">
        <v>0.1</v>
      </c>
      <c r="O48">
        <v>1</v>
      </c>
      <c r="S48" s="1">
        <v>261</v>
      </c>
      <c r="T48">
        <f t="shared" si="0"/>
        <v>2.61</v>
      </c>
    </row>
    <row r="49" spans="1:20" x14ac:dyDescent="0.75">
      <c r="A49" s="3" t="s">
        <v>69</v>
      </c>
      <c r="B49">
        <v>5</v>
      </c>
      <c r="C49" t="s">
        <v>64</v>
      </c>
      <c r="D49" t="s">
        <v>33</v>
      </c>
      <c r="E49">
        <v>6</v>
      </c>
      <c r="F49">
        <f>Tabelle4[[#This Row],[active_power]]/100</f>
        <v>1.786</v>
      </c>
      <c r="G49">
        <f>Tabelle4[[#This Row],[active_power_limits_max]]/100</f>
        <v>1.786</v>
      </c>
      <c r="H49">
        <v>0</v>
      </c>
      <c r="I49">
        <f>Tabelle4[[#This Row],[reactive_power_limits_max]]/100</f>
        <v>2.1431999999999998</v>
      </c>
      <c r="J49">
        <f>Tabelle4[[#This Row],[reactive_power_limits_min]]/100</f>
        <v>-2.1431999999999998</v>
      </c>
      <c r="K49">
        <v>1</v>
      </c>
      <c r="L49">
        <v>3</v>
      </c>
      <c r="M49">
        <v>100</v>
      </c>
      <c r="N49">
        <v>0.1</v>
      </c>
      <c r="O49">
        <v>1</v>
      </c>
      <c r="S49" s="2">
        <v>178.6</v>
      </c>
      <c r="T49">
        <f t="shared" si="0"/>
        <v>1.786</v>
      </c>
    </row>
    <row r="50" spans="1:20" x14ac:dyDescent="0.75">
      <c r="A50" s="3" t="s">
        <v>70</v>
      </c>
      <c r="B50">
        <v>6</v>
      </c>
      <c r="C50" t="s">
        <v>64</v>
      </c>
      <c r="D50" t="s">
        <v>33</v>
      </c>
      <c r="E50">
        <v>6</v>
      </c>
      <c r="F50">
        <f>Tabelle4[[#This Row],[active_power]]/100</f>
        <v>0.40399999999999997</v>
      </c>
      <c r="G50">
        <f>Tabelle4[[#This Row],[active_power_limits_max]]/100</f>
        <v>0.40399999999999997</v>
      </c>
      <c r="H50">
        <v>0</v>
      </c>
      <c r="I50">
        <f>Tabelle4[[#This Row],[reactive_power_limits_max]]/100</f>
        <v>0.48479999999999995</v>
      </c>
      <c r="J50">
        <f>Tabelle4[[#This Row],[reactive_power_limits_min]]/100</f>
        <v>-0.48479999999999995</v>
      </c>
      <c r="K50">
        <v>1</v>
      </c>
      <c r="L50">
        <v>3</v>
      </c>
      <c r="M50">
        <v>100</v>
      </c>
      <c r="N50">
        <v>0.1</v>
      </c>
      <c r="O50">
        <v>1</v>
      </c>
      <c r="S50" s="1">
        <v>40.4</v>
      </c>
      <c r="T50">
        <f t="shared" si="0"/>
        <v>0.40399999999999997</v>
      </c>
    </row>
    <row r="51" spans="1:20" x14ac:dyDescent="0.75">
      <c r="A51" s="3" t="s">
        <v>71</v>
      </c>
      <c r="B51">
        <v>7</v>
      </c>
      <c r="C51" t="s">
        <v>64</v>
      </c>
      <c r="D51" t="s">
        <v>33</v>
      </c>
      <c r="E51">
        <v>6</v>
      </c>
      <c r="F51">
        <f>Tabelle4[[#This Row],[active_power]]/100</f>
        <v>0.13600000000000001</v>
      </c>
      <c r="G51">
        <f>Tabelle4[[#This Row],[active_power_limits_max]]/100</f>
        <v>0.13600000000000001</v>
      </c>
      <c r="H51">
        <v>0</v>
      </c>
      <c r="I51">
        <f>Tabelle4[[#This Row],[reactive_power_limits_max]]/100</f>
        <v>0.16320000000000001</v>
      </c>
      <c r="J51">
        <f>Tabelle4[[#This Row],[reactive_power_limits_min]]/100</f>
        <v>-0.16320000000000001</v>
      </c>
      <c r="K51">
        <v>1</v>
      </c>
      <c r="L51">
        <v>3</v>
      </c>
      <c r="M51">
        <v>100</v>
      </c>
      <c r="N51">
        <v>0.1</v>
      </c>
      <c r="O51">
        <v>1</v>
      </c>
      <c r="S51" s="2">
        <v>13.6</v>
      </c>
      <c r="T51">
        <f t="shared" si="0"/>
        <v>0.13600000000000001</v>
      </c>
    </row>
    <row r="52" spans="1:20" x14ac:dyDescent="0.75">
      <c r="A52" s="3" t="s">
        <v>72</v>
      </c>
      <c r="B52">
        <v>8</v>
      </c>
      <c r="C52" t="s">
        <v>64</v>
      </c>
      <c r="D52" t="s">
        <v>33</v>
      </c>
      <c r="E52">
        <v>6</v>
      </c>
      <c r="F52">
        <f>Tabelle4[[#This Row],[active_power]]/100</f>
        <v>1.41</v>
      </c>
      <c r="G52">
        <f>Tabelle4[[#This Row],[active_power_limits_max]]/100</f>
        <v>1.41</v>
      </c>
      <c r="H52">
        <v>0</v>
      </c>
      <c r="I52">
        <f>Tabelle4[[#This Row],[reactive_power_limits_max]]/100</f>
        <v>1.6919999999999999</v>
      </c>
      <c r="J52">
        <f>Tabelle4[[#This Row],[reactive_power_limits_min]]/100</f>
        <v>-1.6919999999999999</v>
      </c>
      <c r="K52">
        <v>1</v>
      </c>
      <c r="L52">
        <v>3</v>
      </c>
      <c r="M52">
        <v>100</v>
      </c>
      <c r="N52">
        <v>0.1</v>
      </c>
      <c r="O52">
        <v>1</v>
      </c>
      <c r="S52" s="1">
        <v>141</v>
      </c>
      <c r="T52">
        <f t="shared" si="0"/>
        <v>1.41</v>
      </c>
    </row>
    <row r="53" spans="1:20" x14ac:dyDescent="0.75">
      <c r="A53" s="3" t="s">
        <v>73</v>
      </c>
      <c r="B53">
        <v>9</v>
      </c>
      <c r="C53" t="s">
        <v>64</v>
      </c>
      <c r="D53" t="s">
        <v>33</v>
      </c>
      <c r="E53">
        <v>6</v>
      </c>
      <c r="F53">
        <f>Tabelle4[[#This Row],[active_power]]/100</f>
        <v>0.27200000000000002</v>
      </c>
      <c r="G53">
        <f>Tabelle4[[#This Row],[active_power_limits_max]]/100</f>
        <v>0.27200000000000002</v>
      </c>
      <c r="H53">
        <v>0</v>
      </c>
      <c r="I53">
        <f>Tabelle4[[#This Row],[reactive_power_limits_max]]/100</f>
        <v>0.32640000000000002</v>
      </c>
      <c r="J53">
        <f>Tabelle4[[#This Row],[reactive_power_limits_min]]/100</f>
        <v>-0.32640000000000002</v>
      </c>
      <c r="K53">
        <v>1</v>
      </c>
      <c r="L53">
        <v>3</v>
      </c>
      <c r="M53">
        <v>100</v>
      </c>
      <c r="N53">
        <v>0.1</v>
      </c>
      <c r="O53">
        <v>1</v>
      </c>
      <c r="S53" s="2">
        <v>27.2</v>
      </c>
      <c r="T53">
        <f t="shared" si="0"/>
        <v>0.27200000000000002</v>
      </c>
    </row>
    <row r="54" spans="1:20" x14ac:dyDescent="0.75">
      <c r="A54" s="3" t="s">
        <v>74</v>
      </c>
      <c r="B54">
        <v>10</v>
      </c>
      <c r="C54" t="s">
        <v>64</v>
      </c>
      <c r="D54" t="s">
        <v>33</v>
      </c>
      <c r="E54">
        <v>6</v>
      </c>
      <c r="F54">
        <f>Tabelle4[[#This Row],[active_power]]/100</f>
        <v>0.74299999999999999</v>
      </c>
      <c r="G54">
        <f>Tabelle4[[#This Row],[active_power_limits_max]]/100</f>
        <v>0.74299999999999999</v>
      </c>
      <c r="H54">
        <v>0</v>
      </c>
      <c r="I54">
        <f>Tabelle4[[#This Row],[reactive_power_limits_max]]/100</f>
        <v>0.89159999999999995</v>
      </c>
      <c r="J54">
        <f>Tabelle4[[#This Row],[reactive_power_limits_min]]/100</f>
        <v>-0.89159999999999995</v>
      </c>
      <c r="K54">
        <v>1</v>
      </c>
      <c r="L54">
        <v>3</v>
      </c>
      <c r="M54">
        <v>100</v>
      </c>
      <c r="N54">
        <v>0.1</v>
      </c>
      <c r="O54">
        <v>1</v>
      </c>
      <c r="S54" s="1">
        <v>74.3</v>
      </c>
      <c r="T54">
        <f t="shared" si="0"/>
        <v>0.74299999999999999</v>
      </c>
    </row>
    <row r="55" spans="1:20" x14ac:dyDescent="0.75">
      <c r="A55" s="3" t="s">
        <v>75</v>
      </c>
      <c r="B55">
        <v>11</v>
      </c>
      <c r="C55" t="s">
        <v>64</v>
      </c>
      <c r="D55" t="s">
        <v>33</v>
      </c>
      <c r="E55">
        <v>6</v>
      </c>
      <c r="F55">
        <f>Tabelle4[[#This Row],[active_power]]/100</f>
        <v>0.55100000000000005</v>
      </c>
      <c r="G55">
        <f>Tabelle4[[#This Row],[active_power_limits_max]]/100</f>
        <v>0.55100000000000005</v>
      </c>
      <c r="H55">
        <v>0</v>
      </c>
      <c r="I55">
        <f>Tabelle4[[#This Row],[reactive_power_limits_max]]/100</f>
        <v>0.66120000000000001</v>
      </c>
      <c r="J55">
        <f>Tabelle4[[#This Row],[reactive_power_limits_min]]/100</f>
        <v>-0.66120000000000001</v>
      </c>
      <c r="K55">
        <v>1</v>
      </c>
      <c r="L55">
        <v>3</v>
      </c>
      <c r="M55">
        <v>100</v>
      </c>
      <c r="N55">
        <v>0.1</v>
      </c>
      <c r="O55">
        <v>1</v>
      </c>
      <c r="S55" s="2">
        <v>55.1</v>
      </c>
      <c r="T55">
        <f t="shared" si="0"/>
        <v>0.55100000000000005</v>
      </c>
    </row>
    <row r="56" spans="1:20" x14ac:dyDescent="0.75">
      <c r="A56" s="3" t="s">
        <v>76</v>
      </c>
      <c r="B56">
        <v>12</v>
      </c>
      <c r="C56" t="s">
        <v>64</v>
      </c>
      <c r="D56" t="s">
        <v>33</v>
      </c>
      <c r="E56">
        <v>6</v>
      </c>
      <c r="F56">
        <f>Tabelle4[[#This Row],[active_power]]/100</f>
        <v>0.17</v>
      </c>
      <c r="G56">
        <f>Tabelle4[[#This Row],[active_power_limits_max]]/100</f>
        <v>0.17</v>
      </c>
      <c r="H56">
        <v>0</v>
      </c>
      <c r="I56">
        <f>Tabelle4[[#This Row],[reactive_power_limits_max]]/100</f>
        <v>0.20399999999999999</v>
      </c>
      <c r="J56">
        <f>Tabelle4[[#This Row],[reactive_power_limits_min]]/100</f>
        <v>-0.20399999999999999</v>
      </c>
      <c r="K56">
        <v>1</v>
      </c>
      <c r="L56">
        <v>3</v>
      </c>
      <c r="M56">
        <v>100</v>
      </c>
      <c r="N56">
        <v>0.1</v>
      </c>
      <c r="O56">
        <v>1</v>
      </c>
      <c r="S56" s="1">
        <v>17</v>
      </c>
      <c r="T56">
        <f t="shared" si="0"/>
        <v>0.17</v>
      </c>
    </row>
    <row r="57" spans="1:20" x14ac:dyDescent="0.75">
      <c r="A57" s="3" t="s">
        <v>77</v>
      </c>
      <c r="B57">
        <v>13</v>
      </c>
      <c r="C57" t="s">
        <v>64</v>
      </c>
      <c r="D57" t="s">
        <v>33</v>
      </c>
      <c r="E57">
        <v>6</v>
      </c>
      <c r="F57">
        <f>Tabelle4[[#This Row],[active_power]]/100</f>
        <v>0.91</v>
      </c>
      <c r="G57">
        <f>Tabelle4[[#This Row],[active_power_limits_max]]/100</f>
        <v>0.91</v>
      </c>
      <c r="H57">
        <v>0</v>
      </c>
      <c r="I57">
        <f>Tabelle4[[#This Row],[reactive_power_limits_max]]/100</f>
        <v>1.0920000000000001</v>
      </c>
      <c r="J57">
        <f>Tabelle4[[#This Row],[reactive_power_limits_min]]/100</f>
        <v>-1.0920000000000001</v>
      </c>
      <c r="K57">
        <v>1</v>
      </c>
      <c r="L57">
        <v>3</v>
      </c>
      <c r="M57">
        <v>100</v>
      </c>
      <c r="N57">
        <v>0.1</v>
      </c>
      <c r="O57">
        <v>1</v>
      </c>
      <c r="S57" s="2">
        <v>91</v>
      </c>
      <c r="T57">
        <f t="shared" si="0"/>
        <v>0.91</v>
      </c>
    </row>
    <row r="58" spans="1:20" x14ac:dyDescent="0.75">
      <c r="A58" s="3" t="s">
        <v>78</v>
      </c>
      <c r="B58">
        <v>0</v>
      </c>
      <c r="C58" t="s">
        <v>32</v>
      </c>
      <c r="D58" t="s">
        <v>33</v>
      </c>
      <c r="E58">
        <v>10</v>
      </c>
      <c r="F58">
        <f>Tabelle4[[#This Row],[active_power]]/100</f>
        <v>0</v>
      </c>
      <c r="G58">
        <f>Tabelle4[[#This Row],[active_power_limits_max]]/100</f>
        <v>104.441</v>
      </c>
      <c r="H58">
        <v>0</v>
      </c>
      <c r="I58">
        <f>Tabelle4[[#This Row],[reactive_power_limits_max]]/100</f>
        <v>125.3292</v>
      </c>
      <c r="J58">
        <f>Tabelle4[[#This Row],[reactive_power_limits_min]]/100</f>
        <v>-125.3292</v>
      </c>
      <c r="K58">
        <v>1</v>
      </c>
      <c r="L58">
        <v>3</v>
      </c>
      <c r="M58">
        <v>100</v>
      </c>
      <c r="N58">
        <v>0.1</v>
      </c>
      <c r="O58">
        <v>1</v>
      </c>
      <c r="S58" s="1">
        <v>0</v>
      </c>
      <c r="T58">
        <f t="shared" si="0"/>
        <v>0</v>
      </c>
    </row>
    <row r="59" spans="1:20" x14ac:dyDescent="0.75">
      <c r="A59" s="3" t="s">
        <v>79</v>
      </c>
      <c r="B59">
        <v>1</v>
      </c>
      <c r="C59" t="s">
        <v>32</v>
      </c>
      <c r="D59" t="s">
        <v>33</v>
      </c>
      <c r="E59">
        <v>10</v>
      </c>
      <c r="F59">
        <f>Tabelle4[[#This Row],[active_power]]/100</f>
        <v>0</v>
      </c>
      <c r="G59">
        <f>Tabelle4[[#This Row],[active_power_limits_max]]/100</f>
        <v>24.701000000000001</v>
      </c>
      <c r="H59">
        <v>0</v>
      </c>
      <c r="I59">
        <f>Tabelle4[[#This Row],[reactive_power_limits_max]]/100</f>
        <v>29.641199999999998</v>
      </c>
      <c r="J59">
        <f>Tabelle4[[#This Row],[reactive_power_limits_min]]/100</f>
        <v>-29.641199999999998</v>
      </c>
      <c r="K59">
        <v>1</v>
      </c>
      <c r="L59">
        <v>3</v>
      </c>
      <c r="M59">
        <v>100</v>
      </c>
      <c r="N59">
        <v>0.1</v>
      </c>
      <c r="O59">
        <v>1</v>
      </c>
      <c r="S59" s="2">
        <v>0</v>
      </c>
      <c r="T59">
        <f t="shared" si="0"/>
        <v>0</v>
      </c>
    </row>
    <row r="60" spans="1:20" x14ac:dyDescent="0.75">
      <c r="A60" s="3" t="s">
        <v>80</v>
      </c>
      <c r="B60">
        <v>2</v>
      </c>
      <c r="C60" t="s">
        <v>32</v>
      </c>
      <c r="D60" t="s">
        <v>33</v>
      </c>
      <c r="E60">
        <v>10</v>
      </c>
      <c r="F60">
        <f>Tabelle4[[#This Row],[active_power]]/100</f>
        <v>0</v>
      </c>
      <c r="G60">
        <f>Tabelle4[[#This Row],[active_power_limits_max]]/100</f>
        <v>8.75</v>
      </c>
      <c r="H60">
        <v>0</v>
      </c>
      <c r="I60">
        <f>Tabelle4[[#This Row],[reactive_power_limits_max]]/100</f>
        <v>10.5</v>
      </c>
      <c r="J60">
        <f>Tabelle4[[#This Row],[reactive_power_limits_min]]/100</f>
        <v>-10.5</v>
      </c>
      <c r="K60">
        <v>1</v>
      </c>
      <c r="L60">
        <v>3</v>
      </c>
      <c r="M60">
        <v>100</v>
      </c>
      <c r="N60">
        <v>0.1</v>
      </c>
      <c r="O60">
        <v>1</v>
      </c>
      <c r="S60" s="1">
        <v>0</v>
      </c>
      <c r="T60">
        <f t="shared" si="0"/>
        <v>0</v>
      </c>
    </row>
    <row r="61" spans="1:20" x14ac:dyDescent="0.75">
      <c r="A61" s="3" t="s">
        <v>81</v>
      </c>
      <c r="B61">
        <v>3</v>
      </c>
      <c r="C61" t="s">
        <v>32</v>
      </c>
      <c r="D61" t="s">
        <v>33</v>
      </c>
      <c r="E61">
        <v>10</v>
      </c>
      <c r="F61">
        <f>Tabelle4[[#This Row],[active_power]]/100</f>
        <v>0</v>
      </c>
      <c r="G61">
        <f>Tabelle4[[#This Row],[active_power_limits_max]]/100</f>
        <v>0.33500000000000002</v>
      </c>
      <c r="H61">
        <v>0</v>
      </c>
      <c r="I61">
        <f>Tabelle4[[#This Row],[reactive_power_limits_max]]/100</f>
        <v>0.40199999999999902</v>
      </c>
      <c r="J61">
        <f>Tabelle4[[#This Row],[reactive_power_limits_min]]/100</f>
        <v>-0.40199999999999902</v>
      </c>
      <c r="K61">
        <v>1</v>
      </c>
      <c r="L61">
        <v>3</v>
      </c>
      <c r="M61">
        <v>100</v>
      </c>
      <c r="N61">
        <v>0.1</v>
      </c>
      <c r="O61">
        <v>1</v>
      </c>
      <c r="S61" s="2">
        <v>0</v>
      </c>
      <c r="T61">
        <f t="shared" si="0"/>
        <v>0</v>
      </c>
    </row>
    <row r="62" spans="1:20" x14ac:dyDescent="0.75">
      <c r="A62" s="3" t="s">
        <v>82</v>
      </c>
      <c r="B62">
        <v>4</v>
      </c>
      <c r="C62" t="s">
        <v>32</v>
      </c>
      <c r="D62" t="s">
        <v>33</v>
      </c>
      <c r="E62">
        <v>10</v>
      </c>
      <c r="F62">
        <f>Tabelle4[[#This Row],[active_power]]/100</f>
        <v>0</v>
      </c>
      <c r="G62">
        <f>Tabelle4[[#This Row],[active_power_limits_max]]/100</f>
        <v>0</v>
      </c>
      <c r="H62">
        <v>0</v>
      </c>
      <c r="I62">
        <f>Tabelle4[[#This Row],[reactive_power_limits_max]]/100</f>
        <v>0</v>
      </c>
      <c r="J62">
        <f>Tabelle4[[#This Row],[reactive_power_limits_min]]/100</f>
        <v>0</v>
      </c>
      <c r="K62">
        <v>1</v>
      </c>
      <c r="L62">
        <v>3</v>
      </c>
      <c r="M62">
        <v>100</v>
      </c>
      <c r="N62">
        <v>0.1</v>
      </c>
      <c r="O62">
        <v>1</v>
      </c>
      <c r="S62" s="1">
        <v>0</v>
      </c>
      <c r="T62">
        <f t="shared" si="0"/>
        <v>0</v>
      </c>
    </row>
    <row r="63" spans="1:20" x14ac:dyDescent="0.75">
      <c r="A63" s="3" t="s">
        <v>83</v>
      </c>
      <c r="B63">
        <v>5</v>
      </c>
      <c r="C63" t="s">
        <v>32</v>
      </c>
      <c r="D63" t="s">
        <v>33</v>
      </c>
      <c r="E63">
        <v>10</v>
      </c>
      <c r="F63">
        <f>Tabelle4[[#This Row],[active_power]]/100</f>
        <v>0</v>
      </c>
      <c r="G63">
        <f>Tabelle4[[#This Row],[active_power_limits_max]]/100</f>
        <v>49.28</v>
      </c>
      <c r="H63">
        <v>0</v>
      </c>
      <c r="I63">
        <f>Tabelle4[[#This Row],[reactive_power_limits_max]]/100</f>
        <v>59.135999999999903</v>
      </c>
      <c r="J63">
        <f>Tabelle4[[#This Row],[reactive_power_limits_min]]/100</f>
        <v>-59.135999999999903</v>
      </c>
      <c r="K63">
        <v>1</v>
      </c>
      <c r="L63">
        <v>3</v>
      </c>
      <c r="M63">
        <v>100</v>
      </c>
      <c r="N63">
        <v>0.1</v>
      </c>
      <c r="O63">
        <v>1</v>
      </c>
      <c r="S63" s="2">
        <v>0</v>
      </c>
      <c r="T63">
        <f t="shared" si="0"/>
        <v>0</v>
      </c>
    </row>
    <row r="64" spans="1:20" x14ac:dyDescent="0.75">
      <c r="A64" s="3" t="s">
        <v>84</v>
      </c>
      <c r="B64">
        <v>6</v>
      </c>
      <c r="C64" t="s">
        <v>32</v>
      </c>
      <c r="D64" t="s">
        <v>33</v>
      </c>
      <c r="E64">
        <v>10</v>
      </c>
      <c r="F64">
        <f>Tabelle4[[#This Row],[active_power]]/100</f>
        <v>0</v>
      </c>
      <c r="G64">
        <f>Tabelle4[[#This Row],[active_power_limits_max]]/100</f>
        <v>7.5</v>
      </c>
      <c r="H64">
        <v>0</v>
      </c>
      <c r="I64">
        <f>Tabelle4[[#This Row],[reactive_power_limits_max]]/100</f>
        <v>9</v>
      </c>
      <c r="J64">
        <f>Tabelle4[[#This Row],[reactive_power_limits_min]]/100</f>
        <v>-9</v>
      </c>
      <c r="K64">
        <v>1</v>
      </c>
      <c r="L64">
        <v>3</v>
      </c>
      <c r="M64">
        <v>100</v>
      </c>
      <c r="N64">
        <v>0.1</v>
      </c>
      <c r="O64">
        <v>1</v>
      </c>
      <c r="S64" s="1">
        <v>0</v>
      </c>
      <c r="T64">
        <f t="shared" si="0"/>
        <v>0</v>
      </c>
    </row>
    <row r="65" spans="1:20" x14ac:dyDescent="0.75">
      <c r="A65" s="3" t="s">
        <v>85</v>
      </c>
      <c r="B65">
        <v>7</v>
      </c>
      <c r="C65" t="s">
        <v>32</v>
      </c>
      <c r="D65" t="s">
        <v>33</v>
      </c>
      <c r="E65">
        <v>10</v>
      </c>
      <c r="F65">
        <f>Tabelle4[[#This Row],[active_power]]/100</f>
        <v>0</v>
      </c>
      <c r="G65">
        <f>Tabelle4[[#This Row],[active_power_limits_max]]/100</f>
        <v>4.6500000000000004</v>
      </c>
      <c r="H65">
        <v>0</v>
      </c>
      <c r="I65">
        <f>Tabelle4[[#This Row],[reactive_power_limits_max]]/100</f>
        <v>5.58</v>
      </c>
      <c r="J65">
        <f>Tabelle4[[#This Row],[reactive_power_limits_min]]/100</f>
        <v>-5.58</v>
      </c>
      <c r="K65">
        <v>1</v>
      </c>
      <c r="L65">
        <v>3</v>
      </c>
      <c r="M65">
        <v>100</v>
      </c>
      <c r="N65">
        <v>0.1</v>
      </c>
      <c r="O65">
        <v>1</v>
      </c>
      <c r="S65" s="2">
        <v>0</v>
      </c>
      <c r="T65">
        <f t="shared" si="0"/>
        <v>0</v>
      </c>
    </row>
    <row r="66" spans="1:20" x14ac:dyDescent="0.75">
      <c r="A66" s="3" t="s">
        <v>86</v>
      </c>
      <c r="B66">
        <v>8</v>
      </c>
      <c r="C66" t="s">
        <v>32</v>
      </c>
      <c r="D66" t="s">
        <v>33</v>
      </c>
      <c r="E66">
        <v>10</v>
      </c>
      <c r="F66">
        <f>Tabelle4[[#This Row],[active_power]]/100</f>
        <v>0</v>
      </c>
      <c r="G66">
        <f>Tabelle4[[#This Row],[active_power_limits_max]]/100</f>
        <v>0</v>
      </c>
      <c r="H66">
        <v>0</v>
      </c>
      <c r="I66">
        <f>Tabelle4[[#This Row],[reactive_power_limits_max]]/100</f>
        <v>0</v>
      </c>
      <c r="J66">
        <f>Tabelle4[[#This Row],[reactive_power_limits_min]]/100</f>
        <v>0</v>
      </c>
      <c r="K66">
        <v>1</v>
      </c>
      <c r="L66">
        <v>3</v>
      </c>
      <c r="M66">
        <v>100</v>
      </c>
      <c r="N66">
        <v>0.1</v>
      </c>
      <c r="O66">
        <v>1</v>
      </c>
      <c r="S66" s="1">
        <v>0</v>
      </c>
      <c r="T66">
        <f t="shared" si="0"/>
        <v>0</v>
      </c>
    </row>
    <row r="67" spans="1:20" x14ac:dyDescent="0.75">
      <c r="A67" s="3" t="s">
        <v>87</v>
      </c>
      <c r="B67">
        <v>9</v>
      </c>
      <c r="C67" t="s">
        <v>32</v>
      </c>
      <c r="D67" t="s">
        <v>33</v>
      </c>
      <c r="E67">
        <v>10</v>
      </c>
      <c r="F67">
        <f>Tabelle4[[#This Row],[active_power]]/100</f>
        <v>0</v>
      </c>
      <c r="G67">
        <f>Tabelle4[[#This Row],[active_power_limits_max]]/100</f>
        <v>8.57</v>
      </c>
      <c r="H67">
        <v>0</v>
      </c>
      <c r="I67">
        <f>Tabelle4[[#This Row],[reactive_power_limits_max]]/100</f>
        <v>10.283999999999901</v>
      </c>
      <c r="J67">
        <f>Tabelle4[[#This Row],[reactive_power_limits_min]]/100</f>
        <v>-10.283999999999901</v>
      </c>
      <c r="K67">
        <v>1</v>
      </c>
      <c r="L67">
        <v>3</v>
      </c>
      <c r="M67">
        <v>100</v>
      </c>
      <c r="N67">
        <v>0.1</v>
      </c>
      <c r="O67">
        <v>1</v>
      </c>
      <c r="S67" s="2">
        <v>0</v>
      </c>
      <c r="T67">
        <f t="shared" ref="T67:T130" si="1">S67/100</f>
        <v>0</v>
      </c>
    </row>
    <row r="68" spans="1:20" x14ac:dyDescent="0.75">
      <c r="A68" s="3" t="s">
        <v>88</v>
      </c>
      <c r="B68">
        <v>10</v>
      </c>
      <c r="C68" t="s">
        <v>32</v>
      </c>
      <c r="D68" t="s">
        <v>33</v>
      </c>
      <c r="E68">
        <v>10</v>
      </c>
      <c r="F68">
        <f>Tabelle4[[#This Row],[active_power]]/100</f>
        <v>0</v>
      </c>
      <c r="G68">
        <f>Tabelle4[[#This Row],[active_power_limits_max]]/100</f>
        <v>0</v>
      </c>
      <c r="H68">
        <v>0</v>
      </c>
      <c r="I68">
        <f>Tabelle4[[#This Row],[reactive_power_limits_max]]/100</f>
        <v>0</v>
      </c>
      <c r="J68">
        <f>Tabelle4[[#This Row],[reactive_power_limits_min]]/100</f>
        <v>0</v>
      </c>
      <c r="K68">
        <v>1</v>
      </c>
      <c r="L68">
        <v>3</v>
      </c>
      <c r="M68">
        <v>100</v>
      </c>
      <c r="N68">
        <v>0.1</v>
      </c>
      <c r="O68">
        <v>1</v>
      </c>
      <c r="S68" s="1">
        <v>0</v>
      </c>
      <c r="T68">
        <f t="shared" si="1"/>
        <v>0</v>
      </c>
    </row>
    <row r="69" spans="1:20" x14ac:dyDescent="0.75">
      <c r="A69" s="3" t="s">
        <v>89</v>
      </c>
      <c r="B69">
        <v>11</v>
      </c>
      <c r="C69" t="s">
        <v>32</v>
      </c>
      <c r="D69" t="s">
        <v>33</v>
      </c>
      <c r="E69">
        <v>10</v>
      </c>
      <c r="F69">
        <f>Tabelle4[[#This Row],[active_power]]/100</f>
        <v>0</v>
      </c>
      <c r="G69">
        <f>Tabelle4[[#This Row],[active_power_limits_max]]/100</f>
        <v>0.56799999999999995</v>
      </c>
      <c r="H69">
        <v>0</v>
      </c>
      <c r="I69">
        <f>Tabelle4[[#This Row],[reactive_power_limits_max]]/100</f>
        <v>0.68159999999999998</v>
      </c>
      <c r="J69">
        <f>Tabelle4[[#This Row],[reactive_power_limits_min]]/100</f>
        <v>-0.68159999999999998</v>
      </c>
      <c r="K69">
        <v>1</v>
      </c>
      <c r="L69">
        <v>3</v>
      </c>
      <c r="M69">
        <v>100</v>
      </c>
      <c r="N69">
        <v>0.1</v>
      </c>
      <c r="O69">
        <v>1</v>
      </c>
      <c r="S69" s="2">
        <v>0</v>
      </c>
      <c r="T69">
        <f t="shared" si="1"/>
        <v>0</v>
      </c>
    </row>
    <row r="70" spans="1:20" x14ac:dyDescent="0.75">
      <c r="A70" s="3" t="s">
        <v>90</v>
      </c>
      <c r="B70">
        <v>12</v>
      </c>
      <c r="C70" t="s">
        <v>32</v>
      </c>
      <c r="D70" t="s">
        <v>33</v>
      </c>
      <c r="E70">
        <v>10</v>
      </c>
      <c r="F70">
        <f>Tabelle4[[#This Row],[active_power]]/100</f>
        <v>0</v>
      </c>
      <c r="G70">
        <f>Tabelle4[[#This Row],[active_power_limits_max]]/100</f>
        <v>0</v>
      </c>
      <c r="H70">
        <v>0</v>
      </c>
      <c r="I70">
        <f>Tabelle4[[#This Row],[reactive_power_limits_max]]/100</f>
        <v>0</v>
      </c>
      <c r="J70">
        <f>Tabelle4[[#This Row],[reactive_power_limits_min]]/100</f>
        <v>0</v>
      </c>
      <c r="K70">
        <v>1</v>
      </c>
      <c r="L70">
        <v>3</v>
      </c>
      <c r="M70">
        <v>100</v>
      </c>
      <c r="N70">
        <v>0.1</v>
      </c>
      <c r="O70">
        <v>1</v>
      </c>
      <c r="S70" s="1">
        <v>0</v>
      </c>
      <c r="T70">
        <f t="shared" si="1"/>
        <v>0</v>
      </c>
    </row>
    <row r="71" spans="1:20" x14ac:dyDescent="0.75">
      <c r="A71" s="3" t="s">
        <v>91</v>
      </c>
      <c r="B71">
        <v>13</v>
      </c>
      <c r="C71" t="s">
        <v>32</v>
      </c>
      <c r="D71" t="s">
        <v>33</v>
      </c>
      <c r="E71">
        <v>10</v>
      </c>
      <c r="F71">
        <f>Tabelle4[[#This Row],[active_power]]/100</f>
        <v>0</v>
      </c>
      <c r="G71">
        <f>Tabelle4[[#This Row],[active_power_limits_max]]/100</f>
        <v>0</v>
      </c>
      <c r="H71">
        <v>0</v>
      </c>
      <c r="I71">
        <f>Tabelle4[[#This Row],[reactive_power_limits_max]]/100</f>
        <v>0</v>
      </c>
      <c r="J71">
        <f>Tabelle4[[#This Row],[reactive_power_limits_min]]/100</f>
        <v>0</v>
      </c>
      <c r="K71">
        <v>1</v>
      </c>
      <c r="L71">
        <v>3</v>
      </c>
      <c r="M71">
        <v>100</v>
      </c>
      <c r="N71">
        <v>0.1</v>
      </c>
      <c r="O71">
        <v>1</v>
      </c>
      <c r="S71" s="2">
        <v>0</v>
      </c>
      <c r="T71">
        <f t="shared" si="1"/>
        <v>0</v>
      </c>
    </row>
    <row r="72" spans="1:20" x14ac:dyDescent="0.75">
      <c r="A72" s="3" t="s">
        <v>92</v>
      </c>
      <c r="B72">
        <v>0</v>
      </c>
      <c r="C72" t="s">
        <v>93</v>
      </c>
      <c r="D72" t="s">
        <v>33</v>
      </c>
      <c r="E72">
        <v>100</v>
      </c>
      <c r="F72">
        <f>Tabelle4[[#This Row],[active_power]]/100</f>
        <v>0</v>
      </c>
      <c r="G72">
        <f>Tabelle4[[#This Row],[active_power_limits_max]]/100</f>
        <v>2.9730000000000003</v>
      </c>
      <c r="H72">
        <v>0</v>
      </c>
      <c r="I72">
        <f>Tabelle4[[#This Row],[reactive_power_limits_max]]/100</f>
        <v>3.5676000000000001</v>
      </c>
      <c r="J72">
        <f>Tabelle4[[#This Row],[reactive_power_limits_min]]/100</f>
        <v>-3.5676000000000001</v>
      </c>
      <c r="K72">
        <v>1</v>
      </c>
      <c r="L72">
        <v>3</v>
      </c>
      <c r="M72">
        <v>100</v>
      </c>
      <c r="N72">
        <v>0.1</v>
      </c>
      <c r="O72">
        <v>1</v>
      </c>
      <c r="S72" s="1">
        <v>0</v>
      </c>
      <c r="T72">
        <f t="shared" si="1"/>
        <v>0</v>
      </c>
    </row>
    <row r="73" spans="1:20" x14ac:dyDescent="0.75">
      <c r="A73" s="3" t="s">
        <v>94</v>
      </c>
      <c r="B73">
        <v>1</v>
      </c>
      <c r="C73" t="s">
        <v>93</v>
      </c>
      <c r="D73" t="s">
        <v>33</v>
      </c>
      <c r="E73">
        <v>100</v>
      </c>
      <c r="F73">
        <f>Tabelle4[[#This Row],[active_power]]/100</f>
        <v>0</v>
      </c>
      <c r="G73">
        <f>Tabelle4[[#This Row],[active_power_limits_max]]/100</f>
        <v>2.48</v>
      </c>
      <c r="H73">
        <v>0</v>
      </c>
      <c r="I73">
        <f>Tabelle4[[#This Row],[reactive_power_limits_max]]/100</f>
        <v>2.9759999999999902</v>
      </c>
      <c r="J73">
        <f>Tabelle4[[#This Row],[reactive_power_limits_min]]/100</f>
        <v>-2.9759999999999902</v>
      </c>
      <c r="K73">
        <v>1</v>
      </c>
      <c r="L73">
        <v>3</v>
      </c>
      <c r="M73">
        <v>100</v>
      </c>
      <c r="N73">
        <v>0.1</v>
      </c>
      <c r="O73">
        <v>1</v>
      </c>
      <c r="S73" s="2">
        <v>0</v>
      </c>
      <c r="T73">
        <f t="shared" si="1"/>
        <v>0</v>
      </c>
    </row>
    <row r="74" spans="1:20" x14ac:dyDescent="0.75">
      <c r="A74" s="3" t="s">
        <v>95</v>
      </c>
      <c r="B74">
        <v>2</v>
      </c>
      <c r="C74" t="s">
        <v>93</v>
      </c>
      <c r="D74" t="s">
        <v>33</v>
      </c>
      <c r="E74">
        <v>100</v>
      </c>
      <c r="F74">
        <f>Tabelle4[[#This Row],[active_power]]/100</f>
        <v>0</v>
      </c>
      <c r="G74">
        <f>Tabelle4[[#This Row],[active_power_limits_max]]/100</f>
        <v>0.57299999999999995</v>
      </c>
      <c r="H74">
        <v>0</v>
      </c>
      <c r="I74">
        <f>Tabelle4[[#This Row],[reactive_power_limits_max]]/100</f>
        <v>0.6875999999999991</v>
      </c>
      <c r="J74">
        <f>Tabelle4[[#This Row],[reactive_power_limits_min]]/100</f>
        <v>-0.6875999999999991</v>
      </c>
      <c r="K74">
        <v>1</v>
      </c>
      <c r="L74">
        <v>3</v>
      </c>
      <c r="M74">
        <v>100</v>
      </c>
      <c r="N74">
        <v>0.1</v>
      </c>
      <c r="O74">
        <v>1</v>
      </c>
      <c r="S74" s="1">
        <v>0</v>
      </c>
      <c r="T74">
        <f t="shared" si="1"/>
        <v>0</v>
      </c>
    </row>
    <row r="75" spans="1:20" x14ac:dyDescent="0.75">
      <c r="A75" s="3" t="s">
        <v>96</v>
      </c>
      <c r="B75">
        <v>3</v>
      </c>
      <c r="C75" t="s">
        <v>93</v>
      </c>
      <c r="D75" t="s">
        <v>33</v>
      </c>
      <c r="E75">
        <v>100</v>
      </c>
      <c r="F75">
        <f>Tabelle4[[#This Row],[active_power]]/100</f>
        <v>0</v>
      </c>
      <c r="G75">
        <f>Tabelle4[[#This Row],[active_power_limits_max]]/100</f>
        <v>2.5059999999999998</v>
      </c>
      <c r="H75">
        <v>0</v>
      </c>
      <c r="I75">
        <f>Tabelle4[[#This Row],[reactive_power_limits_max]]/100</f>
        <v>3.0071999999999899</v>
      </c>
      <c r="J75">
        <f>Tabelle4[[#This Row],[reactive_power_limits_min]]/100</f>
        <v>-3.0071999999999899</v>
      </c>
      <c r="K75">
        <v>1</v>
      </c>
      <c r="L75">
        <v>3</v>
      </c>
      <c r="M75">
        <v>100</v>
      </c>
      <c r="N75">
        <v>0.1</v>
      </c>
      <c r="O75">
        <v>1</v>
      </c>
      <c r="S75" s="2">
        <v>0</v>
      </c>
      <c r="T75">
        <f t="shared" si="1"/>
        <v>0</v>
      </c>
    </row>
    <row r="76" spans="1:20" x14ac:dyDescent="0.75">
      <c r="A76" s="3" t="s">
        <v>97</v>
      </c>
      <c r="B76">
        <v>4</v>
      </c>
      <c r="C76" t="s">
        <v>93</v>
      </c>
      <c r="D76" t="s">
        <v>33</v>
      </c>
      <c r="E76">
        <v>100</v>
      </c>
      <c r="F76">
        <f>Tabelle4[[#This Row],[active_power]]/100</f>
        <v>0</v>
      </c>
      <c r="G76">
        <f>Tabelle4[[#This Row],[active_power_limits_max]]/100</f>
        <v>2.7639999999999998</v>
      </c>
      <c r="H76">
        <v>0</v>
      </c>
      <c r="I76">
        <f>Tabelle4[[#This Row],[reactive_power_limits_max]]/100</f>
        <v>3.31679999999999</v>
      </c>
      <c r="J76">
        <f>Tabelle4[[#This Row],[reactive_power_limits_min]]/100</f>
        <v>-3.31679999999999</v>
      </c>
      <c r="K76">
        <v>1</v>
      </c>
      <c r="L76">
        <v>3</v>
      </c>
      <c r="M76">
        <v>100</v>
      </c>
      <c r="N76">
        <v>0.1</v>
      </c>
      <c r="O76">
        <v>1</v>
      </c>
      <c r="S76" s="1">
        <v>0</v>
      </c>
      <c r="T76">
        <f t="shared" si="1"/>
        <v>0</v>
      </c>
    </row>
    <row r="77" spans="1:20" x14ac:dyDescent="0.75">
      <c r="A77" s="3" t="s">
        <v>98</v>
      </c>
      <c r="B77">
        <v>5</v>
      </c>
      <c r="C77" t="s">
        <v>93</v>
      </c>
      <c r="D77" t="s">
        <v>33</v>
      </c>
      <c r="E77">
        <v>100</v>
      </c>
      <c r="F77">
        <f>Tabelle4[[#This Row],[active_power]]/100</f>
        <v>0</v>
      </c>
      <c r="G77">
        <f>Tabelle4[[#This Row],[active_power_limits_max]]/100</f>
        <v>6.6050000000000004</v>
      </c>
      <c r="H77">
        <v>0</v>
      </c>
      <c r="I77">
        <f>Tabelle4[[#This Row],[reactive_power_limits_max]]/100</f>
        <v>7.9260000000000002</v>
      </c>
      <c r="J77">
        <f>Tabelle4[[#This Row],[reactive_power_limits_min]]/100</f>
        <v>-7.9260000000000002</v>
      </c>
      <c r="K77">
        <v>1</v>
      </c>
      <c r="L77">
        <v>3</v>
      </c>
      <c r="M77">
        <v>100</v>
      </c>
      <c r="N77">
        <v>0.1</v>
      </c>
      <c r="O77">
        <v>1</v>
      </c>
      <c r="S77" s="2">
        <v>0</v>
      </c>
      <c r="T77">
        <f t="shared" si="1"/>
        <v>0</v>
      </c>
    </row>
    <row r="78" spans="1:20" x14ac:dyDescent="0.75">
      <c r="A78" s="3" t="s">
        <v>99</v>
      </c>
      <c r="B78">
        <v>6</v>
      </c>
      <c r="C78" t="s">
        <v>93</v>
      </c>
      <c r="D78" t="s">
        <v>33</v>
      </c>
      <c r="E78">
        <v>100</v>
      </c>
      <c r="F78">
        <f>Tabelle4[[#This Row],[active_power]]/100</f>
        <v>0</v>
      </c>
      <c r="G78">
        <f>Tabelle4[[#This Row],[active_power_limits_max]]/100</f>
        <v>6.125</v>
      </c>
      <c r="H78">
        <v>0</v>
      </c>
      <c r="I78">
        <f>Tabelle4[[#This Row],[reactive_power_limits_max]]/100</f>
        <v>7.35</v>
      </c>
      <c r="J78">
        <f>Tabelle4[[#This Row],[reactive_power_limits_min]]/100</f>
        <v>-7.35</v>
      </c>
      <c r="K78">
        <v>1</v>
      </c>
      <c r="L78">
        <v>3</v>
      </c>
      <c r="M78">
        <v>100</v>
      </c>
      <c r="N78">
        <v>0.1</v>
      </c>
      <c r="O78">
        <v>1</v>
      </c>
      <c r="S78" s="1">
        <v>0</v>
      </c>
      <c r="T78">
        <f t="shared" si="1"/>
        <v>0</v>
      </c>
    </row>
    <row r="79" spans="1:20" x14ac:dyDescent="0.75">
      <c r="A79" s="3" t="s">
        <v>100</v>
      </c>
      <c r="B79">
        <v>7</v>
      </c>
      <c r="C79" t="s">
        <v>93</v>
      </c>
      <c r="D79" t="s">
        <v>33</v>
      </c>
      <c r="E79">
        <v>100</v>
      </c>
      <c r="F79">
        <f>Tabelle4[[#This Row],[active_power]]/100</f>
        <v>0</v>
      </c>
      <c r="G79">
        <f>Tabelle4[[#This Row],[active_power_limits_max]]/100</f>
        <v>0</v>
      </c>
      <c r="H79">
        <v>0</v>
      </c>
      <c r="I79">
        <f>Tabelle4[[#This Row],[reactive_power_limits_max]]/100</f>
        <v>0</v>
      </c>
      <c r="J79">
        <f>Tabelle4[[#This Row],[reactive_power_limits_min]]/100</f>
        <v>0</v>
      </c>
      <c r="K79">
        <v>1</v>
      </c>
      <c r="L79">
        <v>3</v>
      </c>
      <c r="M79">
        <v>100</v>
      </c>
      <c r="N79">
        <v>0.1</v>
      </c>
      <c r="O79">
        <v>1</v>
      </c>
      <c r="S79" s="2">
        <v>0</v>
      </c>
      <c r="T79">
        <f t="shared" si="1"/>
        <v>0</v>
      </c>
    </row>
    <row r="80" spans="1:20" x14ac:dyDescent="0.75">
      <c r="A80" s="3" t="s">
        <v>101</v>
      </c>
      <c r="B80">
        <v>8</v>
      </c>
      <c r="C80" t="s">
        <v>93</v>
      </c>
      <c r="D80" t="s">
        <v>33</v>
      </c>
      <c r="E80">
        <v>100</v>
      </c>
      <c r="F80">
        <f>Tabelle4[[#This Row],[active_power]]/100</f>
        <v>0</v>
      </c>
      <c r="G80">
        <f>Tabelle4[[#This Row],[active_power_limits_max]]/100</f>
        <v>1.3880000000000001</v>
      </c>
      <c r="H80">
        <v>0</v>
      </c>
      <c r="I80">
        <f>Tabelle4[[#This Row],[reactive_power_limits_max]]/100</f>
        <v>1.6656</v>
      </c>
      <c r="J80">
        <f>Tabelle4[[#This Row],[reactive_power_limits_min]]/100</f>
        <v>-1.6656</v>
      </c>
      <c r="K80">
        <v>1</v>
      </c>
      <c r="L80">
        <v>3</v>
      </c>
      <c r="M80">
        <v>100</v>
      </c>
      <c r="N80">
        <v>0.1</v>
      </c>
      <c r="O80">
        <v>1</v>
      </c>
      <c r="S80" s="1">
        <v>0</v>
      </c>
      <c r="T80">
        <f t="shared" si="1"/>
        <v>0</v>
      </c>
    </row>
    <row r="81" spans="1:20" x14ac:dyDescent="0.75">
      <c r="A81" s="3" t="s">
        <v>102</v>
      </c>
      <c r="B81">
        <v>9</v>
      </c>
      <c r="C81" t="s">
        <v>93</v>
      </c>
      <c r="D81" t="s">
        <v>33</v>
      </c>
      <c r="E81">
        <v>100</v>
      </c>
      <c r="F81">
        <f>Tabelle4[[#This Row],[active_power]]/100</f>
        <v>0</v>
      </c>
      <c r="G81">
        <f>Tabelle4[[#This Row],[active_power_limits_max]]/100</f>
        <v>0</v>
      </c>
      <c r="H81">
        <v>0</v>
      </c>
      <c r="I81">
        <f>Tabelle4[[#This Row],[reactive_power_limits_max]]/100</f>
        <v>0</v>
      </c>
      <c r="J81">
        <f>Tabelle4[[#This Row],[reactive_power_limits_min]]/100</f>
        <v>0</v>
      </c>
      <c r="K81">
        <v>1</v>
      </c>
      <c r="L81">
        <v>3</v>
      </c>
      <c r="M81">
        <v>100</v>
      </c>
      <c r="N81">
        <v>0.1</v>
      </c>
      <c r="O81">
        <v>1</v>
      </c>
      <c r="S81" s="2">
        <v>0</v>
      </c>
      <c r="T81">
        <f t="shared" si="1"/>
        <v>0</v>
      </c>
    </row>
    <row r="82" spans="1:20" x14ac:dyDescent="0.75">
      <c r="A82" s="3" t="s">
        <v>103</v>
      </c>
      <c r="B82">
        <v>10</v>
      </c>
      <c r="C82" t="s">
        <v>93</v>
      </c>
      <c r="D82" t="s">
        <v>33</v>
      </c>
      <c r="E82">
        <v>100</v>
      </c>
      <c r="F82">
        <f>Tabelle4[[#This Row],[active_power]]/100</f>
        <v>0</v>
      </c>
      <c r="G82">
        <f>Tabelle4[[#This Row],[active_power_limits_max]]/100</f>
        <v>0.248</v>
      </c>
      <c r="H82">
        <v>0</v>
      </c>
      <c r="I82">
        <f>Tabelle4[[#This Row],[reactive_power_limits_max]]/100</f>
        <v>0.29759999999999898</v>
      </c>
      <c r="J82">
        <f>Tabelle4[[#This Row],[reactive_power_limits_min]]/100</f>
        <v>-0.29759999999999898</v>
      </c>
      <c r="K82">
        <v>1</v>
      </c>
      <c r="L82">
        <v>3</v>
      </c>
      <c r="M82">
        <v>100</v>
      </c>
      <c r="N82">
        <v>0.1</v>
      </c>
      <c r="O82">
        <v>1</v>
      </c>
      <c r="S82" s="1">
        <v>0</v>
      </c>
      <c r="T82">
        <f t="shared" si="1"/>
        <v>0</v>
      </c>
    </row>
    <row r="83" spans="1:20" x14ac:dyDescent="0.75">
      <c r="A83" s="3" t="s">
        <v>104</v>
      </c>
      <c r="B83">
        <v>11</v>
      </c>
      <c r="C83" t="s">
        <v>93</v>
      </c>
      <c r="D83" t="s">
        <v>33</v>
      </c>
      <c r="E83">
        <v>100</v>
      </c>
      <c r="F83">
        <f>Tabelle4[[#This Row],[active_power]]/100</f>
        <v>0</v>
      </c>
      <c r="G83">
        <f>Tabelle4[[#This Row],[active_power_limits_max]]/100</f>
        <v>0</v>
      </c>
      <c r="H83">
        <v>0</v>
      </c>
      <c r="I83">
        <f>Tabelle4[[#This Row],[reactive_power_limits_max]]/100</f>
        <v>0</v>
      </c>
      <c r="J83">
        <f>Tabelle4[[#This Row],[reactive_power_limits_min]]/100</f>
        <v>0</v>
      </c>
      <c r="K83">
        <v>1</v>
      </c>
      <c r="L83">
        <v>3</v>
      </c>
      <c r="M83">
        <v>100</v>
      </c>
      <c r="N83">
        <v>0.1</v>
      </c>
      <c r="O83">
        <v>1</v>
      </c>
      <c r="S83" s="2">
        <v>0</v>
      </c>
      <c r="T83">
        <f t="shared" si="1"/>
        <v>0</v>
      </c>
    </row>
    <row r="84" spans="1:20" x14ac:dyDescent="0.75">
      <c r="A84" s="3" t="s">
        <v>105</v>
      </c>
      <c r="B84">
        <v>12</v>
      </c>
      <c r="C84" t="s">
        <v>93</v>
      </c>
      <c r="D84" t="s">
        <v>33</v>
      </c>
      <c r="E84">
        <v>100</v>
      </c>
      <c r="F84">
        <f>Tabelle4[[#This Row],[active_power]]/100</f>
        <v>0</v>
      </c>
      <c r="G84">
        <f>Tabelle4[[#This Row],[active_power_limits_max]]/100</f>
        <v>0</v>
      </c>
      <c r="H84">
        <v>0</v>
      </c>
      <c r="I84">
        <f>Tabelle4[[#This Row],[reactive_power_limits_max]]/100</f>
        <v>0</v>
      </c>
      <c r="J84">
        <f>Tabelle4[[#This Row],[reactive_power_limits_min]]/100</f>
        <v>0</v>
      </c>
      <c r="K84">
        <v>1</v>
      </c>
      <c r="L84">
        <v>3</v>
      </c>
      <c r="M84">
        <v>100</v>
      </c>
      <c r="N84">
        <v>0.1</v>
      </c>
      <c r="O84">
        <v>1</v>
      </c>
      <c r="S84" s="1">
        <v>0</v>
      </c>
      <c r="T84">
        <f t="shared" si="1"/>
        <v>0</v>
      </c>
    </row>
    <row r="85" spans="1:20" x14ac:dyDescent="0.75">
      <c r="A85" s="3" t="s">
        <v>106</v>
      </c>
      <c r="B85">
        <v>13</v>
      </c>
      <c r="C85" t="s">
        <v>93</v>
      </c>
      <c r="D85" t="s">
        <v>33</v>
      </c>
      <c r="E85">
        <v>100</v>
      </c>
      <c r="F85">
        <f>Tabelle4[[#This Row],[active_power]]/100</f>
        <v>0</v>
      </c>
      <c r="G85">
        <f>Tabelle4[[#This Row],[active_power_limits_max]]/100</f>
        <v>1.44</v>
      </c>
      <c r="H85">
        <v>0</v>
      </c>
      <c r="I85">
        <f>Tabelle4[[#This Row],[reactive_power_limits_max]]/100</f>
        <v>1.72799999999999</v>
      </c>
      <c r="J85">
        <f>Tabelle4[[#This Row],[reactive_power_limits_min]]/100</f>
        <v>-1.72799999999999</v>
      </c>
      <c r="K85">
        <v>1</v>
      </c>
      <c r="L85">
        <v>3</v>
      </c>
      <c r="M85">
        <v>100</v>
      </c>
      <c r="N85">
        <v>0.1</v>
      </c>
      <c r="O85">
        <v>1</v>
      </c>
      <c r="S85" s="2">
        <v>0</v>
      </c>
      <c r="T85">
        <f t="shared" si="1"/>
        <v>0</v>
      </c>
    </row>
    <row r="86" spans="1:20" x14ac:dyDescent="0.75">
      <c r="A86" s="3" t="s">
        <v>107</v>
      </c>
      <c r="B86">
        <v>0</v>
      </c>
      <c r="C86" t="s">
        <v>108</v>
      </c>
      <c r="D86" t="s">
        <v>109</v>
      </c>
      <c r="E86">
        <v>32</v>
      </c>
      <c r="F86">
        <f>Tabelle4[[#This Row],[active_power]]/100</f>
        <v>0</v>
      </c>
      <c r="G86">
        <f>Tabelle4[[#This Row],[active_power_limits_max]]/100</f>
        <v>14.448</v>
      </c>
      <c r="H86">
        <v>0</v>
      </c>
      <c r="I86">
        <f>Tabelle4[[#This Row],[reactive_power_limits_max]]/100</f>
        <v>17.337599999999998</v>
      </c>
      <c r="J86">
        <f>Tabelle4[[#This Row],[reactive_power_limits_min]]/100</f>
        <v>-17.337599999999998</v>
      </c>
      <c r="K86">
        <v>1</v>
      </c>
      <c r="L86">
        <v>3</v>
      </c>
      <c r="M86">
        <v>100</v>
      </c>
      <c r="N86">
        <v>0.1</v>
      </c>
      <c r="O86">
        <v>1</v>
      </c>
      <c r="S86" s="1">
        <v>0</v>
      </c>
      <c r="T86">
        <f t="shared" si="1"/>
        <v>0</v>
      </c>
    </row>
    <row r="87" spans="1:20" x14ac:dyDescent="0.75">
      <c r="A87" s="3" t="s">
        <v>110</v>
      </c>
      <c r="B87">
        <v>1</v>
      </c>
      <c r="C87" t="s">
        <v>108</v>
      </c>
      <c r="D87" t="s">
        <v>109</v>
      </c>
      <c r="E87">
        <v>32</v>
      </c>
      <c r="F87">
        <f>Tabelle4[[#This Row],[active_power]]/100</f>
        <v>0</v>
      </c>
      <c r="G87">
        <f>Tabelle4[[#This Row],[active_power_limits_max]]/100</f>
        <v>0.42700000000000005</v>
      </c>
      <c r="H87">
        <v>0</v>
      </c>
      <c r="I87">
        <f>Tabelle4[[#This Row],[reactive_power_limits_max]]/100</f>
        <v>0.51239999999999997</v>
      </c>
      <c r="J87">
        <f>Tabelle4[[#This Row],[reactive_power_limits_min]]/100</f>
        <v>-0.51239999999999997</v>
      </c>
      <c r="K87">
        <v>1</v>
      </c>
      <c r="L87">
        <v>3</v>
      </c>
      <c r="M87">
        <v>100</v>
      </c>
      <c r="N87">
        <v>0.1</v>
      </c>
      <c r="O87">
        <v>1</v>
      </c>
      <c r="S87" s="2">
        <v>0</v>
      </c>
      <c r="T87">
        <f t="shared" si="1"/>
        <v>0</v>
      </c>
    </row>
    <row r="88" spans="1:20" x14ac:dyDescent="0.75">
      <c r="A88" s="3" t="s">
        <v>111</v>
      </c>
      <c r="B88">
        <v>2</v>
      </c>
      <c r="C88" t="s">
        <v>108</v>
      </c>
      <c r="D88" t="s">
        <v>109</v>
      </c>
      <c r="E88">
        <v>32</v>
      </c>
      <c r="F88">
        <f>Tabelle4[[#This Row],[active_power]]/100</f>
        <v>0</v>
      </c>
      <c r="G88">
        <f>Tabelle4[[#This Row],[active_power_limits_max]]/100</f>
        <v>0.06</v>
      </c>
      <c r="H88">
        <v>0</v>
      </c>
      <c r="I88">
        <f>Tabelle4[[#This Row],[reactive_power_limits_max]]/100</f>
        <v>7.1999999999999897E-2</v>
      </c>
      <c r="J88">
        <f>Tabelle4[[#This Row],[reactive_power_limits_min]]/100</f>
        <v>-7.1999999999999897E-2</v>
      </c>
      <c r="K88">
        <v>1</v>
      </c>
      <c r="L88">
        <v>3</v>
      </c>
      <c r="M88">
        <v>100</v>
      </c>
      <c r="N88">
        <v>0.1</v>
      </c>
      <c r="O88">
        <v>1</v>
      </c>
      <c r="S88" s="1">
        <v>0</v>
      </c>
      <c r="T88">
        <f t="shared" si="1"/>
        <v>0</v>
      </c>
    </row>
    <row r="89" spans="1:20" x14ac:dyDescent="0.75">
      <c r="A89" s="3" t="s">
        <v>112</v>
      </c>
      <c r="B89">
        <v>3</v>
      </c>
      <c r="C89" t="s">
        <v>108</v>
      </c>
      <c r="D89" t="s">
        <v>109</v>
      </c>
      <c r="E89">
        <v>32</v>
      </c>
      <c r="F89">
        <f>Tabelle4[[#This Row],[active_power]]/100</f>
        <v>0</v>
      </c>
      <c r="G89">
        <f>Tabelle4[[#This Row],[active_power_limits_max]]/100</f>
        <v>3.7250000000000001</v>
      </c>
      <c r="H89">
        <v>0</v>
      </c>
      <c r="I89">
        <f>Tabelle4[[#This Row],[reactive_power_limits_max]]/100</f>
        <v>4.47</v>
      </c>
      <c r="J89">
        <f>Tabelle4[[#This Row],[reactive_power_limits_min]]/100</f>
        <v>-4.47</v>
      </c>
      <c r="K89">
        <v>1</v>
      </c>
      <c r="L89">
        <v>3</v>
      </c>
      <c r="M89">
        <v>100</v>
      </c>
      <c r="N89">
        <v>0.1</v>
      </c>
      <c r="O89">
        <v>1</v>
      </c>
      <c r="S89" s="2">
        <v>0</v>
      </c>
      <c r="T89">
        <f t="shared" si="1"/>
        <v>0</v>
      </c>
    </row>
    <row r="90" spans="1:20" x14ac:dyDescent="0.75">
      <c r="A90" s="3" t="s">
        <v>113</v>
      </c>
      <c r="B90">
        <v>4</v>
      </c>
      <c r="C90" t="s">
        <v>108</v>
      </c>
      <c r="D90" t="s">
        <v>109</v>
      </c>
      <c r="E90">
        <v>32</v>
      </c>
      <c r="F90">
        <f>Tabelle4[[#This Row],[active_power]]/100</f>
        <v>0</v>
      </c>
      <c r="G90">
        <f>Tabelle4[[#This Row],[active_power_limits_max]]/100</f>
        <v>1.7609999999999999</v>
      </c>
      <c r="H90">
        <v>0</v>
      </c>
      <c r="I90">
        <f>Tabelle4[[#This Row],[reactive_power_limits_max]]/100</f>
        <v>2.1132</v>
      </c>
      <c r="J90">
        <f>Tabelle4[[#This Row],[reactive_power_limits_min]]/100</f>
        <v>-2.1132</v>
      </c>
      <c r="K90">
        <v>1</v>
      </c>
      <c r="L90">
        <v>3</v>
      </c>
      <c r="M90">
        <v>100</v>
      </c>
      <c r="N90">
        <v>0.1</v>
      </c>
      <c r="O90">
        <v>1</v>
      </c>
      <c r="S90" s="1">
        <v>0</v>
      </c>
      <c r="T90">
        <f t="shared" si="1"/>
        <v>0</v>
      </c>
    </row>
    <row r="91" spans="1:20" x14ac:dyDescent="0.75">
      <c r="A91" s="3" t="s">
        <v>114</v>
      </c>
      <c r="B91">
        <v>5</v>
      </c>
      <c r="C91" t="s">
        <v>108</v>
      </c>
      <c r="D91" t="s">
        <v>109</v>
      </c>
      <c r="E91">
        <v>32</v>
      </c>
      <c r="F91">
        <f>Tabelle4[[#This Row],[active_power]]/100</f>
        <v>0</v>
      </c>
      <c r="G91">
        <f>Tabelle4[[#This Row],[active_power_limits_max]]/100</f>
        <v>1.2450000000000001</v>
      </c>
      <c r="H91">
        <v>0</v>
      </c>
      <c r="I91">
        <f>Tabelle4[[#This Row],[reactive_power_limits_max]]/100</f>
        <v>1.494</v>
      </c>
      <c r="J91">
        <f>Tabelle4[[#This Row],[reactive_power_limits_min]]/100</f>
        <v>-1.494</v>
      </c>
      <c r="K91">
        <v>1</v>
      </c>
      <c r="L91">
        <v>3</v>
      </c>
      <c r="M91">
        <v>100</v>
      </c>
      <c r="N91">
        <v>0.1</v>
      </c>
      <c r="O91">
        <v>1</v>
      </c>
      <c r="S91" s="2">
        <v>0</v>
      </c>
      <c r="T91">
        <f t="shared" si="1"/>
        <v>0</v>
      </c>
    </row>
    <row r="92" spans="1:20" x14ac:dyDescent="0.75">
      <c r="A92" s="3" t="s">
        <v>115</v>
      </c>
      <c r="B92">
        <v>6</v>
      </c>
      <c r="C92" t="s">
        <v>108</v>
      </c>
      <c r="D92" t="s">
        <v>109</v>
      </c>
      <c r="E92">
        <v>32</v>
      </c>
      <c r="F92">
        <f>Tabelle4[[#This Row],[active_power]]/100</f>
        <v>0</v>
      </c>
      <c r="G92">
        <f>Tabelle4[[#This Row],[active_power_limits_max]]/100</f>
        <v>0.70599999999999996</v>
      </c>
      <c r="H92">
        <v>0</v>
      </c>
      <c r="I92">
        <f>Tabelle4[[#This Row],[reactive_power_limits_max]]/100</f>
        <v>0.84719999999999895</v>
      </c>
      <c r="J92">
        <f>Tabelle4[[#This Row],[reactive_power_limits_min]]/100</f>
        <v>-0.84719999999999895</v>
      </c>
      <c r="K92">
        <v>1</v>
      </c>
      <c r="L92">
        <v>3</v>
      </c>
      <c r="M92">
        <v>100</v>
      </c>
      <c r="N92">
        <v>0.1</v>
      </c>
      <c r="O92">
        <v>1</v>
      </c>
      <c r="S92" s="1">
        <v>0</v>
      </c>
      <c r="T92">
        <f t="shared" si="1"/>
        <v>0</v>
      </c>
    </row>
    <row r="93" spans="1:20" x14ac:dyDescent="0.75">
      <c r="A93" s="3" t="s">
        <v>116</v>
      </c>
      <c r="B93">
        <v>7</v>
      </c>
      <c r="C93" t="s">
        <v>108</v>
      </c>
      <c r="D93" t="s">
        <v>109</v>
      </c>
      <c r="E93">
        <v>32</v>
      </c>
      <c r="F93">
        <f>Tabelle4[[#This Row],[active_power]]/100</f>
        <v>0</v>
      </c>
      <c r="G93">
        <f>Tabelle4[[#This Row],[active_power_limits_max]]/100</f>
        <v>0.19699999999999998</v>
      </c>
      <c r="H93">
        <v>0</v>
      </c>
      <c r="I93">
        <f>Tabelle4[[#This Row],[reactive_power_limits_max]]/100</f>
        <v>0.236399999999999</v>
      </c>
      <c r="J93">
        <f>Tabelle4[[#This Row],[reactive_power_limits_min]]/100</f>
        <v>-0.236399999999999</v>
      </c>
      <c r="K93">
        <v>1</v>
      </c>
      <c r="L93">
        <v>3</v>
      </c>
      <c r="M93">
        <v>100</v>
      </c>
      <c r="N93">
        <v>0.1</v>
      </c>
      <c r="O93">
        <v>1</v>
      </c>
      <c r="S93" s="2">
        <v>0</v>
      </c>
      <c r="T93">
        <f t="shared" si="1"/>
        <v>0</v>
      </c>
    </row>
    <row r="94" spans="1:20" x14ac:dyDescent="0.75">
      <c r="A94" s="3" t="s">
        <v>117</v>
      </c>
      <c r="B94">
        <v>8</v>
      </c>
      <c r="C94" t="s">
        <v>108</v>
      </c>
      <c r="D94" t="s">
        <v>109</v>
      </c>
      <c r="E94">
        <v>32</v>
      </c>
      <c r="F94">
        <f>Tabelle4[[#This Row],[active_power]]/100</f>
        <v>0</v>
      </c>
      <c r="G94">
        <f>Tabelle4[[#This Row],[active_power_limits_max]]/100</f>
        <v>0.23300000000000001</v>
      </c>
      <c r="H94">
        <v>0</v>
      </c>
      <c r="I94">
        <f>Tabelle4[[#This Row],[reactive_power_limits_max]]/100</f>
        <v>0.27960000000000002</v>
      </c>
      <c r="J94">
        <f>Tabelle4[[#This Row],[reactive_power_limits_min]]/100</f>
        <v>-0.27960000000000002</v>
      </c>
      <c r="K94">
        <v>1</v>
      </c>
      <c r="L94">
        <v>3</v>
      </c>
      <c r="M94">
        <v>100</v>
      </c>
      <c r="N94">
        <v>0.1</v>
      </c>
      <c r="O94">
        <v>1</v>
      </c>
      <c r="S94" s="1">
        <v>0</v>
      </c>
      <c r="T94">
        <f t="shared" si="1"/>
        <v>0</v>
      </c>
    </row>
    <row r="95" spans="1:20" x14ac:dyDescent="0.75">
      <c r="A95" s="3" t="s">
        <v>118</v>
      </c>
      <c r="B95">
        <v>9</v>
      </c>
      <c r="C95" t="s">
        <v>108</v>
      </c>
      <c r="D95" t="s">
        <v>109</v>
      </c>
      <c r="E95">
        <v>32</v>
      </c>
      <c r="F95">
        <f>Tabelle4[[#This Row],[active_power]]/100</f>
        <v>0</v>
      </c>
      <c r="G95">
        <f>Tabelle4[[#This Row],[active_power_limits_max]]/100</f>
        <v>4.1260000000000003</v>
      </c>
      <c r="H95">
        <v>0</v>
      </c>
      <c r="I95">
        <f>Tabelle4[[#This Row],[reactive_power_limits_max]]/100</f>
        <v>4.9512</v>
      </c>
      <c r="J95">
        <f>Tabelle4[[#This Row],[reactive_power_limits_min]]/100</f>
        <v>-4.9512</v>
      </c>
      <c r="K95">
        <v>1</v>
      </c>
      <c r="L95">
        <v>3</v>
      </c>
      <c r="M95">
        <v>100</v>
      </c>
      <c r="N95">
        <v>0.1</v>
      </c>
      <c r="O95">
        <v>1</v>
      </c>
      <c r="S95" s="2">
        <v>0</v>
      </c>
      <c r="T95">
        <f t="shared" si="1"/>
        <v>0</v>
      </c>
    </row>
    <row r="96" spans="1:20" x14ac:dyDescent="0.75">
      <c r="A96" s="3" t="s">
        <v>119</v>
      </c>
      <c r="B96">
        <v>10</v>
      </c>
      <c r="C96" t="s">
        <v>108</v>
      </c>
      <c r="D96" t="s">
        <v>109</v>
      </c>
      <c r="E96">
        <v>32</v>
      </c>
      <c r="F96">
        <f>Tabelle4[[#This Row],[active_power]]/100</f>
        <v>0</v>
      </c>
      <c r="G96">
        <f>Tabelle4[[#This Row],[active_power_limits_max]]/100</f>
        <v>0</v>
      </c>
      <c r="H96">
        <v>0</v>
      </c>
      <c r="I96">
        <f>Tabelle4[[#This Row],[reactive_power_limits_max]]/100</f>
        <v>0</v>
      </c>
      <c r="J96">
        <f>Tabelle4[[#This Row],[reactive_power_limits_min]]/100</f>
        <v>0</v>
      </c>
      <c r="K96">
        <v>1</v>
      </c>
      <c r="L96">
        <v>3</v>
      </c>
      <c r="M96">
        <v>100</v>
      </c>
      <c r="N96">
        <v>0.1</v>
      </c>
      <c r="O96">
        <v>1</v>
      </c>
      <c r="S96" s="1">
        <v>0</v>
      </c>
      <c r="T96">
        <f t="shared" si="1"/>
        <v>0</v>
      </c>
    </row>
    <row r="97" spans="1:20" x14ac:dyDescent="0.75">
      <c r="A97" s="3" t="s">
        <v>120</v>
      </c>
      <c r="B97">
        <v>11</v>
      </c>
      <c r="C97" t="s">
        <v>108</v>
      </c>
      <c r="D97" t="s">
        <v>109</v>
      </c>
      <c r="E97">
        <v>32</v>
      </c>
      <c r="F97">
        <f>Tabelle4[[#This Row],[active_power]]/100</f>
        <v>0</v>
      </c>
      <c r="G97">
        <f>Tabelle4[[#This Row],[active_power_limits_max]]/100</f>
        <v>1.85</v>
      </c>
      <c r="H97">
        <v>0</v>
      </c>
      <c r="I97">
        <f>Tabelle4[[#This Row],[reactive_power_limits_max]]/100</f>
        <v>2.2200000000000002</v>
      </c>
      <c r="J97">
        <f>Tabelle4[[#This Row],[reactive_power_limits_min]]/100</f>
        <v>-2.2200000000000002</v>
      </c>
      <c r="K97">
        <v>1</v>
      </c>
      <c r="L97">
        <v>3</v>
      </c>
      <c r="M97">
        <v>100</v>
      </c>
      <c r="N97">
        <v>0.1</v>
      </c>
      <c r="O97">
        <v>1</v>
      </c>
      <c r="S97" s="2">
        <v>0</v>
      </c>
      <c r="T97">
        <f t="shared" si="1"/>
        <v>0</v>
      </c>
    </row>
    <row r="98" spans="1:20" x14ac:dyDescent="0.75">
      <c r="A98" s="3" t="s">
        <v>121</v>
      </c>
      <c r="B98">
        <v>12</v>
      </c>
      <c r="C98" t="s">
        <v>108</v>
      </c>
      <c r="D98" t="s">
        <v>109</v>
      </c>
      <c r="E98">
        <v>32</v>
      </c>
      <c r="F98">
        <f>Tabelle4[[#This Row],[active_power]]/100</f>
        <v>0</v>
      </c>
      <c r="G98">
        <f>Tabelle4[[#This Row],[active_power_limits_max]]/100</f>
        <v>0</v>
      </c>
      <c r="H98">
        <v>0</v>
      </c>
      <c r="I98">
        <f>Tabelle4[[#This Row],[reactive_power_limits_max]]/100</f>
        <v>0</v>
      </c>
      <c r="J98">
        <f>Tabelle4[[#This Row],[reactive_power_limits_min]]/100</f>
        <v>0</v>
      </c>
      <c r="K98">
        <v>1</v>
      </c>
      <c r="L98">
        <v>3</v>
      </c>
      <c r="M98">
        <v>100</v>
      </c>
      <c r="N98">
        <v>0.1</v>
      </c>
      <c r="O98">
        <v>1</v>
      </c>
      <c r="S98" s="1">
        <v>0</v>
      </c>
      <c r="T98">
        <f t="shared" si="1"/>
        <v>0</v>
      </c>
    </row>
    <row r="99" spans="1:20" x14ac:dyDescent="0.75">
      <c r="A99" s="3" t="s">
        <v>122</v>
      </c>
      <c r="B99">
        <v>13</v>
      </c>
      <c r="C99" t="s">
        <v>108</v>
      </c>
      <c r="D99" t="s">
        <v>109</v>
      </c>
      <c r="E99">
        <v>32</v>
      </c>
      <c r="F99">
        <f>Tabelle4[[#This Row],[active_power]]/100</f>
        <v>0</v>
      </c>
      <c r="G99">
        <f>Tabelle4[[#This Row],[active_power_limits_max]]/100</f>
        <v>1.5</v>
      </c>
      <c r="H99">
        <v>0</v>
      </c>
      <c r="I99">
        <f>Tabelle4[[#This Row],[reactive_power_limits_max]]/100</f>
        <v>1.8</v>
      </c>
      <c r="J99">
        <f>Tabelle4[[#This Row],[reactive_power_limits_min]]/100</f>
        <v>-1.8</v>
      </c>
      <c r="K99">
        <v>1</v>
      </c>
      <c r="L99">
        <v>3</v>
      </c>
      <c r="M99">
        <v>100</v>
      </c>
      <c r="N99">
        <v>0.1</v>
      </c>
      <c r="O99">
        <v>1</v>
      </c>
      <c r="S99" s="2">
        <v>0</v>
      </c>
      <c r="T99">
        <f t="shared" si="1"/>
        <v>0</v>
      </c>
    </row>
    <row r="100" spans="1:20" x14ac:dyDescent="0.75">
      <c r="A100" s="3" t="s">
        <v>123</v>
      </c>
      <c r="B100">
        <v>0</v>
      </c>
      <c r="C100" t="s">
        <v>108</v>
      </c>
      <c r="D100" t="s">
        <v>109</v>
      </c>
      <c r="E100">
        <v>28</v>
      </c>
      <c r="F100">
        <f>Tabelle4[[#This Row],[active_power]]/100</f>
        <v>0</v>
      </c>
      <c r="G100">
        <f>Tabelle4[[#This Row],[active_power_limits_max]]/100</f>
        <v>1.2</v>
      </c>
      <c r="H100">
        <v>0</v>
      </c>
      <c r="I100">
        <f>Tabelle4[[#This Row],[reactive_power_limits_max]]/100</f>
        <v>1.44</v>
      </c>
      <c r="J100">
        <f>Tabelle4[[#This Row],[reactive_power_limits_min]]/100</f>
        <v>-1.44</v>
      </c>
      <c r="K100">
        <v>1</v>
      </c>
      <c r="L100">
        <v>3</v>
      </c>
      <c r="M100">
        <v>100</v>
      </c>
      <c r="N100">
        <v>0.1</v>
      </c>
      <c r="O100">
        <v>1</v>
      </c>
      <c r="S100" s="1">
        <v>0</v>
      </c>
      <c r="T100">
        <f t="shared" si="1"/>
        <v>0</v>
      </c>
    </row>
    <row r="101" spans="1:20" x14ac:dyDescent="0.75">
      <c r="A101" s="3" t="s">
        <v>124</v>
      </c>
      <c r="B101">
        <v>1</v>
      </c>
      <c r="C101" t="s">
        <v>108</v>
      </c>
      <c r="D101" t="s">
        <v>109</v>
      </c>
      <c r="E101">
        <v>28</v>
      </c>
      <c r="F101">
        <f>Tabelle4[[#This Row],[active_power]]/100</f>
        <v>0</v>
      </c>
      <c r="G101">
        <f>Tabelle4[[#This Row],[active_power_limits_max]]/100</f>
        <v>0</v>
      </c>
      <c r="H101">
        <v>0</v>
      </c>
      <c r="I101">
        <f>Tabelle4[[#This Row],[reactive_power_limits_max]]/100</f>
        <v>0</v>
      </c>
      <c r="J101">
        <f>Tabelle4[[#This Row],[reactive_power_limits_min]]/100</f>
        <v>0</v>
      </c>
      <c r="K101">
        <v>1</v>
      </c>
      <c r="L101">
        <v>3</v>
      </c>
      <c r="M101">
        <v>100</v>
      </c>
      <c r="N101">
        <v>0.1</v>
      </c>
      <c r="O101">
        <v>1</v>
      </c>
      <c r="S101" s="2">
        <v>0</v>
      </c>
      <c r="T101">
        <f t="shared" si="1"/>
        <v>0</v>
      </c>
    </row>
    <row r="102" spans="1:20" x14ac:dyDescent="0.75">
      <c r="A102" s="3" t="s">
        <v>125</v>
      </c>
      <c r="B102">
        <v>2</v>
      </c>
      <c r="C102" t="s">
        <v>108</v>
      </c>
      <c r="D102" t="s">
        <v>109</v>
      </c>
      <c r="E102">
        <v>28</v>
      </c>
      <c r="F102">
        <f>Tabelle4[[#This Row],[active_power]]/100</f>
        <v>0</v>
      </c>
      <c r="G102">
        <f>Tabelle4[[#This Row],[active_power_limits_max]]/100</f>
        <v>0</v>
      </c>
      <c r="H102">
        <v>0</v>
      </c>
      <c r="I102">
        <f>Tabelle4[[#This Row],[reactive_power_limits_max]]/100</f>
        <v>0</v>
      </c>
      <c r="J102">
        <f>Tabelle4[[#This Row],[reactive_power_limits_min]]/100</f>
        <v>0</v>
      </c>
      <c r="K102">
        <v>1</v>
      </c>
      <c r="L102">
        <v>3</v>
      </c>
      <c r="M102">
        <v>100</v>
      </c>
      <c r="N102">
        <v>0.1</v>
      </c>
      <c r="O102">
        <v>1</v>
      </c>
      <c r="S102" s="1">
        <v>0</v>
      </c>
      <c r="T102">
        <f t="shared" si="1"/>
        <v>0</v>
      </c>
    </row>
    <row r="103" spans="1:20" x14ac:dyDescent="0.75">
      <c r="A103" s="3" t="s">
        <v>126</v>
      </c>
      <c r="B103">
        <v>3</v>
      </c>
      <c r="C103" t="s">
        <v>108</v>
      </c>
      <c r="D103" t="s">
        <v>109</v>
      </c>
      <c r="E103">
        <v>28</v>
      </c>
      <c r="F103">
        <f>Tabelle4[[#This Row],[active_power]]/100</f>
        <v>0</v>
      </c>
      <c r="G103">
        <f>Tabelle4[[#This Row],[active_power_limits_max]]/100</f>
        <v>0</v>
      </c>
      <c r="H103">
        <v>0</v>
      </c>
      <c r="I103">
        <f>Tabelle4[[#This Row],[reactive_power_limits_max]]/100</f>
        <v>0</v>
      </c>
      <c r="J103">
        <f>Tabelle4[[#This Row],[reactive_power_limits_min]]/100</f>
        <v>0</v>
      </c>
      <c r="K103">
        <v>1</v>
      </c>
      <c r="L103">
        <v>3</v>
      </c>
      <c r="M103">
        <v>100</v>
      </c>
      <c r="N103">
        <v>0.1</v>
      </c>
      <c r="O103">
        <v>1</v>
      </c>
      <c r="S103" s="2">
        <v>0</v>
      </c>
      <c r="T103">
        <f t="shared" si="1"/>
        <v>0</v>
      </c>
    </row>
    <row r="104" spans="1:20" x14ac:dyDescent="0.75">
      <c r="A104" s="3" t="s">
        <v>127</v>
      </c>
      <c r="B104">
        <v>4</v>
      </c>
      <c r="C104" t="s">
        <v>108</v>
      </c>
      <c r="D104" t="s">
        <v>109</v>
      </c>
      <c r="E104">
        <v>28</v>
      </c>
      <c r="F104">
        <f>Tabelle4[[#This Row],[active_power]]/100</f>
        <v>0</v>
      </c>
      <c r="G104">
        <f>Tabelle4[[#This Row],[active_power_limits_max]]/100</f>
        <v>0</v>
      </c>
      <c r="H104">
        <v>0</v>
      </c>
      <c r="I104">
        <f>Tabelle4[[#This Row],[reactive_power_limits_max]]/100</f>
        <v>0</v>
      </c>
      <c r="J104">
        <f>Tabelle4[[#This Row],[reactive_power_limits_min]]/100</f>
        <v>0</v>
      </c>
      <c r="K104">
        <v>1</v>
      </c>
      <c r="L104">
        <v>3</v>
      </c>
      <c r="M104">
        <v>100</v>
      </c>
      <c r="N104">
        <v>0.1</v>
      </c>
      <c r="O104">
        <v>1</v>
      </c>
      <c r="S104" s="1">
        <v>0</v>
      </c>
      <c r="T104">
        <f t="shared" si="1"/>
        <v>0</v>
      </c>
    </row>
    <row r="105" spans="1:20" x14ac:dyDescent="0.75">
      <c r="A105" s="3" t="s">
        <v>128</v>
      </c>
      <c r="B105">
        <v>5</v>
      </c>
      <c r="C105" t="s">
        <v>108</v>
      </c>
      <c r="D105" t="s">
        <v>109</v>
      </c>
      <c r="E105">
        <v>28</v>
      </c>
      <c r="F105">
        <f>Tabelle4[[#This Row],[active_power]]/100</f>
        <v>0</v>
      </c>
      <c r="G105">
        <f>Tabelle4[[#This Row],[active_power_limits_max]]/100</f>
        <v>0</v>
      </c>
      <c r="H105">
        <v>0</v>
      </c>
      <c r="I105">
        <f>Tabelle4[[#This Row],[reactive_power_limits_max]]/100</f>
        <v>0</v>
      </c>
      <c r="J105">
        <f>Tabelle4[[#This Row],[reactive_power_limits_min]]/100</f>
        <v>0</v>
      </c>
      <c r="K105">
        <v>1</v>
      </c>
      <c r="L105">
        <v>3</v>
      </c>
      <c r="M105">
        <v>100</v>
      </c>
      <c r="N105">
        <v>0.1</v>
      </c>
      <c r="O105">
        <v>1</v>
      </c>
      <c r="S105" s="2">
        <v>0</v>
      </c>
      <c r="T105">
        <f t="shared" si="1"/>
        <v>0</v>
      </c>
    </row>
    <row r="106" spans="1:20" x14ac:dyDescent="0.75">
      <c r="A106" s="3" t="s">
        <v>129</v>
      </c>
      <c r="B106">
        <v>6</v>
      </c>
      <c r="C106" t="s">
        <v>108</v>
      </c>
      <c r="D106" t="s">
        <v>109</v>
      </c>
      <c r="E106">
        <v>28</v>
      </c>
      <c r="F106">
        <f>Tabelle4[[#This Row],[active_power]]/100</f>
        <v>0</v>
      </c>
      <c r="G106">
        <f>Tabelle4[[#This Row],[active_power_limits_max]]/100</f>
        <v>0</v>
      </c>
      <c r="H106">
        <v>0</v>
      </c>
      <c r="I106">
        <f>Tabelle4[[#This Row],[reactive_power_limits_max]]/100</f>
        <v>0</v>
      </c>
      <c r="J106">
        <f>Tabelle4[[#This Row],[reactive_power_limits_min]]/100</f>
        <v>0</v>
      </c>
      <c r="K106">
        <v>1</v>
      </c>
      <c r="L106">
        <v>3</v>
      </c>
      <c r="M106">
        <v>100</v>
      </c>
      <c r="N106">
        <v>0.1</v>
      </c>
      <c r="O106">
        <v>1</v>
      </c>
      <c r="S106" s="1">
        <v>0</v>
      </c>
      <c r="T106">
        <f t="shared" si="1"/>
        <v>0</v>
      </c>
    </row>
    <row r="107" spans="1:20" x14ac:dyDescent="0.75">
      <c r="A107" s="3" t="s">
        <v>130</v>
      </c>
      <c r="B107">
        <v>7</v>
      </c>
      <c r="C107" t="s">
        <v>108</v>
      </c>
      <c r="D107" t="s">
        <v>109</v>
      </c>
      <c r="E107">
        <v>28</v>
      </c>
      <c r="F107">
        <f>Tabelle4[[#This Row],[active_power]]/100</f>
        <v>0</v>
      </c>
      <c r="G107">
        <f>Tabelle4[[#This Row],[active_power_limits_max]]/100</f>
        <v>0</v>
      </c>
      <c r="H107">
        <v>0</v>
      </c>
      <c r="I107">
        <f>Tabelle4[[#This Row],[reactive_power_limits_max]]/100</f>
        <v>0</v>
      </c>
      <c r="J107">
        <f>Tabelle4[[#This Row],[reactive_power_limits_min]]/100</f>
        <v>0</v>
      </c>
      <c r="K107">
        <v>1</v>
      </c>
      <c r="L107">
        <v>3</v>
      </c>
      <c r="M107">
        <v>100</v>
      </c>
      <c r="N107">
        <v>0.1</v>
      </c>
      <c r="O107">
        <v>1</v>
      </c>
      <c r="S107" s="2">
        <v>0</v>
      </c>
      <c r="T107">
        <f t="shared" si="1"/>
        <v>0</v>
      </c>
    </row>
    <row r="108" spans="1:20" x14ac:dyDescent="0.75">
      <c r="A108" s="3" t="s">
        <v>131</v>
      </c>
      <c r="B108">
        <v>8</v>
      </c>
      <c r="C108" t="s">
        <v>108</v>
      </c>
      <c r="D108" t="s">
        <v>109</v>
      </c>
      <c r="E108">
        <v>28</v>
      </c>
      <c r="F108">
        <f>Tabelle4[[#This Row],[active_power]]/100</f>
        <v>0</v>
      </c>
      <c r="G108">
        <f>Tabelle4[[#This Row],[active_power_limits_max]]/100</f>
        <v>0</v>
      </c>
      <c r="H108">
        <v>0</v>
      </c>
      <c r="I108">
        <f>Tabelle4[[#This Row],[reactive_power_limits_max]]/100</f>
        <v>0</v>
      </c>
      <c r="J108">
        <f>Tabelle4[[#This Row],[reactive_power_limits_min]]/100</f>
        <v>0</v>
      </c>
      <c r="K108">
        <v>1</v>
      </c>
      <c r="L108">
        <v>3</v>
      </c>
      <c r="M108">
        <v>100</v>
      </c>
      <c r="N108">
        <v>0.1</v>
      </c>
      <c r="O108">
        <v>1</v>
      </c>
      <c r="S108" s="1">
        <v>0</v>
      </c>
      <c r="T108">
        <f t="shared" si="1"/>
        <v>0</v>
      </c>
    </row>
    <row r="109" spans="1:20" x14ac:dyDescent="0.75">
      <c r="A109" s="3" t="s">
        <v>132</v>
      </c>
      <c r="B109">
        <v>9</v>
      </c>
      <c r="C109" t="s">
        <v>108</v>
      </c>
      <c r="D109" t="s">
        <v>109</v>
      </c>
      <c r="E109">
        <v>28</v>
      </c>
      <c r="F109">
        <f>Tabelle4[[#This Row],[active_power]]/100</f>
        <v>0</v>
      </c>
      <c r="G109">
        <f>Tabelle4[[#This Row],[active_power_limits_max]]/100</f>
        <v>0</v>
      </c>
      <c r="H109">
        <v>0</v>
      </c>
      <c r="I109">
        <f>Tabelle4[[#This Row],[reactive_power_limits_max]]/100</f>
        <v>0</v>
      </c>
      <c r="J109">
        <f>Tabelle4[[#This Row],[reactive_power_limits_min]]/100</f>
        <v>0</v>
      </c>
      <c r="K109">
        <v>1</v>
      </c>
      <c r="L109">
        <v>3</v>
      </c>
      <c r="M109">
        <v>100</v>
      </c>
      <c r="N109">
        <v>0.1</v>
      </c>
      <c r="O109">
        <v>1</v>
      </c>
      <c r="S109" s="2">
        <v>0</v>
      </c>
      <c r="T109">
        <f t="shared" si="1"/>
        <v>0</v>
      </c>
    </row>
    <row r="110" spans="1:20" x14ac:dyDescent="0.75">
      <c r="A110" s="3" t="s">
        <v>133</v>
      </c>
      <c r="B110">
        <v>10</v>
      </c>
      <c r="C110" t="s">
        <v>108</v>
      </c>
      <c r="D110" t="s">
        <v>109</v>
      </c>
      <c r="E110">
        <v>28</v>
      </c>
      <c r="F110">
        <f>Tabelle4[[#This Row],[active_power]]/100</f>
        <v>0</v>
      </c>
      <c r="G110">
        <f>Tabelle4[[#This Row],[active_power_limits_max]]/100</f>
        <v>0</v>
      </c>
      <c r="H110">
        <v>0</v>
      </c>
      <c r="I110">
        <f>Tabelle4[[#This Row],[reactive_power_limits_max]]/100</f>
        <v>0</v>
      </c>
      <c r="J110">
        <f>Tabelle4[[#This Row],[reactive_power_limits_min]]/100</f>
        <v>0</v>
      </c>
      <c r="K110">
        <v>1</v>
      </c>
      <c r="L110">
        <v>3</v>
      </c>
      <c r="M110">
        <v>100</v>
      </c>
      <c r="N110">
        <v>0.1</v>
      </c>
      <c r="O110">
        <v>1</v>
      </c>
      <c r="S110" s="1">
        <v>0</v>
      </c>
      <c r="T110">
        <f t="shared" si="1"/>
        <v>0</v>
      </c>
    </row>
    <row r="111" spans="1:20" x14ac:dyDescent="0.75">
      <c r="A111" s="3" t="s">
        <v>134</v>
      </c>
      <c r="B111">
        <v>11</v>
      </c>
      <c r="C111" t="s">
        <v>108</v>
      </c>
      <c r="D111" t="s">
        <v>109</v>
      </c>
      <c r="E111">
        <v>28</v>
      </c>
      <c r="F111">
        <f>Tabelle4[[#This Row],[active_power]]/100</f>
        <v>0</v>
      </c>
      <c r="G111">
        <f>Tabelle4[[#This Row],[active_power_limits_max]]/100</f>
        <v>0</v>
      </c>
      <c r="H111">
        <v>0</v>
      </c>
      <c r="I111">
        <f>Tabelle4[[#This Row],[reactive_power_limits_max]]/100</f>
        <v>0</v>
      </c>
      <c r="J111">
        <f>Tabelle4[[#This Row],[reactive_power_limits_min]]/100</f>
        <v>0</v>
      </c>
      <c r="K111">
        <v>1</v>
      </c>
      <c r="L111">
        <v>3</v>
      </c>
      <c r="M111">
        <v>100</v>
      </c>
      <c r="N111">
        <v>0.1</v>
      </c>
      <c r="O111">
        <v>1</v>
      </c>
      <c r="S111" s="2">
        <v>0</v>
      </c>
      <c r="T111">
        <f t="shared" si="1"/>
        <v>0</v>
      </c>
    </row>
    <row r="112" spans="1:20" x14ac:dyDescent="0.75">
      <c r="A112" s="3" t="s">
        <v>135</v>
      </c>
      <c r="B112">
        <v>12</v>
      </c>
      <c r="C112" t="s">
        <v>108</v>
      </c>
      <c r="D112" t="s">
        <v>109</v>
      </c>
      <c r="E112">
        <v>28</v>
      </c>
      <c r="F112">
        <f>Tabelle4[[#This Row],[active_power]]/100</f>
        <v>0</v>
      </c>
      <c r="G112">
        <f>Tabelle4[[#This Row],[active_power_limits_max]]/100</f>
        <v>0.32700000000000001</v>
      </c>
      <c r="H112">
        <v>0</v>
      </c>
      <c r="I112">
        <f>Tabelle4[[#This Row],[reactive_power_limits_max]]/100</f>
        <v>0.39240000000000003</v>
      </c>
      <c r="J112">
        <f>Tabelle4[[#This Row],[reactive_power_limits_min]]/100</f>
        <v>-0.39240000000000003</v>
      </c>
      <c r="K112">
        <v>1</v>
      </c>
      <c r="L112">
        <v>3</v>
      </c>
      <c r="M112">
        <v>100</v>
      </c>
      <c r="N112">
        <v>0.1</v>
      </c>
      <c r="O112">
        <v>1</v>
      </c>
      <c r="S112" s="1">
        <v>0</v>
      </c>
      <c r="T112">
        <f t="shared" si="1"/>
        <v>0</v>
      </c>
    </row>
    <row r="113" spans="1:20" x14ac:dyDescent="0.75">
      <c r="A113" s="3" t="s">
        <v>136</v>
      </c>
      <c r="B113">
        <v>13</v>
      </c>
      <c r="C113" t="s">
        <v>108</v>
      </c>
      <c r="D113" t="s">
        <v>109</v>
      </c>
      <c r="E113">
        <v>28</v>
      </c>
      <c r="F113">
        <f>Tabelle4[[#This Row],[active_power]]/100</f>
        <v>0</v>
      </c>
      <c r="G113">
        <f>Tabelle4[[#This Row],[active_power_limits_max]]/100</f>
        <v>0</v>
      </c>
      <c r="H113">
        <v>0</v>
      </c>
      <c r="I113">
        <f>Tabelle4[[#This Row],[reactive_power_limits_max]]/100</f>
        <v>0</v>
      </c>
      <c r="J113">
        <f>Tabelle4[[#This Row],[reactive_power_limits_min]]/100</f>
        <v>0</v>
      </c>
      <c r="K113">
        <v>1</v>
      </c>
      <c r="L113">
        <v>3</v>
      </c>
      <c r="M113">
        <v>100</v>
      </c>
      <c r="N113">
        <v>0.1</v>
      </c>
      <c r="O113">
        <v>1</v>
      </c>
      <c r="S113" s="2">
        <v>0</v>
      </c>
      <c r="T113">
        <f t="shared" si="1"/>
        <v>0</v>
      </c>
    </row>
    <row r="114" spans="1:20" x14ac:dyDescent="0.75">
      <c r="A114" s="3" t="s">
        <v>137</v>
      </c>
      <c r="B114">
        <v>0</v>
      </c>
      <c r="C114" t="s">
        <v>138</v>
      </c>
      <c r="D114" t="s">
        <v>33</v>
      </c>
      <c r="E114">
        <v>80</v>
      </c>
      <c r="F114">
        <f>Tabelle4[[#This Row],[active_power]]/100</f>
        <v>0</v>
      </c>
      <c r="G114">
        <f>Tabelle4[[#This Row],[active_power_limits_max]]/100</f>
        <v>0</v>
      </c>
      <c r="H114">
        <v>0</v>
      </c>
      <c r="I114">
        <f>Tabelle4[[#This Row],[reactive_power_limits_max]]/100</f>
        <v>0</v>
      </c>
      <c r="J114">
        <f>Tabelle4[[#This Row],[reactive_power_limits_min]]/100</f>
        <v>0</v>
      </c>
      <c r="K114">
        <v>1</v>
      </c>
      <c r="L114">
        <v>3</v>
      </c>
      <c r="M114">
        <v>100</v>
      </c>
      <c r="N114">
        <v>0.1</v>
      </c>
      <c r="O114">
        <v>1</v>
      </c>
      <c r="S114" s="1">
        <v>0</v>
      </c>
      <c r="T114">
        <f t="shared" si="1"/>
        <v>0</v>
      </c>
    </row>
    <row r="115" spans="1:20" x14ac:dyDescent="0.75">
      <c r="A115" s="3" t="s">
        <v>139</v>
      </c>
      <c r="B115">
        <v>1</v>
      </c>
      <c r="C115" t="s">
        <v>138</v>
      </c>
      <c r="D115" t="s">
        <v>33</v>
      </c>
      <c r="E115">
        <v>80</v>
      </c>
      <c r="F115">
        <f>Tabelle4[[#This Row],[active_power]]/100</f>
        <v>0</v>
      </c>
      <c r="G115">
        <f>Tabelle4[[#This Row],[active_power_limits_max]]/100</f>
        <v>13.6</v>
      </c>
      <c r="H115">
        <v>0</v>
      </c>
      <c r="I115">
        <f>Tabelle4[[#This Row],[reactive_power_limits_max]]/100</f>
        <v>16.32</v>
      </c>
      <c r="J115">
        <f>Tabelle4[[#This Row],[reactive_power_limits_min]]/100</f>
        <v>-16.32</v>
      </c>
      <c r="K115">
        <v>1</v>
      </c>
      <c r="L115">
        <v>3</v>
      </c>
      <c r="M115">
        <v>100</v>
      </c>
      <c r="N115">
        <v>0.1</v>
      </c>
      <c r="O115">
        <v>1</v>
      </c>
      <c r="S115" s="2">
        <v>0</v>
      </c>
      <c r="T115">
        <f t="shared" si="1"/>
        <v>0</v>
      </c>
    </row>
    <row r="116" spans="1:20" x14ac:dyDescent="0.75">
      <c r="A116" s="3" t="s">
        <v>140</v>
      </c>
      <c r="B116">
        <v>2</v>
      </c>
      <c r="C116" t="s">
        <v>138</v>
      </c>
      <c r="D116" t="s">
        <v>33</v>
      </c>
      <c r="E116">
        <v>80</v>
      </c>
      <c r="F116">
        <f>Tabelle4[[#This Row],[active_power]]/100</f>
        <v>0</v>
      </c>
      <c r="G116">
        <f>Tabelle4[[#This Row],[active_power_limits_max]]/100</f>
        <v>25.72</v>
      </c>
      <c r="H116">
        <v>0</v>
      </c>
      <c r="I116">
        <f>Tabelle4[[#This Row],[reactive_power_limits_max]]/100</f>
        <v>30.864000000000001</v>
      </c>
      <c r="J116">
        <f>Tabelle4[[#This Row],[reactive_power_limits_min]]/100</f>
        <v>-30.864000000000001</v>
      </c>
      <c r="K116">
        <v>1</v>
      </c>
      <c r="L116">
        <v>3</v>
      </c>
      <c r="M116">
        <v>100</v>
      </c>
      <c r="N116">
        <v>0.1</v>
      </c>
      <c r="O116">
        <v>1</v>
      </c>
      <c r="S116" s="1">
        <v>0</v>
      </c>
      <c r="T116">
        <f t="shared" si="1"/>
        <v>0</v>
      </c>
    </row>
    <row r="117" spans="1:20" x14ac:dyDescent="0.75">
      <c r="A117" s="3" t="s">
        <v>141</v>
      </c>
      <c r="B117">
        <v>3</v>
      </c>
      <c r="C117" t="s">
        <v>138</v>
      </c>
      <c r="D117" t="s">
        <v>33</v>
      </c>
      <c r="E117">
        <v>80</v>
      </c>
      <c r="F117">
        <f>Tabelle4[[#This Row],[active_power]]/100</f>
        <v>0</v>
      </c>
      <c r="G117">
        <f>Tabelle4[[#This Row],[active_power_limits_max]]/100</f>
        <v>0</v>
      </c>
      <c r="H117">
        <v>0</v>
      </c>
      <c r="I117">
        <f>Tabelle4[[#This Row],[reactive_power_limits_max]]/100</f>
        <v>0</v>
      </c>
      <c r="J117">
        <f>Tabelle4[[#This Row],[reactive_power_limits_min]]/100</f>
        <v>0</v>
      </c>
      <c r="K117">
        <v>1</v>
      </c>
      <c r="L117">
        <v>3</v>
      </c>
      <c r="M117">
        <v>100</v>
      </c>
      <c r="N117">
        <v>0.1</v>
      </c>
      <c r="O117">
        <v>1</v>
      </c>
      <c r="S117" s="2">
        <v>0</v>
      </c>
      <c r="T117">
        <f t="shared" si="1"/>
        <v>0</v>
      </c>
    </row>
    <row r="118" spans="1:20" x14ac:dyDescent="0.75">
      <c r="A118" s="3" t="s">
        <v>142</v>
      </c>
      <c r="B118">
        <v>4</v>
      </c>
      <c r="C118" t="s">
        <v>138</v>
      </c>
      <c r="D118" t="s">
        <v>33</v>
      </c>
      <c r="E118">
        <v>80</v>
      </c>
      <c r="F118">
        <f>Tabelle4[[#This Row],[active_power]]/100</f>
        <v>0</v>
      </c>
      <c r="G118">
        <f>Tabelle4[[#This Row],[active_power_limits_max]]/100</f>
        <v>27.12</v>
      </c>
      <c r="H118">
        <v>0</v>
      </c>
      <c r="I118">
        <f>Tabelle4[[#This Row],[reactive_power_limits_max]]/100</f>
        <v>32.544000000000004</v>
      </c>
      <c r="J118">
        <f>Tabelle4[[#This Row],[reactive_power_limits_min]]/100</f>
        <v>-32.544000000000004</v>
      </c>
      <c r="K118">
        <v>1</v>
      </c>
      <c r="L118">
        <v>3</v>
      </c>
      <c r="M118">
        <v>100</v>
      </c>
      <c r="N118">
        <v>0.1</v>
      </c>
      <c r="O118">
        <v>1</v>
      </c>
      <c r="S118" s="1">
        <v>0</v>
      </c>
      <c r="T118">
        <f t="shared" si="1"/>
        <v>0</v>
      </c>
    </row>
    <row r="119" spans="1:20" x14ac:dyDescent="0.75">
      <c r="A119" s="3" t="s">
        <v>143</v>
      </c>
      <c r="B119">
        <v>5</v>
      </c>
      <c r="C119" t="s">
        <v>138</v>
      </c>
      <c r="D119" t="s">
        <v>33</v>
      </c>
      <c r="E119">
        <v>80</v>
      </c>
      <c r="F119">
        <f>Tabelle4[[#This Row],[active_power]]/100</f>
        <v>0</v>
      </c>
      <c r="G119">
        <f>Tabelle4[[#This Row],[active_power_limits_max]]/100</f>
        <v>0</v>
      </c>
      <c r="H119">
        <v>0</v>
      </c>
      <c r="I119">
        <f>Tabelle4[[#This Row],[reactive_power_limits_max]]/100</f>
        <v>0</v>
      </c>
      <c r="J119">
        <f>Tabelle4[[#This Row],[reactive_power_limits_min]]/100</f>
        <v>0</v>
      </c>
      <c r="K119">
        <v>1</v>
      </c>
      <c r="L119">
        <v>3</v>
      </c>
      <c r="M119">
        <v>100</v>
      </c>
      <c r="N119">
        <v>0.1</v>
      </c>
      <c r="O119">
        <v>1</v>
      </c>
      <c r="S119" s="2">
        <v>0</v>
      </c>
      <c r="T119">
        <f t="shared" si="1"/>
        <v>0</v>
      </c>
    </row>
    <row r="120" spans="1:20" x14ac:dyDescent="0.75">
      <c r="A120" s="3" t="s">
        <v>144</v>
      </c>
      <c r="B120">
        <v>6</v>
      </c>
      <c r="C120" t="s">
        <v>138</v>
      </c>
      <c r="D120" t="s">
        <v>33</v>
      </c>
      <c r="E120">
        <v>80</v>
      </c>
      <c r="F120">
        <f>Tabelle4[[#This Row],[active_power]]/100</f>
        <v>0</v>
      </c>
      <c r="G120">
        <f>Tabelle4[[#This Row],[active_power_limits_max]]/100</f>
        <v>14.1</v>
      </c>
      <c r="H120">
        <v>0</v>
      </c>
      <c r="I120">
        <f>Tabelle4[[#This Row],[reactive_power_limits_max]]/100</f>
        <v>16.920000000000002</v>
      </c>
      <c r="J120">
        <f>Tabelle4[[#This Row],[reactive_power_limits_min]]/100</f>
        <v>-16.920000000000002</v>
      </c>
      <c r="K120">
        <v>1</v>
      </c>
      <c r="L120">
        <v>3</v>
      </c>
      <c r="M120">
        <v>100</v>
      </c>
      <c r="N120">
        <v>0.1</v>
      </c>
      <c r="O120">
        <v>1</v>
      </c>
      <c r="S120" s="1">
        <v>0</v>
      </c>
      <c r="T120">
        <f t="shared" si="1"/>
        <v>0</v>
      </c>
    </row>
    <row r="121" spans="1:20" x14ac:dyDescent="0.75">
      <c r="A121" s="3" t="s">
        <v>145</v>
      </c>
      <c r="B121">
        <v>7</v>
      </c>
      <c r="C121" t="s">
        <v>138</v>
      </c>
      <c r="D121" t="s">
        <v>33</v>
      </c>
      <c r="E121">
        <v>80</v>
      </c>
      <c r="F121">
        <f>Tabelle4[[#This Row],[active_power]]/100</f>
        <v>0</v>
      </c>
      <c r="G121">
        <f>Tabelle4[[#This Row],[active_power_limits_max]]/100</f>
        <v>0</v>
      </c>
      <c r="H121">
        <v>0</v>
      </c>
      <c r="I121">
        <f>Tabelle4[[#This Row],[reactive_power_limits_max]]/100</f>
        <v>0</v>
      </c>
      <c r="J121">
        <f>Tabelle4[[#This Row],[reactive_power_limits_min]]/100</f>
        <v>0</v>
      </c>
      <c r="K121">
        <v>1</v>
      </c>
      <c r="L121">
        <v>3</v>
      </c>
      <c r="M121">
        <v>100</v>
      </c>
      <c r="N121">
        <v>0.1</v>
      </c>
      <c r="O121">
        <v>1</v>
      </c>
      <c r="S121" s="2">
        <v>0</v>
      </c>
      <c r="T121">
        <f t="shared" si="1"/>
        <v>0</v>
      </c>
    </row>
    <row r="122" spans="1:20" x14ac:dyDescent="0.75">
      <c r="A122" s="3" t="s">
        <v>146</v>
      </c>
      <c r="B122">
        <v>8</v>
      </c>
      <c r="C122" t="s">
        <v>138</v>
      </c>
      <c r="D122" t="s">
        <v>33</v>
      </c>
      <c r="E122">
        <v>80</v>
      </c>
      <c r="F122">
        <f>Tabelle4[[#This Row],[active_power]]/100</f>
        <v>0</v>
      </c>
      <c r="G122">
        <f>Tabelle4[[#This Row],[active_power_limits_max]]/100</f>
        <v>14.1</v>
      </c>
      <c r="H122">
        <v>0</v>
      </c>
      <c r="I122">
        <f>Tabelle4[[#This Row],[reactive_power_limits_max]]/100</f>
        <v>16.920000000000002</v>
      </c>
      <c r="J122">
        <f>Tabelle4[[#This Row],[reactive_power_limits_min]]/100</f>
        <v>-16.920000000000002</v>
      </c>
      <c r="K122">
        <v>1</v>
      </c>
      <c r="L122">
        <v>3</v>
      </c>
      <c r="M122">
        <v>100</v>
      </c>
      <c r="N122">
        <v>0.1</v>
      </c>
      <c r="O122">
        <v>1</v>
      </c>
      <c r="S122" s="1">
        <v>0</v>
      </c>
      <c r="T122">
        <f t="shared" si="1"/>
        <v>0</v>
      </c>
    </row>
    <row r="123" spans="1:20" x14ac:dyDescent="0.75">
      <c r="A123" s="3" t="s">
        <v>147</v>
      </c>
      <c r="B123">
        <v>9</v>
      </c>
      <c r="C123" t="s">
        <v>138</v>
      </c>
      <c r="D123" t="s">
        <v>33</v>
      </c>
      <c r="E123">
        <v>80</v>
      </c>
      <c r="F123">
        <f>Tabelle4[[#This Row],[active_power]]/100</f>
        <v>0</v>
      </c>
      <c r="G123">
        <f>Tabelle4[[#This Row],[active_power_limits_max]]/100</f>
        <v>13.29</v>
      </c>
      <c r="H123">
        <v>0</v>
      </c>
      <c r="I123">
        <f>Tabelle4[[#This Row],[reactive_power_limits_max]]/100</f>
        <v>15.948</v>
      </c>
      <c r="J123">
        <f>Tabelle4[[#This Row],[reactive_power_limits_min]]/100</f>
        <v>-15.948</v>
      </c>
      <c r="K123">
        <v>1</v>
      </c>
      <c r="L123">
        <v>3</v>
      </c>
      <c r="M123">
        <v>100</v>
      </c>
      <c r="N123">
        <v>0.1</v>
      </c>
      <c r="O123">
        <v>1</v>
      </c>
      <c r="S123" s="2">
        <v>0</v>
      </c>
      <c r="T123">
        <f t="shared" si="1"/>
        <v>0</v>
      </c>
    </row>
    <row r="124" spans="1:20" x14ac:dyDescent="0.75">
      <c r="A124" s="3" t="s">
        <v>148</v>
      </c>
      <c r="B124">
        <v>10</v>
      </c>
      <c r="C124" t="s">
        <v>138</v>
      </c>
      <c r="D124" t="s">
        <v>33</v>
      </c>
      <c r="E124">
        <v>80</v>
      </c>
      <c r="F124">
        <f>Tabelle4[[#This Row],[active_power]]/100</f>
        <v>0</v>
      </c>
      <c r="G124">
        <f>Tabelle4[[#This Row],[active_power_limits_max]]/100</f>
        <v>12.75</v>
      </c>
      <c r="H124">
        <v>0</v>
      </c>
      <c r="I124">
        <f>Tabelle4[[#This Row],[reactive_power_limits_max]]/100</f>
        <v>15.3</v>
      </c>
      <c r="J124">
        <f>Tabelle4[[#This Row],[reactive_power_limits_min]]/100</f>
        <v>-15.3</v>
      </c>
      <c r="K124">
        <v>1</v>
      </c>
      <c r="L124">
        <v>3</v>
      </c>
      <c r="M124">
        <v>100</v>
      </c>
      <c r="N124">
        <v>0.1</v>
      </c>
      <c r="O124">
        <v>1</v>
      </c>
      <c r="S124" s="1">
        <v>0</v>
      </c>
      <c r="T124">
        <f t="shared" si="1"/>
        <v>0</v>
      </c>
    </row>
    <row r="125" spans="1:20" x14ac:dyDescent="0.75">
      <c r="A125" s="3" t="s">
        <v>149</v>
      </c>
      <c r="B125">
        <v>11</v>
      </c>
      <c r="C125" t="s">
        <v>138</v>
      </c>
      <c r="D125" t="s">
        <v>33</v>
      </c>
      <c r="E125">
        <v>80</v>
      </c>
      <c r="F125">
        <f>Tabelle4[[#This Row],[active_power]]/100</f>
        <v>0</v>
      </c>
      <c r="G125">
        <f>Tabelle4[[#This Row],[active_power_limits_max]]/100</f>
        <v>0</v>
      </c>
      <c r="H125">
        <v>0</v>
      </c>
      <c r="I125">
        <f>Tabelle4[[#This Row],[reactive_power_limits_max]]/100</f>
        <v>0</v>
      </c>
      <c r="J125">
        <f>Tabelle4[[#This Row],[reactive_power_limits_min]]/100</f>
        <v>0</v>
      </c>
      <c r="K125">
        <v>1</v>
      </c>
      <c r="L125">
        <v>3</v>
      </c>
      <c r="M125">
        <v>100</v>
      </c>
      <c r="N125">
        <v>0.1</v>
      </c>
      <c r="O125">
        <v>1</v>
      </c>
      <c r="S125" s="2">
        <v>0</v>
      </c>
      <c r="T125">
        <f t="shared" si="1"/>
        <v>0</v>
      </c>
    </row>
    <row r="126" spans="1:20" x14ac:dyDescent="0.75">
      <c r="A126" s="3" t="s">
        <v>150</v>
      </c>
      <c r="B126">
        <v>12</v>
      </c>
      <c r="C126" t="s">
        <v>138</v>
      </c>
      <c r="D126" t="s">
        <v>33</v>
      </c>
      <c r="E126">
        <v>80</v>
      </c>
      <c r="F126">
        <f>Tabelle4[[#This Row],[active_power]]/100</f>
        <v>0</v>
      </c>
      <c r="G126">
        <f>Tabelle4[[#This Row],[active_power_limits_max]]/100</f>
        <v>0</v>
      </c>
      <c r="H126">
        <v>0</v>
      </c>
      <c r="I126">
        <f>Tabelle4[[#This Row],[reactive_power_limits_max]]/100</f>
        <v>0</v>
      </c>
      <c r="J126">
        <f>Tabelle4[[#This Row],[reactive_power_limits_min]]/100</f>
        <v>0</v>
      </c>
      <c r="K126">
        <v>1</v>
      </c>
      <c r="L126">
        <v>3</v>
      </c>
      <c r="M126">
        <v>100</v>
      </c>
      <c r="N126">
        <v>0.1</v>
      </c>
      <c r="O126">
        <v>1</v>
      </c>
      <c r="S126" s="1">
        <v>0</v>
      </c>
      <c r="T126">
        <f t="shared" si="1"/>
        <v>0</v>
      </c>
    </row>
    <row r="127" spans="1:20" x14ac:dyDescent="0.75">
      <c r="A127" s="3" t="s">
        <v>151</v>
      </c>
      <c r="B127">
        <v>13</v>
      </c>
      <c r="C127" t="s">
        <v>138</v>
      </c>
      <c r="D127" t="s">
        <v>33</v>
      </c>
      <c r="E127">
        <v>80</v>
      </c>
      <c r="F127">
        <f>Tabelle4[[#This Row],[active_power]]/100</f>
        <v>0</v>
      </c>
      <c r="G127">
        <f>Tabelle4[[#This Row],[active_power_limits_max]]/100</f>
        <v>0</v>
      </c>
      <c r="H127">
        <v>0</v>
      </c>
      <c r="I127">
        <f>Tabelle4[[#This Row],[reactive_power_limits_max]]/100</f>
        <v>0</v>
      </c>
      <c r="J127">
        <f>Tabelle4[[#This Row],[reactive_power_limits_min]]/100</f>
        <v>0</v>
      </c>
      <c r="K127">
        <v>1</v>
      </c>
      <c r="L127">
        <v>3</v>
      </c>
      <c r="M127">
        <v>100</v>
      </c>
      <c r="N127">
        <v>0.1</v>
      </c>
      <c r="O127">
        <v>1</v>
      </c>
      <c r="S127" s="2">
        <v>0</v>
      </c>
      <c r="T127">
        <f t="shared" si="1"/>
        <v>0</v>
      </c>
    </row>
    <row r="128" spans="1:20" x14ac:dyDescent="0.75">
      <c r="A128" s="3" t="s">
        <v>152</v>
      </c>
      <c r="B128">
        <v>0</v>
      </c>
      <c r="C128" t="s">
        <v>153</v>
      </c>
      <c r="D128" t="s">
        <v>33</v>
      </c>
      <c r="E128">
        <v>26</v>
      </c>
      <c r="F128">
        <f>Tabelle4[[#This Row],[active_power]]/100</f>
        <v>0</v>
      </c>
      <c r="G128">
        <f>Tabelle4[[#This Row],[active_power_limits_max]]/100</f>
        <v>0</v>
      </c>
      <c r="H128">
        <v>0</v>
      </c>
      <c r="I128">
        <f>Tabelle4[[#This Row],[reactive_power_limits_max]]/100</f>
        <v>0</v>
      </c>
      <c r="J128">
        <f>Tabelle4[[#This Row],[reactive_power_limits_min]]/100</f>
        <v>0</v>
      </c>
      <c r="K128">
        <v>1</v>
      </c>
      <c r="L128">
        <v>3</v>
      </c>
      <c r="M128">
        <v>100</v>
      </c>
      <c r="N128">
        <v>0.1</v>
      </c>
      <c r="O128">
        <v>1</v>
      </c>
      <c r="S128" s="1">
        <v>0</v>
      </c>
      <c r="T128">
        <f t="shared" si="1"/>
        <v>0</v>
      </c>
    </row>
    <row r="129" spans="1:20" x14ac:dyDescent="0.75">
      <c r="A129" s="3" t="s">
        <v>154</v>
      </c>
      <c r="B129">
        <v>1</v>
      </c>
      <c r="C129" t="s">
        <v>153</v>
      </c>
      <c r="D129" t="s">
        <v>33</v>
      </c>
      <c r="E129">
        <v>26</v>
      </c>
      <c r="F129">
        <f>Tabelle4[[#This Row],[active_power]]/100</f>
        <v>0</v>
      </c>
      <c r="G129">
        <f>Tabelle4[[#This Row],[active_power_limits_max]]/100</f>
        <v>0</v>
      </c>
      <c r="H129">
        <v>0</v>
      </c>
      <c r="I129">
        <f>Tabelle4[[#This Row],[reactive_power_limits_max]]/100</f>
        <v>0</v>
      </c>
      <c r="J129">
        <f>Tabelle4[[#This Row],[reactive_power_limits_min]]/100</f>
        <v>0</v>
      </c>
      <c r="K129">
        <v>1</v>
      </c>
      <c r="L129">
        <v>3</v>
      </c>
      <c r="M129">
        <v>100</v>
      </c>
      <c r="N129">
        <v>0.1</v>
      </c>
      <c r="O129">
        <v>1</v>
      </c>
      <c r="S129" s="2">
        <v>0</v>
      </c>
      <c r="T129">
        <f t="shared" si="1"/>
        <v>0</v>
      </c>
    </row>
    <row r="130" spans="1:20" x14ac:dyDescent="0.75">
      <c r="A130" s="3" t="s">
        <v>155</v>
      </c>
      <c r="B130">
        <v>2</v>
      </c>
      <c r="C130" t="s">
        <v>153</v>
      </c>
      <c r="D130" t="s">
        <v>33</v>
      </c>
      <c r="E130">
        <v>26</v>
      </c>
      <c r="F130">
        <f>Tabelle4[[#This Row],[active_power]]/100</f>
        <v>0</v>
      </c>
      <c r="G130">
        <f>Tabelle4[[#This Row],[active_power_limits_max]]/100</f>
        <v>0</v>
      </c>
      <c r="H130">
        <v>0</v>
      </c>
      <c r="I130">
        <f>Tabelle4[[#This Row],[reactive_power_limits_max]]/100</f>
        <v>0</v>
      </c>
      <c r="J130">
        <f>Tabelle4[[#This Row],[reactive_power_limits_min]]/100</f>
        <v>0</v>
      </c>
      <c r="K130">
        <v>1</v>
      </c>
      <c r="L130">
        <v>3</v>
      </c>
      <c r="M130">
        <v>100</v>
      </c>
      <c r="N130">
        <v>0.1</v>
      </c>
      <c r="O130">
        <v>1</v>
      </c>
      <c r="S130" s="1">
        <v>0</v>
      </c>
      <c r="T130">
        <f t="shared" si="1"/>
        <v>0</v>
      </c>
    </row>
    <row r="131" spans="1:20" x14ac:dyDescent="0.75">
      <c r="A131" s="3" t="s">
        <v>156</v>
      </c>
      <c r="B131">
        <v>3</v>
      </c>
      <c r="C131" t="s">
        <v>153</v>
      </c>
      <c r="D131" t="s">
        <v>33</v>
      </c>
      <c r="E131">
        <v>26</v>
      </c>
      <c r="F131">
        <f>Tabelle4[[#This Row],[active_power]]/100</f>
        <v>0</v>
      </c>
      <c r="G131">
        <f>Tabelle4[[#This Row],[active_power_limits_max]]/100</f>
        <v>6.0000000000000001E-3</v>
      </c>
      <c r="H131">
        <v>0</v>
      </c>
      <c r="I131">
        <f>Tabelle4[[#This Row],[reactive_power_limits_max]]/100</f>
        <v>7.1999999999999998E-3</v>
      </c>
      <c r="J131">
        <f>Tabelle4[[#This Row],[reactive_power_limits_min]]/100</f>
        <v>-7.1999999999999998E-3</v>
      </c>
      <c r="K131">
        <v>1</v>
      </c>
      <c r="L131">
        <v>3</v>
      </c>
      <c r="M131">
        <v>100</v>
      </c>
      <c r="N131">
        <v>0.1</v>
      </c>
      <c r="O131">
        <v>1</v>
      </c>
      <c r="S131" s="2">
        <v>0</v>
      </c>
      <c r="T131">
        <f t="shared" ref="T131:T183" si="2">S131/100</f>
        <v>0</v>
      </c>
    </row>
    <row r="132" spans="1:20" x14ac:dyDescent="0.75">
      <c r="A132" s="3" t="s">
        <v>157</v>
      </c>
      <c r="B132">
        <v>4</v>
      </c>
      <c r="C132" t="s">
        <v>153</v>
      </c>
      <c r="D132" t="s">
        <v>33</v>
      </c>
      <c r="E132">
        <v>26</v>
      </c>
      <c r="F132">
        <f>Tabelle4[[#This Row],[active_power]]/100</f>
        <v>0</v>
      </c>
      <c r="G132">
        <f>Tabelle4[[#This Row],[active_power_limits_max]]/100</f>
        <v>0</v>
      </c>
      <c r="H132">
        <v>0</v>
      </c>
      <c r="I132">
        <f>Tabelle4[[#This Row],[reactive_power_limits_max]]/100</f>
        <v>0</v>
      </c>
      <c r="J132">
        <f>Tabelle4[[#This Row],[reactive_power_limits_min]]/100</f>
        <v>0</v>
      </c>
      <c r="K132">
        <v>1</v>
      </c>
      <c r="L132">
        <v>3</v>
      </c>
      <c r="M132">
        <v>100</v>
      </c>
      <c r="N132">
        <v>0.1</v>
      </c>
      <c r="O132">
        <v>1</v>
      </c>
      <c r="S132" s="1">
        <v>0</v>
      </c>
      <c r="T132">
        <f t="shared" si="2"/>
        <v>0</v>
      </c>
    </row>
    <row r="133" spans="1:20" x14ac:dyDescent="0.75">
      <c r="A133" s="3" t="s">
        <v>158</v>
      </c>
      <c r="B133">
        <v>5</v>
      </c>
      <c r="C133" t="s">
        <v>153</v>
      </c>
      <c r="D133" t="s">
        <v>33</v>
      </c>
      <c r="E133">
        <v>26</v>
      </c>
      <c r="F133">
        <f>Tabelle4[[#This Row],[active_power]]/100</f>
        <v>0</v>
      </c>
      <c r="G133">
        <f>Tabelle4[[#This Row],[active_power_limits_max]]/100</f>
        <v>0.23100000000000001</v>
      </c>
      <c r="H133">
        <v>0</v>
      </c>
      <c r="I133">
        <f>Tabelle4[[#This Row],[reactive_power_limits_max]]/100</f>
        <v>0.2772</v>
      </c>
      <c r="J133">
        <f>Tabelle4[[#This Row],[reactive_power_limits_min]]/100</f>
        <v>-0.2772</v>
      </c>
      <c r="K133">
        <v>1</v>
      </c>
      <c r="L133">
        <v>3</v>
      </c>
      <c r="M133">
        <v>100</v>
      </c>
      <c r="N133">
        <v>0.1</v>
      </c>
      <c r="O133">
        <v>1</v>
      </c>
      <c r="S133" s="2">
        <v>0</v>
      </c>
      <c r="T133">
        <f t="shared" si="2"/>
        <v>0</v>
      </c>
    </row>
    <row r="134" spans="1:20" x14ac:dyDescent="0.75">
      <c r="A134" s="3" t="s">
        <v>159</v>
      </c>
      <c r="B134">
        <v>6</v>
      </c>
      <c r="C134" t="s">
        <v>153</v>
      </c>
      <c r="D134" t="s">
        <v>33</v>
      </c>
      <c r="E134">
        <v>26</v>
      </c>
      <c r="F134">
        <f>Tabelle4[[#This Row],[active_power]]/100</f>
        <v>0</v>
      </c>
      <c r="G134">
        <f>Tabelle4[[#This Row],[active_power_limits_max]]/100</f>
        <v>0</v>
      </c>
      <c r="H134">
        <v>0</v>
      </c>
      <c r="I134">
        <f>Tabelle4[[#This Row],[reactive_power_limits_max]]/100</f>
        <v>0</v>
      </c>
      <c r="J134">
        <f>Tabelle4[[#This Row],[reactive_power_limits_min]]/100</f>
        <v>0</v>
      </c>
      <c r="K134">
        <v>1</v>
      </c>
      <c r="L134">
        <v>3</v>
      </c>
      <c r="M134">
        <v>100</v>
      </c>
      <c r="N134">
        <v>0.1</v>
      </c>
      <c r="O134">
        <v>1</v>
      </c>
      <c r="S134" s="1">
        <v>0</v>
      </c>
      <c r="T134">
        <f t="shared" si="2"/>
        <v>0</v>
      </c>
    </row>
    <row r="135" spans="1:20" x14ac:dyDescent="0.75">
      <c r="A135" s="3" t="s">
        <v>160</v>
      </c>
      <c r="B135">
        <v>7</v>
      </c>
      <c r="C135" t="s">
        <v>153</v>
      </c>
      <c r="D135" t="s">
        <v>33</v>
      </c>
      <c r="E135">
        <v>26</v>
      </c>
      <c r="F135">
        <f>Tabelle4[[#This Row],[active_power]]/100</f>
        <v>0</v>
      </c>
      <c r="G135">
        <f>Tabelle4[[#This Row],[active_power_limits_max]]/100</f>
        <v>0</v>
      </c>
      <c r="H135">
        <v>0</v>
      </c>
      <c r="I135">
        <f>Tabelle4[[#This Row],[reactive_power_limits_max]]/100</f>
        <v>0</v>
      </c>
      <c r="J135">
        <f>Tabelle4[[#This Row],[reactive_power_limits_min]]/100</f>
        <v>0</v>
      </c>
      <c r="K135">
        <v>1</v>
      </c>
      <c r="L135">
        <v>3</v>
      </c>
      <c r="M135">
        <v>100</v>
      </c>
      <c r="N135">
        <v>0.1</v>
      </c>
      <c r="O135">
        <v>1</v>
      </c>
      <c r="S135" s="2">
        <v>0</v>
      </c>
      <c r="T135">
        <f t="shared" si="2"/>
        <v>0</v>
      </c>
    </row>
    <row r="136" spans="1:20" x14ac:dyDescent="0.75">
      <c r="A136" s="3" t="s">
        <v>161</v>
      </c>
      <c r="B136">
        <v>8</v>
      </c>
      <c r="C136" t="s">
        <v>153</v>
      </c>
      <c r="D136" t="s">
        <v>33</v>
      </c>
      <c r="E136">
        <v>26</v>
      </c>
      <c r="F136">
        <f>Tabelle4[[#This Row],[active_power]]/100</f>
        <v>0</v>
      </c>
      <c r="G136">
        <f>Tabelle4[[#This Row],[active_power_limits_max]]/100</f>
        <v>0</v>
      </c>
      <c r="H136">
        <v>0</v>
      </c>
      <c r="I136">
        <f>Tabelle4[[#This Row],[reactive_power_limits_max]]/100</f>
        <v>0</v>
      </c>
      <c r="J136">
        <f>Tabelle4[[#This Row],[reactive_power_limits_min]]/100</f>
        <v>0</v>
      </c>
      <c r="K136">
        <v>1</v>
      </c>
      <c r="L136">
        <v>3</v>
      </c>
      <c r="M136">
        <v>100</v>
      </c>
      <c r="N136">
        <v>0.1</v>
      </c>
      <c r="O136">
        <v>1</v>
      </c>
      <c r="S136" s="1">
        <v>0</v>
      </c>
      <c r="T136">
        <f t="shared" si="2"/>
        <v>0</v>
      </c>
    </row>
    <row r="137" spans="1:20" x14ac:dyDescent="0.75">
      <c r="A137" s="3" t="s">
        <v>162</v>
      </c>
      <c r="B137">
        <v>9</v>
      </c>
      <c r="C137" t="s">
        <v>153</v>
      </c>
      <c r="D137" t="s">
        <v>33</v>
      </c>
      <c r="E137">
        <v>26</v>
      </c>
      <c r="F137">
        <f>Tabelle4[[#This Row],[active_power]]/100</f>
        <v>0</v>
      </c>
      <c r="G137">
        <f>Tabelle4[[#This Row],[active_power_limits_max]]/100</f>
        <v>0</v>
      </c>
      <c r="H137">
        <v>0</v>
      </c>
      <c r="I137">
        <f>Tabelle4[[#This Row],[reactive_power_limits_max]]/100</f>
        <v>0</v>
      </c>
      <c r="J137">
        <f>Tabelle4[[#This Row],[reactive_power_limits_min]]/100</f>
        <v>0</v>
      </c>
      <c r="K137">
        <v>1</v>
      </c>
      <c r="L137">
        <v>3</v>
      </c>
      <c r="M137">
        <v>100</v>
      </c>
      <c r="N137">
        <v>0.1</v>
      </c>
      <c r="O137">
        <v>1</v>
      </c>
      <c r="S137" s="2">
        <v>0</v>
      </c>
      <c r="T137">
        <f t="shared" si="2"/>
        <v>0</v>
      </c>
    </row>
    <row r="138" spans="1:20" x14ac:dyDescent="0.75">
      <c r="A138" s="3" t="s">
        <v>163</v>
      </c>
      <c r="B138">
        <v>10</v>
      </c>
      <c r="C138" t="s">
        <v>153</v>
      </c>
      <c r="D138" t="s">
        <v>33</v>
      </c>
      <c r="E138">
        <v>26</v>
      </c>
      <c r="F138">
        <f>Tabelle4[[#This Row],[active_power]]/100</f>
        <v>0</v>
      </c>
      <c r="G138">
        <f>Tabelle4[[#This Row],[active_power_limits_max]]/100</f>
        <v>0</v>
      </c>
      <c r="H138">
        <v>0</v>
      </c>
      <c r="I138">
        <f>Tabelle4[[#This Row],[reactive_power_limits_max]]/100</f>
        <v>0</v>
      </c>
      <c r="J138">
        <f>Tabelle4[[#This Row],[reactive_power_limits_min]]/100</f>
        <v>0</v>
      </c>
      <c r="K138">
        <v>1</v>
      </c>
      <c r="L138">
        <v>3</v>
      </c>
      <c r="M138">
        <v>100</v>
      </c>
      <c r="N138">
        <v>0.1</v>
      </c>
      <c r="O138">
        <v>1</v>
      </c>
      <c r="S138" s="1">
        <v>0</v>
      </c>
      <c r="T138">
        <f t="shared" si="2"/>
        <v>0</v>
      </c>
    </row>
    <row r="139" spans="1:20" x14ac:dyDescent="0.75">
      <c r="A139" s="3" t="s">
        <v>164</v>
      </c>
      <c r="B139">
        <v>11</v>
      </c>
      <c r="C139" t="s">
        <v>153</v>
      </c>
      <c r="D139" t="s">
        <v>33</v>
      </c>
      <c r="E139">
        <v>26</v>
      </c>
      <c r="F139">
        <f>Tabelle4[[#This Row],[active_power]]/100</f>
        <v>0</v>
      </c>
      <c r="G139">
        <f>Tabelle4[[#This Row],[active_power_limits_max]]/100</f>
        <v>0</v>
      </c>
      <c r="H139">
        <v>0</v>
      </c>
      <c r="I139">
        <f>Tabelle4[[#This Row],[reactive_power_limits_max]]/100</f>
        <v>0</v>
      </c>
      <c r="J139">
        <f>Tabelle4[[#This Row],[reactive_power_limits_min]]/100</f>
        <v>0</v>
      </c>
      <c r="K139">
        <v>1</v>
      </c>
      <c r="L139">
        <v>3</v>
      </c>
      <c r="M139">
        <v>100</v>
      </c>
      <c r="N139">
        <v>0.1</v>
      </c>
      <c r="O139">
        <v>1</v>
      </c>
      <c r="S139" s="2">
        <v>0</v>
      </c>
      <c r="T139">
        <f t="shared" si="2"/>
        <v>0</v>
      </c>
    </row>
    <row r="140" spans="1:20" x14ac:dyDescent="0.75">
      <c r="A140" s="3" t="s">
        <v>165</v>
      </c>
      <c r="B140">
        <v>12</v>
      </c>
      <c r="C140" t="s">
        <v>153</v>
      </c>
      <c r="D140" t="s">
        <v>33</v>
      </c>
      <c r="E140">
        <v>26</v>
      </c>
      <c r="F140">
        <f>Tabelle4[[#This Row],[active_power]]/100</f>
        <v>0</v>
      </c>
      <c r="G140">
        <f>Tabelle4[[#This Row],[active_power_limits_max]]/100</f>
        <v>0</v>
      </c>
      <c r="H140">
        <v>0</v>
      </c>
      <c r="I140">
        <f>Tabelle4[[#This Row],[reactive_power_limits_max]]/100</f>
        <v>0</v>
      </c>
      <c r="J140">
        <f>Tabelle4[[#This Row],[reactive_power_limits_min]]/100</f>
        <v>0</v>
      </c>
      <c r="K140">
        <v>1</v>
      </c>
      <c r="L140">
        <v>3</v>
      </c>
      <c r="M140">
        <v>100</v>
      </c>
      <c r="N140">
        <v>0.1</v>
      </c>
      <c r="O140">
        <v>1</v>
      </c>
      <c r="S140" s="1">
        <v>0</v>
      </c>
      <c r="T140">
        <f t="shared" si="2"/>
        <v>0</v>
      </c>
    </row>
    <row r="141" spans="1:20" x14ac:dyDescent="0.75">
      <c r="A141" s="3" t="s">
        <v>166</v>
      </c>
      <c r="B141">
        <v>13</v>
      </c>
      <c r="C141" t="s">
        <v>153</v>
      </c>
      <c r="D141" t="s">
        <v>33</v>
      </c>
      <c r="E141">
        <v>26</v>
      </c>
      <c r="F141">
        <f>Tabelle4[[#This Row],[active_power]]/100</f>
        <v>0</v>
      </c>
      <c r="G141">
        <f>Tabelle4[[#This Row],[active_power_limits_max]]/100</f>
        <v>0.08</v>
      </c>
      <c r="H141">
        <v>0</v>
      </c>
      <c r="I141">
        <f>Tabelle4[[#This Row],[reactive_power_limits_max]]/100</f>
        <v>9.6000000000000002E-2</v>
      </c>
      <c r="J141">
        <f>Tabelle4[[#This Row],[reactive_power_limits_min]]/100</f>
        <v>-9.6000000000000002E-2</v>
      </c>
      <c r="K141">
        <v>1</v>
      </c>
      <c r="L141">
        <v>3</v>
      </c>
      <c r="M141">
        <v>100</v>
      </c>
      <c r="N141">
        <v>0.1</v>
      </c>
      <c r="O141">
        <v>1</v>
      </c>
      <c r="S141" s="2">
        <v>0</v>
      </c>
      <c r="T141">
        <f t="shared" si="2"/>
        <v>0</v>
      </c>
    </row>
    <row r="142" spans="1:20" x14ac:dyDescent="0.75">
      <c r="A142" s="3" t="s">
        <v>167</v>
      </c>
      <c r="B142">
        <v>0</v>
      </c>
      <c r="C142" t="s">
        <v>168</v>
      </c>
      <c r="D142" t="s">
        <v>169</v>
      </c>
      <c r="E142">
        <v>0</v>
      </c>
      <c r="F142">
        <f>Tabelle4[[#This Row],[active_power]]/100</f>
        <v>0</v>
      </c>
      <c r="G142">
        <f>Tabelle4[[#This Row],[active_power_limits_max]]/100</f>
        <v>0</v>
      </c>
      <c r="H142">
        <v>0</v>
      </c>
      <c r="I142">
        <f>Tabelle4[[#This Row],[reactive_power_limits_max]]/100</f>
        <v>0</v>
      </c>
      <c r="J142">
        <f>Tabelle4[[#This Row],[reactive_power_limits_min]]/100</f>
        <v>0</v>
      </c>
      <c r="K142">
        <v>1</v>
      </c>
      <c r="L142">
        <v>3</v>
      </c>
      <c r="M142">
        <v>100</v>
      </c>
      <c r="N142">
        <v>0.1</v>
      </c>
      <c r="O142">
        <v>1</v>
      </c>
      <c r="S142" s="1">
        <v>0</v>
      </c>
      <c r="T142">
        <f t="shared" si="2"/>
        <v>0</v>
      </c>
    </row>
    <row r="143" spans="1:20" x14ac:dyDescent="0.75">
      <c r="A143" s="3" t="s">
        <v>170</v>
      </c>
      <c r="B143">
        <v>1</v>
      </c>
      <c r="C143" t="s">
        <v>168</v>
      </c>
      <c r="D143" t="s">
        <v>169</v>
      </c>
      <c r="E143">
        <v>0</v>
      </c>
      <c r="F143">
        <f>Tabelle4[[#This Row],[active_power]]/100</f>
        <v>0</v>
      </c>
      <c r="G143">
        <f>Tabelle4[[#This Row],[active_power_limits_max]]/100</f>
        <v>0</v>
      </c>
      <c r="H143">
        <v>0</v>
      </c>
      <c r="I143">
        <f>Tabelle4[[#This Row],[reactive_power_limits_max]]/100</f>
        <v>0</v>
      </c>
      <c r="J143">
        <f>Tabelle4[[#This Row],[reactive_power_limits_min]]/100</f>
        <v>0</v>
      </c>
      <c r="K143">
        <v>1</v>
      </c>
      <c r="L143">
        <v>3</v>
      </c>
      <c r="M143">
        <v>100</v>
      </c>
      <c r="N143">
        <v>0.1</v>
      </c>
      <c r="O143">
        <v>1</v>
      </c>
      <c r="S143" s="2">
        <v>0</v>
      </c>
      <c r="T143">
        <f t="shared" si="2"/>
        <v>0</v>
      </c>
    </row>
    <row r="144" spans="1:20" s="9" customFormat="1" x14ac:dyDescent="0.75">
      <c r="A144" s="8" t="s">
        <v>171</v>
      </c>
      <c r="B144" s="9">
        <v>2</v>
      </c>
      <c r="C144" s="9" t="s">
        <v>168</v>
      </c>
      <c r="D144" s="9" t="s">
        <v>169</v>
      </c>
      <c r="E144" s="9">
        <v>0</v>
      </c>
      <c r="F144" s="9">
        <f>Tabelle4[[#This Row],[active_power]]/100</f>
        <v>0</v>
      </c>
      <c r="G144" s="9">
        <f>Tabelle4[[#This Row],[active_power_limits_max]]/100</f>
        <v>0</v>
      </c>
      <c r="H144" s="9">
        <v>0</v>
      </c>
      <c r="I144" s="9">
        <f>Tabelle4[[#This Row],[reactive_power_limits_max]]/100</f>
        <v>0</v>
      </c>
      <c r="J144" s="9">
        <f>Tabelle4[[#This Row],[reactive_power_limits_min]]/100</f>
        <v>0</v>
      </c>
      <c r="K144" s="9">
        <v>1</v>
      </c>
      <c r="L144" s="9">
        <v>3</v>
      </c>
      <c r="M144" s="9">
        <v>100</v>
      </c>
      <c r="N144" s="9">
        <v>0.1</v>
      </c>
      <c r="O144" s="9">
        <v>1</v>
      </c>
      <c r="S144" s="10">
        <v>0</v>
      </c>
      <c r="T144" s="9">
        <f t="shared" si="2"/>
        <v>0</v>
      </c>
    </row>
    <row r="145" spans="1:20" s="9" customFormat="1" x14ac:dyDescent="0.75">
      <c r="A145" s="8" t="s">
        <v>172</v>
      </c>
      <c r="B145" s="9">
        <v>3</v>
      </c>
      <c r="C145" s="9" t="s">
        <v>168</v>
      </c>
      <c r="D145" s="9" t="s">
        <v>169</v>
      </c>
      <c r="E145" s="9">
        <v>0</v>
      </c>
      <c r="F145" s="9">
        <f>Tabelle4[[#This Row],[active_power]]/100</f>
        <v>0</v>
      </c>
      <c r="G145" s="9">
        <f>Tabelle4[[#This Row],[active_power_limits_max]]/100</f>
        <v>0</v>
      </c>
      <c r="H145" s="9">
        <v>0</v>
      </c>
      <c r="I145" s="9">
        <f>Tabelle4[[#This Row],[reactive_power_limits_max]]/100</f>
        <v>0</v>
      </c>
      <c r="J145" s="9">
        <f>Tabelle4[[#This Row],[reactive_power_limits_min]]/100</f>
        <v>0</v>
      </c>
      <c r="K145" s="9">
        <v>1</v>
      </c>
      <c r="L145" s="9">
        <v>3</v>
      </c>
      <c r="M145" s="9">
        <v>100</v>
      </c>
      <c r="N145" s="9">
        <v>0.1</v>
      </c>
      <c r="O145" s="9">
        <v>1</v>
      </c>
      <c r="S145" s="11">
        <v>0</v>
      </c>
      <c r="T145" s="9">
        <f t="shared" si="2"/>
        <v>0</v>
      </c>
    </row>
    <row r="146" spans="1:20" x14ac:dyDescent="0.75">
      <c r="A146" s="3" t="s">
        <v>173</v>
      </c>
      <c r="B146">
        <v>4</v>
      </c>
      <c r="C146" t="s">
        <v>168</v>
      </c>
      <c r="D146" t="s">
        <v>169</v>
      </c>
      <c r="E146">
        <v>0</v>
      </c>
      <c r="F146">
        <f>Tabelle4[[#This Row],[active_power]]/100</f>
        <v>0</v>
      </c>
      <c r="G146">
        <f>Tabelle4[[#This Row],[active_power_limits_max]]/100</f>
        <v>0</v>
      </c>
      <c r="H146">
        <v>0</v>
      </c>
      <c r="I146">
        <f>Tabelle4[[#This Row],[reactive_power_limits_max]]/100</f>
        <v>0</v>
      </c>
      <c r="J146">
        <f>Tabelle4[[#This Row],[reactive_power_limits_min]]/100</f>
        <v>0</v>
      </c>
      <c r="K146">
        <v>1</v>
      </c>
      <c r="L146">
        <v>3</v>
      </c>
      <c r="M146">
        <v>100</v>
      </c>
      <c r="N146">
        <v>0.1</v>
      </c>
      <c r="O146">
        <v>1</v>
      </c>
      <c r="S146" s="1">
        <v>0</v>
      </c>
      <c r="T146">
        <f t="shared" si="2"/>
        <v>0</v>
      </c>
    </row>
    <row r="147" spans="1:20" x14ac:dyDescent="0.75">
      <c r="A147" s="3" t="s">
        <v>174</v>
      </c>
      <c r="B147">
        <v>5</v>
      </c>
      <c r="C147" t="s">
        <v>168</v>
      </c>
      <c r="D147" t="s">
        <v>169</v>
      </c>
      <c r="E147">
        <v>0</v>
      </c>
      <c r="F147">
        <f>Tabelle4[[#This Row],[active_power]]/100</f>
        <v>0</v>
      </c>
      <c r="G147">
        <f>Tabelle4[[#This Row],[active_power_limits_max]]/100</f>
        <v>0</v>
      </c>
      <c r="H147">
        <v>0</v>
      </c>
      <c r="I147">
        <f>Tabelle4[[#This Row],[reactive_power_limits_max]]/100</f>
        <v>0</v>
      </c>
      <c r="J147">
        <f>Tabelle4[[#This Row],[reactive_power_limits_min]]/100</f>
        <v>0</v>
      </c>
      <c r="K147">
        <v>1</v>
      </c>
      <c r="L147">
        <v>3</v>
      </c>
      <c r="M147">
        <v>100</v>
      </c>
      <c r="N147">
        <v>0.1</v>
      </c>
      <c r="O147">
        <v>1</v>
      </c>
      <c r="S147" s="2">
        <v>0</v>
      </c>
      <c r="T147">
        <f t="shared" si="2"/>
        <v>0</v>
      </c>
    </row>
    <row r="148" spans="1:20" x14ac:dyDescent="0.75">
      <c r="A148" s="3" t="s">
        <v>175</v>
      </c>
      <c r="B148">
        <v>6</v>
      </c>
      <c r="C148" t="s">
        <v>168</v>
      </c>
      <c r="D148" t="s">
        <v>169</v>
      </c>
      <c r="E148">
        <v>0</v>
      </c>
      <c r="F148">
        <f>Tabelle4[[#This Row],[active_power]]/100</f>
        <v>14.471999616622199</v>
      </c>
      <c r="G148">
        <f>Tabelle4[[#This Row],[active_power_limits_max]]/100</f>
        <v>14.472000000000001</v>
      </c>
      <c r="H148">
        <v>0</v>
      </c>
      <c r="I148">
        <f>Tabelle4[[#This Row],[reactive_power_limits_max]]/100</f>
        <v>17.366400000000002</v>
      </c>
      <c r="J148">
        <f>Tabelle4[[#This Row],[reactive_power_limits_min]]/100</f>
        <v>-17.366400000000002</v>
      </c>
      <c r="K148">
        <v>1</v>
      </c>
      <c r="L148">
        <v>3</v>
      </c>
      <c r="M148">
        <v>100</v>
      </c>
      <c r="N148">
        <v>0.1</v>
      </c>
      <c r="O148">
        <v>1</v>
      </c>
      <c r="S148" s="1">
        <v>1447.1999616622199</v>
      </c>
      <c r="T148">
        <f t="shared" si="2"/>
        <v>14.471999616622199</v>
      </c>
    </row>
    <row r="149" spans="1:20" x14ac:dyDescent="0.75">
      <c r="A149" s="3" t="s">
        <v>176</v>
      </c>
      <c r="B149">
        <v>7</v>
      </c>
      <c r="C149" t="s">
        <v>168</v>
      </c>
      <c r="D149" t="s">
        <v>169</v>
      </c>
      <c r="E149">
        <v>0</v>
      </c>
      <c r="F149">
        <f>Tabelle4[[#This Row],[active_power]]/100</f>
        <v>0</v>
      </c>
      <c r="G149">
        <f>Tabelle4[[#This Row],[active_power_limits_max]]/100</f>
        <v>0</v>
      </c>
      <c r="H149">
        <v>0</v>
      </c>
      <c r="I149">
        <f>Tabelle4[[#This Row],[reactive_power_limits_max]]/100</f>
        <v>0</v>
      </c>
      <c r="J149">
        <f>Tabelle4[[#This Row],[reactive_power_limits_min]]/100</f>
        <v>0</v>
      </c>
      <c r="K149">
        <v>1</v>
      </c>
      <c r="L149">
        <v>3</v>
      </c>
      <c r="M149">
        <v>100</v>
      </c>
      <c r="N149">
        <v>0.1</v>
      </c>
      <c r="O149">
        <v>1</v>
      </c>
      <c r="S149" s="2">
        <v>0</v>
      </c>
      <c r="T149">
        <f t="shared" si="2"/>
        <v>0</v>
      </c>
    </row>
    <row r="150" spans="1:20" x14ac:dyDescent="0.75">
      <c r="A150" s="3" t="s">
        <v>177</v>
      </c>
      <c r="B150">
        <v>8</v>
      </c>
      <c r="C150" t="s">
        <v>168</v>
      </c>
      <c r="D150" t="s">
        <v>169</v>
      </c>
      <c r="E150">
        <v>0</v>
      </c>
      <c r="F150">
        <f>Tabelle4[[#This Row],[active_power]]/100</f>
        <v>0</v>
      </c>
      <c r="G150">
        <f>Tabelle4[[#This Row],[active_power_limits_max]]/100</f>
        <v>0</v>
      </c>
      <c r="H150">
        <v>0</v>
      </c>
      <c r="I150">
        <f>Tabelle4[[#This Row],[reactive_power_limits_max]]/100</f>
        <v>0</v>
      </c>
      <c r="J150">
        <f>Tabelle4[[#This Row],[reactive_power_limits_min]]/100</f>
        <v>0</v>
      </c>
      <c r="K150">
        <v>1</v>
      </c>
      <c r="L150">
        <v>3</v>
      </c>
      <c r="M150">
        <v>100</v>
      </c>
      <c r="N150">
        <v>0.1</v>
      </c>
      <c r="O150">
        <v>1</v>
      </c>
      <c r="S150" s="1">
        <v>0</v>
      </c>
      <c r="T150">
        <f t="shared" si="2"/>
        <v>0</v>
      </c>
    </row>
    <row r="151" spans="1:20" x14ac:dyDescent="0.75">
      <c r="A151" s="3" t="s">
        <v>178</v>
      </c>
      <c r="B151">
        <v>9</v>
      </c>
      <c r="C151" t="s">
        <v>168</v>
      </c>
      <c r="D151" t="s">
        <v>169</v>
      </c>
      <c r="E151">
        <v>0</v>
      </c>
      <c r="F151">
        <f>Tabelle4[[#This Row],[active_power]]/100</f>
        <v>0</v>
      </c>
      <c r="G151">
        <f>Tabelle4[[#This Row],[active_power_limits_max]]/100</f>
        <v>0</v>
      </c>
      <c r="H151">
        <v>0</v>
      </c>
      <c r="I151">
        <f>Tabelle4[[#This Row],[reactive_power_limits_max]]/100</f>
        <v>0</v>
      </c>
      <c r="J151">
        <f>Tabelle4[[#This Row],[reactive_power_limits_min]]/100</f>
        <v>0</v>
      </c>
      <c r="K151">
        <v>1</v>
      </c>
      <c r="L151">
        <v>3</v>
      </c>
      <c r="M151">
        <v>100</v>
      </c>
      <c r="N151">
        <v>0.1</v>
      </c>
      <c r="O151">
        <v>1</v>
      </c>
      <c r="S151" s="2">
        <v>0</v>
      </c>
      <c r="T151">
        <f t="shared" si="2"/>
        <v>0</v>
      </c>
    </row>
    <row r="152" spans="1:20" x14ac:dyDescent="0.75">
      <c r="A152" s="3" t="s">
        <v>179</v>
      </c>
      <c r="B152">
        <v>10</v>
      </c>
      <c r="C152" t="s">
        <v>168</v>
      </c>
      <c r="D152" t="s">
        <v>169</v>
      </c>
      <c r="E152">
        <v>0</v>
      </c>
      <c r="F152">
        <f>Tabelle4[[#This Row],[active_power]]/100</f>
        <v>0</v>
      </c>
      <c r="G152">
        <f>Tabelle4[[#This Row],[active_power_limits_max]]/100</f>
        <v>0</v>
      </c>
      <c r="H152">
        <v>0</v>
      </c>
      <c r="I152">
        <f>Tabelle4[[#This Row],[reactive_power_limits_max]]/100</f>
        <v>0</v>
      </c>
      <c r="J152">
        <f>Tabelle4[[#This Row],[reactive_power_limits_min]]/100</f>
        <v>0</v>
      </c>
      <c r="K152">
        <v>1</v>
      </c>
      <c r="L152">
        <v>3</v>
      </c>
      <c r="M152">
        <v>100</v>
      </c>
      <c r="N152">
        <v>0.1</v>
      </c>
      <c r="O152">
        <v>1</v>
      </c>
      <c r="S152" s="1">
        <v>0</v>
      </c>
      <c r="T152">
        <f t="shared" si="2"/>
        <v>0</v>
      </c>
    </row>
    <row r="153" spans="1:20" x14ac:dyDescent="0.75">
      <c r="A153" s="3" t="s">
        <v>180</v>
      </c>
      <c r="B153">
        <v>11</v>
      </c>
      <c r="C153" t="s">
        <v>168</v>
      </c>
      <c r="D153" t="s">
        <v>169</v>
      </c>
      <c r="E153">
        <v>0</v>
      </c>
      <c r="F153">
        <f>Tabelle4[[#This Row],[active_power]]/100</f>
        <v>0</v>
      </c>
      <c r="G153">
        <f>Tabelle4[[#This Row],[active_power_limits_max]]/100</f>
        <v>0</v>
      </c>
      <c r="H153">
        <v>0</v>
      </c>
      <c r="I153">
        <f>Tabelle4[[#This Row],[reactive_power_limits_max]]/100</f>
        <v>0</v>
      </c>
      <c r="J153">
        <f>Tabelle4[[#This Row],[reactive_power_limits_min]]/100</f>
        <v>0</v>
      </c>
      <c r="K153">
        <v>1</v>
      </c>
      <c r="L153">
        <v>3</v>
      </c>
      <c r="M153">
        <v>100</v>
      </c>
      <c r="N153">
        <v>0.1</v>
      </c>
      <c r="O153">
        <v>1</v>
      </c>
      <c r="S153" s="2">
        <v>0</v>
      </c>
      <c r="T153">
        <f t="shared" si="2"/>
        <v>0</v>
      </c>
    </row>
    <row r="154" spans="1:20" x14ac:dyDescent="0.75">
      <c r="A154" s="3" t="s">
        <v>181</v>
      </c>
      <c r="B154">
        <v>12</v>
      </c>
      <c r="C154" t="s">
        <v>168</v>
      </c>
      <c r="D154" t="s">
        <v>169</v>
      </c>
      <c r="E154">
        <v>0</v>
      </c>
      <c r="F154">
        <f>Tabelle4[[#This Row],[active_power]]/100</f>
        <v>0.482999989986444</v>
      </c>
      <c r="G154">
        <f>Tabelle4[[#This Row],[active_power_limits_max]]/100</f>
        <v>0.48299999999999998</v>
      </c>
      <c r="H154">
        <v>0</v>
      </c>
      <c r="I154">
        <f>Tabelle4[[#This Row],[reactive_power_limits_max]]/100</f>
        <v>0.579599999999999</v>
      </c>
      <c r="J154">
        <f>Tabelle4[[#This Row],[reactive_power_limits_min]]/100</f>
        <v>-0.579599999999999</v>
      </c>
      <c r="K154">
        <v>1</v>
      </c>
      <c r="L154">
        <v>3</v>
      </c>
      <c r="M154">
        <v>100</v>
      </c>
      <c r="N154">
        <v>0.1</v>
      </c>
      <c r="O154">
        <v>1</v>
      </c>
      <c r="S154" s="1">
        <v>48.299998998644398</v>
      </c>
      <c r="T154">
        <f t="shared" si="2"/>
        <v>0.482999989986444</v>
      </c>
    </row>
    <row r="155" spans="1:20" x14ac:dyDescent="0.75">
      <c r="A155" s="3" t="s">
        <v>182</v>
      </c>
      <c r="B155">
        <v>13</v>
      </c>
      <c r="C155" t="s">
        <v>168</v>
      </c>
      <c r="D155" t="s">
        <v>169</v>
      </c>
      <c r="E155">
        <v>0</v>
      </c>
      <c r="F155">
        <f>Tabelle4[[#This Row],[active_power]]/100</f>
        <v>14.775598573683201</v>
      </c>
      <c r="G155">
        <f>Tabelle4[[#This Row],[active_power_limits_max]]/100</f>
        <v>14.78</v>
      </c>
      <c r="H155">
        <v>0</v>
      </c>
      <c r="I155">
        <f>Tabelle4[[#This Row],[reactive_power_limits_max]]/100</f>
        <v>17.736000000000001</v>
      </c>
      <c r="J155">
        <f>Tabelle4[[#This Row],[reactive_power_limits_min]]/100</f>
        <v>-17.736000000000001</v>
      </c>
      <c r="K155">
        <v>1</v>
      </c>
      <c r="L155">
        <v>3</v>
      </c>
      <c r="M155">
        <v>100</v>
      </c>
      <c r="N155">
        <v>0.1</v>
      </c>
      <c r="O155">
        <v>1</v>
      </c>
      <c r="S155" s="2">
        <v>1477.5598573683201</v>
      </c>
      <c r="T155">
        <f t="shared" si="2"/>
        <v>14.775598573683201</v>
      </c>
    </row>
    <row r="156" spans="1:20" x14ac:dyDescent="0.75">
      <c r="A156" s="3" t="s">
        <v>183</v>
      </c>
      <c r="B156">
        <v>0</v>
      </c>
      <c r="C156" t="s">
        <v>184</v>
      </c>
      <c r="D156" t="s">
        <v>185</v>
      </c>
      <c r="E156">
        <v>0</v>
      </c>
      <c r="F156">
        <f>Tabelle4[[#This Row],[active_power]]/100</f>
        <v>2.0164797368905401</v>
      </c>
      <c r="G156">
        <f>Tabelle4[[#This Row],[active_power_limits_max]]/100</f>
        <v>13.5585827626861</v>
      </c>
      <c r="H156">
        <v>0</v>
      </c>
      <c r="I156">
        <f>Tabelle4[[#This Row],[reactive_power_limits_max]]/100</f>
        <v>16.270299315223298</v>
      </c>
      <c r="J156">
        <f>Tabelle4[[#This Row],[reactive_power_limits_min]]/100</f>
        <v>-16.270299315223298</v>
      </c>
      <c r="K156">
        <v>1</v>
      </c>
      <c r="L156">
        <v>3</v>
      </c>
      <c r="M156">
        <v>100</v>
      </c>
      <c r="N156">
        <v>0.1</v>
      </c>
      <c r="O156">
        <v>1</v>
      </c>
      <c r="S156" s="1">
        <v>201.647973689054</v>
      </c>
      <c r="T156">
        <f t="shared" si="2"/>
        <v>2.0164797368905401</v>
      </c>
    </row>
    <row r="157" spans="1:20" x14ac:dyDescent="0.75">
      <c r="A157" s="3" t="s">
        <v>186</v>
      </c>
      <c r="B157">
        <v>1</v>
      </c>
      <c r="C157" t="s">
        <v>184</v>
      </c>
      <c r="D157" t="s">
        <v>185</v>
      </c>
      <c r="E157">
        <v>0</v>
      </c>
      <c r="F157">
        <f>Tabelle4[[#This Row],[active_power]]/100</f>
        <v>31.2344355077187</v>
      </c>
      <c r="G157">
        <f>Tabelle4[[#This Row],[active_power_limits_max]]/100</f>
        <v>58.6173688158039</v>
      </c>
      <c r="H157">
        <v>0</v>
      </c>
      <c r="I157">
        <f>Tabelle4[[#This Row],[reactive_power_limits_max]]/100</f>
        <v>70.340842578964697</v>
      </c>
      <c r="J157">
        <f>Tabelle4[[#This Row],[reactive_power_limits_min]]/100</f>
        <v>-70.340842578964697</v>
      </c>
      <c r="K157">
        <v>1</v>
      </c>
      <c r="L157">
        <v>3</v>
      </c>
      <c r="M157">
        <v>100</v>
      </c>
      <c r="N157">
        <v>0.1</v>
      </c>
      <c r="O157">
        <v>1</v>
      </c>
      <c r="S157" s="2">
        <v>3123.4435507718699</v>
      </c>
      <c r="T157">
        <f t="shared" si="2"/>
        <v>31.2344355077187</v>
      </c>
    </row>
    <row r="158" spans="1:20" s="9" customFormat="1" x14ac:dyDescent="0.75">
      <c r="A158" s="8" t="s">
        <v>187</v>
      </c>
      <c r="B158" s="9">
        <v>2</v>
      </c>
      <c r="C158" s="9" t="s">
        <v>184</v>
      </c>
      <c r="D158" s="9" t="s">
        <v>185</v>
      </c>
      <c r="E158" s="9">
        <v>0</v>
      </c>
      <c r="F158" s="9">
        <f>Tabelle4[[#This Row],[active_power]]/100</f>
        <v>2.4017448338768101E-2</v>
      </c>
      <c r="G158" s="9">
        <f>Tabelle4[[#This Row],[active_power_limits_max]]/100</f>
        <v>4.1806818641335202</v>
      </c>
      <c r="H158" s="9">
        <v>0</v>
      </c>
      <c r="I158" s="9">
        <f>Tabelle4[[#This Row],[reactive_power_limits_max]]/100</f>
        <v>5.0168182369602299</v>
      </c>
      <c r="J158" s="9">
        <f>Tabelle4[[#This Row],[reactive_power_limits_min]]/100</f>
        <v>-5.0168182369602299</v>
      </c>
      <c r="K158" s="9">
        <v>1</v>
      </c>
      <c r="L158" s="9">
        <v>3</v>
      </c>
      <c r="M158" s="9">
        <v>100</v>
      </c>
      <c r="N158" s="9">
        <v>0.1</v>
      </c>
      <c r="O158" s="9">
        <v>1</v>
      </c>
      <c r="S158" s="10">
        <v>2.4017448338768101</v>
      </c>
      <c r="T158" s="9">
        <f t="shared" si="2"/>
        <v>2.4017448338768101E-2</v>
      </c>
    </row>
    <row r="159" spans="1:20" s="9" customFormat="1" x14ac:dyDescent="0.75">
      <c r="A159" s="8" t="s">
        <v>188</v>
      </c>
      <c r="B159" s="9">
        <v>3</v>
      </c>
      <c r="C159" s="9" t="s">
        <v>184</v>
      </c>
      <c r="D159" s="9" t="s">
        <v>185</v>
      </c>
      <c r="E159" s="9">
        <v>0</v>
      </c>
      <c r="F159" s="9">
        <f>Tabelle4[[#This Row],[active_power]]/100</f>
        <v>15.265832650601102</v>
      </c>
      <c r="G159" s="9">
        <f>Tabelle4[[#This Row],[active_power_limits_max]]/100</f>
        <v>32.246336664482598</v>
      </c>
      <c r="H159" s="9">
        <v>0</v>
      </c>
      <c r="I159" s="9">
        <f>Tabelle4[[#This Row],[reactive_power_limits_max]]/100</f>
        <v>38.695603997379202</v>
      </c>
      <c r="J159" s="9">
        <f>Tabelle4[[#This Row],[reactive_power_limits_min]]/100</f>
        <v>-38.695603997379202</v>
      </c>
      <c r="K159" s="9">
        <v>1</v>
      </c>
      <c r="L159" s="9">
        <v>3</v>
      </c>
      <c r="M159" s="9">
        <v>100</v>
      </c>
      <c r="N159" s="9">
        <v>0.1</v>
      </c>
      <c r="O159" s="9">
        <v>1</v>
      </c>
      <c r="S159" s="11">
        <v>1526.5832650601101</v>
      </c>
      <c r="T159" s="9">
        <f t="shared" si="2"/>
        <v>15.265832650601102</v>
      </c>
    </row>
    <row r="160" spans="1:20" x14ac:dyDescent="0.75">
      <c r="A160" s="3" t="s">
        <v>189</v>
      </c>
      <c r="B160">
        <v>4</v>
      </c>
      <c r="C160" t="s">
        <v>184</v>
      </c>
      <c r="D160" t="s">
        <v>185</v>
      </c>
      <c r="E160">
        <v>0</v>
      </c>
      <c r="F160">
        <f>Tabelle4[[#This Row],[active_power]]/100</f>
        <v>3.3868773674941802E-2</v>
      </c>
      <c r="G160">
        <f>Tabelle4[[#This Row],[active_power_limits_max]]/100</f>
        <v>13.0795346566983</v>
      </c>
      <c r="H160">
        <v>0</v>
      </c>
      <c r="I160">
        <f>Tabelle4[[#This Row],[reactive_power_limits_max]]/100</f>
        <v>15.6954415880379</v>
      </c>
      <c r="J160">
        <f>Tabelle4[[#This Row],[reactive_power_limits_min]]/100</f>
        <v>-15.6954415880379</v>
      </c>
      <c r="K160">
        <v>1</v>
      </c>
      <c r="L160">
        <v>3</v>
      </c>
      <c r="M160">
        <v>100</v>
      </c>
      <c r="N160">
        <v>0.1</v>
      </c>
      <c r="O160">
        <v>1</v>
      </c>
      <c r="S160" s="1">
        <v>3.3868773674941801</v>
      </c>
      <c r="T160">
        <f t="shared" si="2"/>
        <v>3.3868773674941802E-2</v>
      </c>
    </row>
    <row r="161" spans="1:20" x14ac:dyDescent="0.75">
      <c r="A161" s="3" t="s">
        <v>190</v>
      </c>
      <c r="B161">
        <v>5</v>
      </c>
      <c r="C161" t="s">
        <v>184</v>
      </c>
      <c r="D161" t="s">
        <v>185</v>
      </c>
      <c r="E161">
        <v>0</v>
      </c>
      <c r="F161">
        <f>Tabelle4[[#This Row],[active_power]]/100</f>
        <v>40.811175185332999</v>
      </c>
      <c r="G161">
        <f>Tabelle4[[#This Row],[active_power_limits_max]]/100</f>
        <v>52.357673958336299</v>
      </c>
      <c r="H161">
        <v>0</v>
      </c>
      <c r="I161">
        <f>Tabelle4[[#This Row],[reactive_power_limits_max]]/100</f>
        <v>62.829208750003602</v>
      </c>
      <c r="J161">
        <f>Tabelle4[[#This Row],[reactive_power_limits_min]]/100</f>
        <v>-62.829208750003602</v>
      </c>
      <c r="K161">
        <v>1</v>
      </c>
      <c r="L161">
        <v>3</v>
      </c>
      <c r="M161">
        <v>100</v>
      </c>
      <c r="N161">
        <v>0.1</v>
      </c>
      <c r="O161">
        <v>1</v>
      </c>
      <c r="S161" s="2">
        <v>4081.1175185333</v>
      </c>
      <c r="T161">
        <f t="shared" si="2"/>
        <v>40.811175185332999</v>
      </c>
    </row>
    <row r="162" spans="1:20" x14ac:dyDescent="0.75">
      <c r="A162" s="3" t="s">
        <v>191</v>
      </c>
      <c r="B162">
        <v>6</v>
      </c>
      <c r="C162" t="s">
        <v>184</v>
      </c>
      <c r="D162" t="s">
        <v>185</v>
      </c>
      <c r="E162">
        <v>0</v>
      </c>
      <c r="F162">
        <f>Tabelle4[[#This Row],[active_power]]/100</f>
        <v>62.255281416071902</v>
      </c>
      <c r="G162">
        <f>Tabelle4[[#This Row],[active_power_limits_max]]/100</f>
        <v>63.93866939115</v>
      </c>
      <c r="H162">
        <v>0</v>
      </c>
      <c r="I162">
        <f>Tabelle4[[#This Row],[reactive_power_limits_max]]/100</f>
        <v>76.72640326938</v>
      </c>
      <c r="J162">
        <f>Tabelle4[[#This Row],[reactive_power_limits_min]]/100</f>
        <v>-76.72640326938</v>
      </c>
      <c r="K162">
        <v>1</v>
      </c>
      <c r="L162">
        <v>3</v>
      </c>
      <c r="M162">
        <v>100</v>
      </c>
      <c r="N162">
        <v>0.1</v>
      </c>
      <c r="O162">
        <v>1</v>
      </c>
      <c r="S162" s="1">
        <v>6225.5281416071903</v>
      </c>
      <c r="T162">
        <f t="shared" si="2"/>
        <v>62.255281416071902</v>
      </c>
    </row>
    <row r="163" spans="1:20" x14ac:dyDescent="0.75">
      <c r="A163" s="3" t="s">
        <v>192</v>
      </c>
      <c r="B163">
        <v>7</v>
      </c>
      <c r="C163" t="s">
        <v>184</v>
      </c>
      <c r="D163" t="s">
        <v>185</v>
      </c>
      <c r="E163">
        <v>0</v>
      </c>
      <c r="F163">
        <f>Tabelle4[[#This Row],[active_power]]/100</f>
        <v>3.0643639365139901E-4</v>
      </c>
      <c r="G163">
        <f>Tabelle4[[#This Row],[active_power_limits_max]]/100</f>
        <v>1.6468367166723701</v>
      </c>
      <c r="H163">
        <v>0</v>
      </c>
      <c r="I163">
        <f>Tabelle4[[#This Row],[reactive_power_limits_max]]/100</f>
        <v>1.97620406000685</v>
      </c>
      <c r="J163">
        <f>Tabelle4[[#This Row],[reactive_power_limits_min]]/100</f>
        <v>-1.97620406000685</v>
      </c>
      <c r="K163">
        <v>1</v>
      </c>
      <c r="L163">
        <v>3</v>
      </c>
      <c r="M163">
        <v>100</v>
      </c>
      <c r="N163">
        <v>0.1</v>
      </c>
      <c r="O163">
        <v>1</v>
      </c>
      <c r="S163" s="2">
        <v>3.0643639365139901E-2</v>
      </c>
      <c r="T163">
        <f t="shared" si="2"/>
        <v>3.0643639365139901E-4</v>
      </c>
    </row>
    <row r="164" spans="1:20" x14ac:dyDescent="0.75">
      <c r="A164" s="3" t="s">
        <v>193</v>
      </c>
      <c r="B164">
        <v>8</v>
      </c>
      <c r="C164" t="s">
        <v>184</v>
      </c>
      <c r="D164" t="s">
        <v>185</v>
      </c>
      <c r="E164">
        <v>0</v>
      </c>
      <c r="F164">
        <f>Tabelle4[[#This Row],[active_power]]/100</f>
        <v>1.0979721977143898E-2</v>
      </c>
      <c r="G164">
        <f>Tabelle4[[#This Row],[active_power_limits_max]]/100</f>
        <v>1.9892797915368399</v>
      </c>
      <c r="H164">
        <v>0</v>
      </c>
      <c r="I164">
        <f>Tabelle4[[#This Row],[reactive_power_limits_max]]/100</f>
        <v>2.3871357498442101</v>
      </c>
      <c r="J164">
        <f>Tabelle4[[#This Row],[reactive_power_limits_min]]/100</f>
        <v>-2.3871357498442101</v>
      </c>
      <c r="K164">
        <v>1</v>
      </c>
      <c r="L164">
        <v>3</v>
      </c>
      <c r="M164">
        <v>100</v>
      </c>
      <c r="N164">
        <v>0.1</v>
      </c>
      <c r="O164">
        <v>1</v>
      </c>
      <c r="S164" s="1">
        <v>1.0979721977143899</v>
      </c>
      <c r="T164">
        <f t="shared" si="2"/>
        <v>1.0979721977143898E-2</v>
      </c>
    </row>
    <row r="165" spans="1:20" x14ac:dyDescent="0.75">
      <c r="A165" s="3" t="s">
        <v>194</v>
      </c>
      <c r="B165">
        <v>9</v>
      </c>
      <c r="C165" t="s">
        <v>184</v>
      </c>
      <c r="D165" t="s">
        <v>185</v>
      </c>
      <c r="E165">
        <v>0</v>
      </c>
      <c r="F165">
        <f>Tabelle4[[#This Row],[active_power]]/100</f>
        <v>5.8203326565905504</v>
      </c>
      <c r="G165">
        <f>Tabelle4[[#This Row],[active_power_limits_max]]/100</f>
        <v>21.578745078670998</v>
      </c>
      <c r="H165">
        <v>0</v>
      </c>
      <c r="I165">
        <f>Tabelle4[[#This Row],[reactive_power_limits_max]]/100</f>
        <v>25.8944940944052</v>
      </c>
      <c r="J165">
        <f>Tabelle4[[#This Row],[reactive_power_limits_min]]/100</f>
        <v>-25.8944940944052</v>
      </c>
      <c r="K165">
        <v>1</v>
      </c>
      <c r="L165">
        <v>3</v>
      </c>
      <c r="M165">
        <v>100</v>
      </c>
      <c r="N165">
        <v>0.1</v>
      </c>
      <c r="O165">
        <v>1</v>
      </c>
      <c r="S165" s="2">
        <v>582.03326565905502</v>
      </c>
      <c r="T165">
        <f t="shared" si="2"/>
        <v>5.8203326565905504</v>
      </c>
    </row>
    <row r="166" spans="1:20" x14ac:dyDescent="0.75">
      <c r="A166" s="3" t="s">
        <v>195</v>
      </c>
      <c r="B166">
        <v>10</v>
      </c>
      <c r="C166" t="s">
        <v>184</v>
      </c>
      <c r="D166" t="s">
        <v>185</v>
      </c>
      <c r="E166">
        <v>0</v>
      </c>
      <c r="F166">
        <f>Tabelle4[[#This Row],[active_power]]/100</f>
        <v>0.93796309813657697</v>
      </c>
      <c r="G166">
        <f>Tabelle4[[#This Row],[active_power_limits_max]]/100</f>
        <v>14.6225212187137</v>
      </c>
      <c r="H166">
        <v>0</v>
      </c>
      <c r="I166">
        <f>Tabelle4[[#This Row],[reactive_power_limits_max]]/100</f>
        <v>17.547025462456499</v>
      </c>
      <c r="J166">
        <f>Tabelle4[[#This Row],[reactive_power_limits_min]]/100</f>
        <v>-17.547025462456499</v>
      </c>
      <c r="K166">
        <v>1</v>
      </c>
      <c r="L166">
        <v>3</v>
      </c>
      <c r="M166">
        <v>100</v>
      </c>
      <c r="N166">
        <v>0.1</v>
      </c>
      <c r="O166">
        <v>1</v>
      </c>
      <c r="S166" s="1">
        <v>93.7963098136577</v>
      </c>
      <c r="T166">
        <f t="shared" si="2"/>
        <v>0.93796309813657697</v>
      </c>
    </row>
    <row r="167" spans="1:20" x14ac:dyDescent="0.75">
      <c r="A167" s="3" t="s">
        <v>196</v>
      </c>
      <c r="B167">
        <v>11</v>
      </c>
      <c r="C167" t="s">
        <v>184</v>
      </c>
      <c r="D167" t="s">
        <v>185</v>
      </c>
      <c r="E167">
        <v>0</v>
      </c>
      <c r="F167">
        <f>Tabelle4[[#This Row],[active_power]]/100</f>
        <v>4.3877881655949198E-3</v>
      </c>
      <c r="G167">
        <f>Tabelle4[[#This Row],[active_power_limits_max]]/100</f>
        <v>24.959609186854198</v>
      </c>
      <c r="H167">
        <v>0</v>
      </c>
      <c r="I167">
        <f>Tabelle4[[#This Row],[reactive_power_limits_max]]/100</f>
        <v>29.951531024225101</v>
      </c>
      <c r="J167">
        <f>Tabelle4[[#This Row],[reactive_power_limits_min]]/100</f>
        <v>-29.951531024225101</v>
      </c>
      <c r="K167">
        <v>1</v>
      </c>
      <c r="L167">
        <v>3</v>
      </c>
      <c r="M167">
        <v>100</v>
      </c>
      <c r="N167">
        <v>0.1</v>
      </c>
      <c r="O167">
        <v>1</v>
      </c>
      <c r="S167" s="2">
        <v>0.43877881655949202</v>
      </c>
      <c r="T167">
        <f t="shared" si="2"/>
        <v>4.3877881655949198E-3</v>
      </c>
    </row>
    <row r="168" spans="1:20" x14ac:dyDescent="0.75">
      <c r="A168" s="3" t="s">
        <v>197</v>
      </c>
      <c r="B168">
        <v>12</v>
      </c>
      <c r="C168" t="s">
        <v>184</v>
      </c>
      <c r="D168" t="s">
        <v>185</v>
      </c>
      <c r="E168">
        <v>0</v>
      </c>
      <c r="F168">
        <f>Tabelle4[[#This Row],[active_power]]/100</f>
        <v>36.397656952202198</v>
      </c>
      <c r="G168">
        <f>Tabelle4[[#This Row],[active_power_limits_max]]/100</f>
        <v>37.141001807422001</v>
      </c>
      <c r="H168">
        <v>0</v>
      </c>
      <c r="I168">
        <f>Tabelle4[[#This Row],[reactive_power_limits_max]]/100</f>
        <v>44.569202168906301</v>
      </c>
      <c r="J168">
        <f>Tabelle4[[#This Row],[reactive_power_limits_min]]/100</f>
        <v>-44.569202168906301</v>
      </c>
      <c r="K168">
        <v>1</v>
      </c>
      <c r="L168">
        <v>3</v>
      </c>
      <c r="M168">
        <v>100</v>
      </c>
      <c r="N168">
        <v>0.1</v>
      </c>
      <c r="O168">
        <v>1</v>
      </c>
      <c r="S168" s="1">
        <v>3639.7656952202201</v>
      </c>
      <c r="T168">
        <f t="shared" si="2"/>
        <v>36.397656952202198</v>
      </c>
    </row>
    <row r="169" spans="1:20" x14ac:dyDescent="0.75">
      <c r="A169" s="3" t="s">
        <v>198</v>
      </c>
      <c r="B169">
        <v>13</v>
      </c>
      <c r="C169" t="s">
        <v>184</v>
      </c>
      <c r="D169" t="s">
        <v>185</v>
      </c>
      <c r="E169">
        <v>0</v>
      </c>
      <c r="F169">
        <f>Tabelle4[[#This Row],[active_power]]/100</f>
        <v>25.378238925157998</v>
      </c>
      <c r="G169">
        <f>Tabelle4[[#This Row],[active_power_limits_max]]/100</f>
        <v>33.4821113788026</v>
      </c>
      <c r="H169">
        <v>0</v>
      </c>
      <c r="I169">
        <f>Tabelle4[[#This Row],[reactive_power_limits_max]]/100</f>
        <v>40.178533654563097</v>
      </c>
      <c r="J169">
        <f>Tabelle4[[#This Row],[reactive_power_limits_min]]/100</f>
        <v>-40.178533654563097</v>
      </c>
      <c r="K169">
        <v>1</v>
      </c>
      <c r="L169">
        <v>3</v>
      </c>
      <c r="M169">
        <v>100</v>
      </c>
      <c r="N169">
        <v>0.1</v>
      </c>
      <c r="O169">
        <v>1</v>
      </c>
      <c r="S169" s="2">
        <v>2537.8238925157998</v>
      </c>
      <c r="T169">
        <f t="shared" si="2"/>
        <v>25.378238925157998</v>
      </c>
    </row>
    <row r="170" spans="1:20" x14ac:dyDescent="0.75">
      <c r="A170" s="3" t="s">
        <v>199</v>
      </c>
      <c r="B170">
        <v>0</v>
      </c>
      <c r="C170" t="s">
        <v>200</v>
      </c>
      <c r="D170" t="s">
        <v>201</v>
      </c>
      <c r="E170">
        <v>0</v>
      </c>
      <c r="F170">
        <f>Tabelle4[[#This Row],[active_power]]/100</f>
        <v>0</v>
      </c>
      <c r="G170">
        <f>Tabelle4[[#This Row],[active_power_limits_max]]/100</f>
        <v>18.006761267751298</v>
      </c>
      <c r="H170">
        <v>0</v>
      </c>
      <c r="I170">
        <f>Tabelle4[[#This Row],[reactive_power_limits_max]]/100</f>
        <v>21.608113521301501</v>
      </c>
      <c r="J170">
        <f>Tabelle4[[#This Row],[reactive_power_limits_min]]/100</f>
        <v>-21.608113521301501</v>
      </c>
      <c r="K170">
        <v>1</v>
      </c>
      <c r="L170">
        <v>3</v>
      </c>
      <c r="M170">
        <v>100</v>
      </c>
      <c r="N170">
        <v>0.1</v>
      </c>
      <c r="O170">
        <v>1</v>
      </c>
      <c r="S170" s="1">
        <v>0</v>
      </c>
      <c r="T170">
        <f t="shared" si="2"/>
        <v>0</v>
      </c>
    </row>
    <row r="171" spans="1:20" x14ac:dyDescent="0.75">
      <c r="A171" s="3" t="s">
        <v>202</v>
      </c>
      <c r="B171">
        <v>1</v>
      </c>
      <c r="C171" t="s">
        <v>200</v>
      </c>
      <c r="D171" t="s">
        <v>201</v>
      </c>
      <c r="E171">
        <v>0</v>
      </c>
      <c r="F171">
        <f>Tabelle4[[#This Row],[active_power]]/100</f>
        <v>0</v>
      </c>
      <c r="G171">
        <f>Tabelle4[[#This Row],[active_power_limits_max]]/100</f>
        <v>32.924485885273995</v>
      </c>
      <c r="H171">
        <v>0</v>
      </c>
      <c r="I171">
        <f>Tabelle4[[#This Row],[reactive_power_limits_max]]/100</f>
        <v>39.509383062328702</v>
      </c>
      <c r="J171">
        <f>Tabelle4[[#This Row],[reactive_power_limits_min]]/100</f>
        <v>-39.509383062328702</v>
      </c>
      <c r="K171">
        <v>1</v>
      </c>
      <c r="L171">
        <v>3</v>
      </c>
      <c r="M171">
        <v>100</v>
      </c>
      <c r="N171">
        <v>0.1</v>
      </c>
      <c r="O171">
        <v>1</v>
      </c>
      <c r="S171" s="2">
        <v>0</v>
      </c>
      <c r="T171">
        <f t="shared" si="2"/>
        <v>0</v>
      </c>
    </row>
    <row r="172" spans="1:20" s="9" customFormat="1" x14ac:dyDescent="0.75">
      <c r="A172" s="8" t="s">
        <v>203</v>
      </c>
      <c r="B172" s="9">
        <v>2</v>
      </c>
      <c r="C172" s="9" t="s">
        <v>200</v>
      </c>
      <c r="D172" s="9" t="s">
        <v>201</v>
      </c>
      <c r="E172" s="9">
        <v>0</v>
      </c>
      <c r="F172" s="9">
        <f>Tabelle4[[#This Row],[active_power]]/100</f>
        <v>0</v>
      </c>
      <c r="G172" s="9">
        <f>Tabelle4[[#This Row],[active_power_limits_max]]/100</f>
        <v>42.743834356593396</v>
      </c>
      <c r="H172" s="9">
        <v>0</v>
      </c>
      <c r="I172" s="9">
        <f>Tabelle4[[#This Row],[reactive_power_limits_max]]/100</f>
        <v>51.292601227912002</v>
      </c>
      <c r="J172" s="9">
        <f>Tabelle4[[#This Row],[reactive_power_limits_min]]/100</f>
        <v>-51.292601227912002</v>
      </c>
      <c r="K172" s="9">
        <v>1</v>
      </c>
      <c r="L172" s="9">
        <v>3</v>
      </c>
      <c r="M172" s="9">
        <v>100</v>
      </c>
      <c r="N172" s="9">
        <v>0.1</v>
      </c>
      <c r="O172" s="9">
        <v>1</v>
      </c>
      <c r="S172" s="10">
        <v>0</v>
      </c>
      <c r="T172" s="9">
        <f t="shared" si="2"/>
        <v>0</v>
      </c>
    </row>
    <row r="173" spans="1:20" s="9" customFormat="1" x14ac:dyDescent="0.75">
      <c r="A173" s="8" t="s">
        <v>204</v>
      </c>
      <c r="B173" s="9">
        <v>3</v>
      </c>
      <c r="C173" s="9" t="s">
        <v>200</v>
      </c>
      <c r="D173" s="9" t="s">
        <v>201</v>
      </c>
      <c r="E173" s="9">
        <v>0</v>
      </c>
      <c r="F173" s="9">
        <f>Tabelle4[[#This Row],[active_power]]/100</f>
        <v>0</v>
      </c>
      <c r="G173" s="9">
        <f>Tabelle4[[#This Row],[active_power_limits_max]]/100</f>
        <v>22.118842483243</v>
      </c>
      <c r="H173" s="9">
        <v>0</v>
      </c>
      <c r="I173" s="9">
        <f>Tabelle4[[#This Row],[reactive_power_limits_max]]/100</f>
        <v>26.542610979891602</v>
      </c>
      <c r="J173" s="9">
        <f>Tabelle4[[#This Row],[reactive_power_limits_min]]/100</f>
        <v>-26.542610979891602</v>
      </c>
      <c r="K173" s="9">
        <v>1</v>
      </c>
      <c r="L173" s="9">
        <v>3</v>
      </c>
      <c r="M173" s="9">
        <v>100</v>
      </c>
      <c r="N173" s="9">
        <v>0.1</v>
      </c>
      <c r="O173" s="9">
        <v>1</v>
      </c>
      <c r="S173" s="11">
        <v>0</v>
      </c>
      <c r="T173" s="9">
        <f t="shared" si="2"/>
        <v>0</v>
      </c>
    </row>
    <row r="174" spans="1:20" x14ac:dyDescent="0.75">
      <c r="A174" s="3" t="s">
        <v>205</v>
      </c>
      <c r="B174">
        <v>4</v>
      </c>
      <c r="C174" t="s">
        <v>200</v>
      </c>
      <c r="D174" t="s">
        <v>201</v>
      </c>
      <c r="E174">
        <v>0</v>
      </c>
      <c r="F174">
        <f>Tabelle4[[#This Row],[active_power]]/100</f>
        <v>0</v>
      </c>
      <c r="G174">
        <f>Tabelle4[[#This Row],[active_power_limits_max]]/100</f>
        <v>36.910266967201899</v>
      </c>
      <c r="H174">
        <v>0</v>
      </c>
      <c r="I174">
        <f>Tabelle4[[#This Row],[reactive_power_limits_max]]/100</f>
        <v>44.292320360642201</v>
      </c>
      <c r="J174">
        <f>Tabelle4[[#This Row],[reactive_power_limits_min]]/100</f>
        <v>-44.292320360642201</v>
      </c>
      <c r="K174">
        <v>1</v>
      </c>
      <c r="L174">
        <v>3</v>
      </c>
      <c r="M174">
        <v>100</v>
      </c>
      <c r="N174">
        <v>0.1</v>
      </c>
      <c r="O174">
        <v>1</v>
      </c>
      <c r="S174" s="1">
        <v>0</v>
      </c>
      <c r="T174">
        <f t="shared" si="2"/>
        <v>0</v>
      </c>
    </row>
    <row r="175" spans="1:20" x14ac:dyDescent="0.75">
      <c r="A175" s="3" t="s">
        <v>206</v>
      </c>
      <c r="B175">
        <v>5</v>
      </c>
      <c r="C175" t="s">
        <v>200</v>
      </c>
      <c r="D175" t="s">
        <v>201</v>
      </c>
      <c r="E175">
        <v>0</v>
      </c>
      <c r="F175">
        <f>Tabelle4[[#This Row],[active_power]]/100</f>
        <v>0</v>
      </c>
      <c r="G175">
        <f>Tabelle4[[#This Row],[active_power_limits_max]]/100</f>
        <v>31.984110990425801</v>
      </c>
      <c r="H175">
        <v>0</v>
      </c>
      <c r="I175">
        <f>Tabelle4[[#This Row],[reactive_power_limits_max]]/100</f>
        <v>38.380933188511001</v>
      </c>
      <c r="J175">
        <f>Tabelle4[[#This Row],[reactive_power_limits_min]]/100</f>
        <v>-38.380933188511001</v>
      </c>
      <c r="K175">
        <v>1</v>
      </c>
      <c r="L175">
        <v>3</v>
      </c>
      <c r="M175">
        <v>100</v>
      </c>
      <c r="N175">
        <v>0.1</v>
      </c>
      <c r="O175">
        <v>1</v>
      </c>
      <c r="S175" s="2">
        <v>0</v>
      </c>
      <c r="T175">
        <f t="shared" si="2"/>
        <v>0</v>
      </c>
    </row>
    <row r="176" spans="1:20" x14ac:dyDescent="0.75">
      <c r="A176" s="3" t="s">
        <v>207</v>
      </c>
      <c r="B176">
        <v>6</v>
      </c>
      <c r="C176" t="s">
        <v>200</v>
      </c>
      <c r="D176" t="s">
        <v>201</v>
      </c>
      <c r="E176">
        <v>0</v>
      </c>
      <c r="F176">
        <f>Tabelle4[[#This Row],[active_power]]/100</f>
        <v>0</v>
      </c>
      <c r="G176">
        <f>Tabelle4[[#This Row],[active_power_limits_max]]/100</f>
        <v>19.355259655199198</v>
      </c>
      <c r="H176">
        <v>0</v>
      </c>
      <c r="I176">
        <f>Tabelle4[[#This Row],[reactive_power_limits_max]]/100</f>
        <v>23.226311586238999</v>
      </c>
      <c r="J176">
        <f>Tabelle4[[#This Row],[reactive_power_limits_min]]/100</f>
        <v>-23.226311586238999</v>
      </c>
      <c r="K176">
        <v>1</v>
      </c>
      <c r="L176">
        <v>3</v>
      </c>
      <c r="M176">
        <v>100</v>
      </c>
      <c r="N176">
        <v>0.1</v>
      </c>
      <c r="O176">
        <v>1</v>
      </c>
      <c r="S176" s="1">
        <v>0</v>
      </c>
      <c r="T176">
        <f t="shared" si="2"/>
        <v>0</v>
      </c>
    </row>
    <row r="177" spans="1:20" x14ac:dyDescent="0.75">
      <c r="A177" s="3" t="s">
        <v>208</v>
      </c>
      <c r="B177">
        <v>7</v>
      </c>
      <c r="C177" t="s">
        <v>200</v>
      </c>
      <c r="D177" t="s">
        <v>201</v>
      </c>
      <c r="E177">
        <v>0</v>
      </c>
      <c r="F177">
        <f>Tabelle4[[#This Row],[active_power]]/100</f>
        <v>0</v>
      </c>
      <c r="G177">
        <f>Tabelle4[[#This Row],[active_power_limits_max]]/100</f>
        <v>13.2721671880585</v>
      </c>
      <c r="H177">
        <v>0</v>
      </c>
      <c r="I177">
        <f>Tabelle4[[#This Row],[reactive_power_limits_max]]/100</f>
        <v>15.926600625670101</v>
      </c>
      <c r="J177">
        <f>Tabelle4[[#This Row],[reactive_power_limits_min]]/100</f>
        <v>-15.926600625670101</v>
      </c>
      <c r="K177">
        <v>1</v>
      </c>
      <c r="L177">
        <v>3</v>
      </c>
      <c r="M177">
        <v>100</v>
      </c>
      <c r="N177">
        <v>0.1</v>
      </c>
      <c r="O177">
        <v>1</v>
      </c>
      <c r="S177" s="2">
        <v>0</v>
      </c>
      <c r="T177">
        <f t="shared" si="2"/>
        <v>0</v>
      </c>
    </row>
    <row r="178" spans="1:20" x14ac:dyDescent="0.75">
      <c r="A178" s="3" t="s">
        <v>209</v>
      </c>
      <c r="B178">
        <v>8</v>
      </c>
      <c r="C178" t="s">
        <v>200</v>
      </c>
      <c r="D178" t="s">
        <v>201</v>
      </c>
      <c r="E178">
        <v>0</v>
      </c>
      <c r="F178">
        <f>Tabelle4[[#This Row],[active_power]]/100</f>
        <v>0</v>
      </c>
      <c r="G178">
        <f>Tabelle4[[#This Row],[active_power_limits_max]]/100</f>
        <v>53.651822262083996</v>
      </c>
      <c r="H178">
        <v>0</v>
      </c>
      <c r="I178">
        <f>Tabelle4[[#This Row],[reactive_power_limits_max]]/100</f>
        <v>64.382186714500804</v>
      </c>
      <c r="J178">
        <f>Tabelle4[[#This Row],[reactive_power_limits_min]]/100</f>
        <v>-64.382186714500804</v>
      </c>
      <c r="K178">
        <v>1</v>
      </c>
      <c r="L178">
        <v>3</v>
      </c>
      <c r="M178">
        <v>100</v>
      </c>
      <c r="N178">
        <v>0.1</v>
      </c>
      <c r="O178">
        <v>1</v>
      </c>
      <c r="S178" s="1">
        <v>0</v>
      </c>
      <c r="T178">
        <f t="shared" si="2"/>
        <v>0</v>
      </c>
    </row>
    <row r="179" spans="1:20" x14ac:dyDescent="0.75">
      <c r="A179" s="3" t="s">
        <v>210</v>
      </c>
      <c r="B179">
        <v>9</v>
      </c>
      <c r="C179" t="s">
        <v>200</v>
      </c>
      <c r="D179" t="s">
        <v>201</v>
      </c>
      <c r="E179">
        <v>0</v>
      </c>
      <c r="F179">
        <f>Tabelle4[[#This Row],[active_power]]/100</f>
        <v>0</v>
      </c>
      <c r="G179">
        <f>Tabelle4[[#This Row],[active_power_limits_max]]/100</f>
        <v>21.809252445068701</v>
      </c>
      <c r="H179">
        <v>0</v>
      </c>
      <c r="I179">
        <f>Tabelle4[[#This Row],[reactive_power_limits_max]]/100</f>
        <v>26.171102934082402</v>
      </c>
      <c r="J179">
        <f>Tabelle4[[#This Row],[reactive_power_limits_min]]/100</f>
        <v>-26.171102934082402</v>
      </c>
      <c r="K179">
        <v>1</v>
      </c>
      <c r="L179">
        <v>3</v>
      </c>
      <c r="M179">
        <v>100</v>
      </c>
      <c r="N179">
        <v>0.1</v>
      </c>
      <c r="O179">
        <v>1</v>
      </c>
      <c r="S179" s="2">
        <v>0</v>
      </c>
      <c r="T179">
        <f t="shared" si="2"/>
        <v>0</v>
      </c>
    </row>
    <row r="180" spans="1:20" x14ac:dyDescent="0.75">
      <c r="A180" s="3" t="s">
        <v>211</v>
      </c>
      <c r="B180">
        <v>10</v>
      </c>
      <c r="C180" t="s">
        <v>200</v>
      </c>
      <c r="D180" t="s">
        <v>201</v>
      </c>
      <c r="E180">
        <v>0</v>
      </c>
      <c r="F180">
        <f>Tabelle4[[#This Row],[active_power]]/100</f>
        <v>0</v>
      </c>
      <c r="G180">
        <f>Tabelle4[[#This Row],[active_power_limits_max]]/100</f>
        <v>30.562878484195998</v>
      </c>
      <c r="H180">
        <v>0</v>
      </c>
      <c r="I180">
        <f>Tabelle4[[#This Row],[reactive_power_limits_max]]/100</f>
        <v>36.6754541810351</v>
      </c>
      <c r="J180">
        <f>Tabelle4[[#This Row],[reactive_power_limits_min]]/100</f>
        <v>-36.6754541810351</v>
      </c>
      <c r="K180">
        <v>1</v>
      </c>
      <c r="L180">
        <v>3</v>
      </c>
      <c r="M180">
        <v>100</v>
      </c>
      <c r="N180">
        <v>0.1</v>
      </c>
      <c r="O180">
        <v>1</v>
      </c>
      <c r="S180" s="1">
        <v>0</v>
      </c>
      <c r="T180">
        <f t="shared" si="2"/>
        <v>0</v>
      </c>
    </row>
    <row r="181" spans="1:20" x14ac:dyDescent="0.75">
      <c r="A181" s="3" t="s">
        <v>212</v>
      </c>
      <c r="B181">
        <v>11</v>
      </c>
      <c r="C181" t="s">
        <v>200</v>
      </c>
      <c r="D181" t="s">
        <v>201</v>
      </c>
      <c r="E181">
        <v>0</v>
      </c>
      <c r="F181">
        <f>Tabelle4[[#This Row],[active_power]]/100</f>
        <v>0</v>
      </c>
      <c r="G181">
        <f>Tabelle4[[#This Row],[active_power_limits_max]]/100</f>
        <v>16.932514784917799</v>
      </c>
      <c r="H181">
        <v>0</v>
      </c>
      <c r="I181">
        <f>Tabelle4[[#This Row],[reactive_power_limits_max]]/100</f>
        <v>20.319017741901401</v>
      </c>
      <c r="J181">
        <f>Tabelle4[[#This Row],[reactive_power_limits_min]]/100</f>
        <v>-20.319017741901401</v>
      </c>
      <c r="K181">
        <v>1</v>
      </c>
      <c r="L181">
        <v>3</v>
      </c>
      <c r="M181">
        <v>100</v>
      </c>
      <c r="N181">
        <v>0.1</v>
      </c>
      <c r="O181">
        <v>1</v>
      </c>
      <c r="S181" s="2">
        <v>0</v>
      </c>
      <c r="T181">
        <f t="shared" si="2"/>
        <v>0</v>
      </c>
    </row>
    <row r="182" spans="1:20" x14ac:dyDescent="0.75">
      <c r="A182" s="3" t="s">
        <v>213</v>
      </c>
      <c r="B182">
        <v>12</v>
      </c>
      <c r="C182" t="s">
        <v>200</v>
      </c>
      <c r="D182" t="s">
        <v>201</v>
      </c>
      <c r="E182">
        <v>0</v>
      </c>
      <c r="F182">
        <f>Tabelle4[[#This Row],[active_power]]/100</f>
        <v>0</v>
      </c>
      <c r="G182">
        <f>Tabelle4[[#This Row],[active_power_limits_max]]/100</f>
        <v>14.0811386182919</v>
      </c>
      <c r="H182">
        <v>0</v>
      </c>
      <c r="I182">
        <f>Tabelle4[[#This Row],[reactive_power_limits_max]]/100</f>
        <v>16.897366341950303</v>
      </c>
      <c r="J182">
        <f>Tabelle4[[#This Row],[reactive_power_limits_min]]/100</f>
        <v>-16.897366341950303</v>
      </c>
      <c r="K182">
        <v>1</v>
      </c>
      <c r="L182">
        <v>3</v>
      </c>
      <c r="M182">
        <v>100</v>
      </c>
      <c r="N182">
        <v>0.1</v>
      </c>
      <c r="O182">
        <v>1</v>
      </c>
      <c r="S182" s="1">
        <v>0</v>
      </c>
      <c r="T182">
        <f t="shared" si="2"/>
        <v>0</v>
      </c>
    </row>
    <row r="183" spans="1:20" x14ac:dyDescent="0.75">
      <c r="A183" s="3" t="s">
        <v>214</v>
      </c>
      <c r="B183">
        <v>13</v>
      </c>
      <c r="C183" t="s">
        <v>200</v>
      </c>
      <c r="D183" t="s">
        <v>201</v>
      </c>
      <c r="E183">
        <v>0</v>
      </c>
      <c r="F183">
        <f>Tabelle4[[#This Row],[active_power]]/100</f>
        <v>0</v>
      </c>
      <c r="G183">
        <f>Tabelle4[[#This Row],[active_power_limits_max]]/100</f>
        <v>16.0619124026016</v>
      </c>
      <c r="H183">
        <v>0</v>
      </c>
      <c r="I183">
        <f>Tabelle4[[#This Row],[reactive_power_limits_max]]/100</f>
        <v>19.274294883122</v>
      </c>
      <c r="J183">
        <f>Tabelle4[[#This Row],[reactive_power_limits_min]]/100</f>
        <v>-19.274294883122</v>
      </c>
      <c r="K183">
        <v>1</v>
      </c>
      <c r="L183">
        <v>3</v>
      </c>
      <c r="M183">
        <v>100</v>
      </c>
      <c r="N183">
        <v>0.1</v>
      </c>
      <c r="O183">
        <v>1</v>
      </c>
      <c r="S183" s="7">
        <v>0</v>
      </c>
      <c r="T183">
        <f t="shared" si="2"/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B3CFB-F0BB-495C-BAEE-8672AC571F68}">
  <dimension ref="A1:R51"/>
  <sheetViews>
    <sheetView topLeftCell="J25" zoomScale="85" zoomScaleNormal="85" workbookViewId="0">
      <selection activeCell="R16" sqref="R16"/>
    </sheetView>
  </sheetViews>
  <sheetFormatPr baseColWidth="10" defaultRowHeight="14.75" x14ac:dyDescent="0.75"/>
  <cols>
    <col min="6" max="6" width="13.58984375" customWidth="1"/>
    <col min="7" max="7" width="23.36328125" customWidth="1"/>
    <col min="8" max="8" width="23.08984375" customWidth="1"/>
    <col min="9" max="10" width="23.36328125" customWidth="1"/>
    <col min="11" max="11" width="15.90625" customWidth="1"/>
    <col min="12" max="12" width="13.453125" customWidth="1"/>
    <col min="14" max="14" width="16.36328125" customWidth="1"/>
    <col min="15" max="15" width="15.36328125" customWidth="1"/>
  </cols>
  <sheetData>
    <row r="1" spans="1:18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8" x14ac:dyDescent="0.75">
      <c r="A2" t="s">
        <v>15</v>
      </c>
      <c r="B2">
        <v>0</v>
      </c>
      <c r="C2" t="s">
        <v>16</v>
      </c>
      <c r="D2" t="s">
        <v>17</v>
      </c>
      <c r="E2">
        <v>8</v>
      </c>
      <c r="F2">
        <v>32.542000000000002</v>
      </c>
      <c r="G2">
        <v>19051.3</v>
      </c>
      <c r="H2">
        <v>0</v>
      </c>
      <c r="I2">
        <v>22861.559999999998</v>
      </c>
      <c r="J2">
        <v>-22861.559999999998</v>
      </c>
      <c r="K2">
        <v>1</v>
      </c>
      <c r="L2">
        <v>3</v>
      </c>
      <c r="M2">
        <v>100</v>
      </c>
      <c r="N2">
        <v>0.1</v>
      </c>
      <c r="O2">
        <v>1</v>
      </c>
      <c r="Q2" s="1">
        <v>3254.2</v>
      </c>
      <c r="R2">
        <f>Q2/100</f>
        <v>32.542000000000002</v>
      </c>
    </row>
    <row r="3" spans="1:18" x14ac:dyDescent="0.75">
      <c r="A3" t="s">
        <v>18</v>
      </c>
      <c r="B3">
        <v>1</v>
      </c>
      <c r="C3" t="s">
        <v>16</v>
      </c>
      <c r="D3" t="s">
        <v>17</v>
      </c>
      <c r="E3">
        <v>8</v>
      </c>
      <c r="F3">
        <v>27.596445522460403</v>
      </c>
      <c r="G3">
        <v>8516.0499999999993</v>
      </c>
      <c r="H3">
        <v>0</v>
      </c>
      <c r="I3">
        <v>10219.259999999998</v>
      </c>
      <c r="J3">
        <v>-10219.259999999998</v>
      </c>
      <c r="K3">
        <v>1</v>
      </c>
      <c r="L3">
        <v>3</v>
      </c>
      <c r="M3">
        <v>100</v>
      </c>
      <c r="N3">
        <v>0.1</v>
      </c>
      <c r="O3">
        <v>1</v>
      </c>
      <c r="Q3" s="2">
        <v>2759.6445522460403</v>
      </c>
      <c r="R3">
        <f t="shared" ref="R3:R43" si="0">Q3/100</f>
        <v>27.596445522460403</v>
      </c>
    </row>
    <row r="4" spans="1:18" x14ac:dyDescent="0.75">
      <c r="A4" t="s">
        <v>19</v>
      </c>
      <c r="B4">
        <v>2</v>
      </c>
      <c r="C4" t="s">
        <v>16</v>
      </c>
      <c r="D4" t="s">
        <v>17</v>
      </c>
      <c r="E4">
        <v>8</v>
      </c>
      <c r="F4">
        <v>0.316</v>
      </c>
      <c r="G4">
        <v>4748</v>
      </c>
      <c r="H4">
        <v>0</v>
      </c>
      <c r="I4">
        <v>5697.5999999999995</v>
      </c>
      <c r="J4">
        <v>-5697.5999999999995</v>
      </c>
      <c r="K4">
        <v>1</v>
      </c>
      <c r="L4">
        <v>3</v>
      </c>
      <c r="M4">
        <v>100</v>
      </c>
      <c r="N4">
        <v>0.1</v>
      </c>
      <c r="O4">
        <v>1</v>
      </c>
      <c r="Q4" s="1">
        <v>31.6</v>
      </c>
      <c r="R4">
        <f t="shared" si="0"/>
        <v>0.316</v>
      </c>
    </row>
    <row r="5" spans="1:18" x14ac:dyDescent="0.75">
      <c r="A5" t="s">
        <v>20</v>
      </c>
      <c r="B5">
        <v>3</v>
      </c>
      <c r="C5" t="s">
        <v>16</v>
      </c>
      <c r="D5" t="s">
        <v>17</v>
      </c>
      <c r="E5">
        <v>8</v>
      </c>
      <c r="F5">
        <v>17.184000000000001</v>
      </c>
      <c r="G5">
        <v>4281.9000000000005</v>
      </c>
      <c r="H5">
        <v>0</v>
      </c>
      <c r="I5">
        <v>5138.2799999999988</v>
      </c>
      <c r="J5">
        <v>-5138.2799999999988</v>
      </c>
      <c r="K5">
        <v>1</v>
      </c>
      <c r="L5">
        <v>3</v>
      </c>
      <c r="M5">
        <v>100</v>
      </c>
      <c r="N5">
        <v>0.1</v>
      </c>
      <c r="O5">
        <v>1</v>
      </c>
      <c r="Q5" s="2">
        <v>1718.4</v>
      </c>
      <c r="R5">
        <f t="shared" si="0"/>
        <v>17.184000000000001</v>
      </c>
    </row>
    <row r="6" spans="1:18" x14ac:dyDescent="0.75">
      <c r="A6" t="s">
        <v>21</v>
      </c>
      <c r="B6">
        <v>4</v>
      </c>
      <c r="C6" t="s">
        <v>16</v>
      </c>
      <c r="D6" t="s">
        <v>17</v>
      </c>
      <c r="E6">
        <v>8</v>
      </c>
      <c r="F6">
        <v>19.634399999999999</v>
      </c>
      <c r="G6">
        <v>10908.24</v>
      </c>
      <c r="H6">
        <v>0</v>
      </c>
      <c r="I6">
        <v>13089.887999999988</v>
      </c>
      <c r="J6">
        <v>-13089.887999999988</v>
      </c>
      <c r="K6">
        <v>1</v>
      </c>
      <c r="L6">
        <v>3</v>
      </c>
      <c r="M6">
        <v>100</v>
      </c>
      <c r="N6">
        <v>0.1</v>
      </c>
      <c r="O6">
        <v>1</v>
      </c>
      <c r="Q6" s="1">
        <v>1963.44</v>
      </c>
      <c r="R6">
        <f t="shared" si="0"/>
        <v>19.634399999999999</v>
      </c>
    </row>
    <row r="7" spans="1:18" x14ac:dyDescent="0.75">
      <c r="A7" t="s">
        <v>22</v>
      </c>
      <c r="B7">
        <v>5</v>
      </c>
      <c r="C7" t="s">
        <v>16</v>
      </c>
      <c r="D7" t="s">
        <v>17</v>
      </c>
      <c r="E7">
        <v>8</v>
      </c>
      <c r="F7">
        <v>5.2379999999999995</v>
      </c>
      <c r="G7">
        <v>8827.5</v>
      </c>
      <c r="H7">
        <v>0</v>
      </c>
      <c r="I7">
        <v>10592.999999999991</v>
      </c>
      <c r="J7">
        <v>-10592.999999999991</v>
      </c>
      <c r="K7">
        <v>1</v>
      </c>
      <c r="L7">
        <v>3</v>
      </c>
      <c r="M7">
        <v>100</v>
      </c>
      <c r="N7">
        <v>0.1</v>
      </c>
      <c r="O7">
        <v>1</v>
      </c>
      <c r="Q7" s="2">
        <v>523.79999999999995</v>
      </c>
      <c r="R7">
        <f t="shared" si="0"/>
        <v>5.2379999999999995</v>
      </c>
    </row>
    <row r="8" spans="1:18" x14ac:dyDescent="0.75">
      <c r="A8" t="s">
        <v>23</v>
      </c>
      <c r="B8">
        <v>6</v>
      </c>
      <c r="C8" t="s">
        <v>16</v>
      </c>
      <c r="D8" t="s">
        <v>17</v>
      </c>
      <c r="E8">
        <v>8</v>
      </c>
      <c r="F8">
        <v>4.7269999999999897</v>
      </c>
      <c r="G8">
        <v>5005.7999999999993</v>
      </c>
      <c r="H8">
        <v>0</v>
      </c>
      <c r="I8">
        <v>6006.9599999999991</v>
      </c>
      <c r="J8">
        <v>-6006.9599999999991</v>
      </c>
      <c r="K8">
        <v>1</v>
      </c>
      <c r="L8">
        <v>3</v>
      </c>
      <c r="M8">
        <v>100</v>
      </c>
      <c r="N8">
        <v>0.1</v>
      </c>
      <c r="O8">
        <v>1</v>
      </c>
      <c r="Q8" s="1">
        <v>472.69999999999897</v>
      </c>
      <c r="R8">
        <f t="shared" si="0"/>
        <v>4.7269999999999897</v>
      </c>
    </row>
    <row r="9" spans="1:18" x14ac:dyDescent="0.75">
      <c r="A9" t="s">
        <v>24</v>
      </c>
      <c r="B9">
        <v>7</v>
      </c>
      <c r="C9" t="s">
        <v>16</v>
      </c>
      <c r="D9" t="s">
        <v>17</v>
      </c>
      <c r="E9">
        <v>8</v>
      </c>
      <c r="F9">
        <v>1.6829999999999998</v>
      </c>
      <c r="G9">
        <v>671.5</v>
      </c>
      <c r="H9">
        <v>0</v>
      </c>
      <c r="I9">
        <v>805.79999999999984</v>
      </c>
      <c r="J9">
        <v>-805.79999999999984</v>
      </c>
      <c r="K9">
        <v>1</v>
      </c>
      <c r="L9">
        <v>3</v>
      </c>
      <c r="M9">
        <v>100</v>
      </c>
      <c r="N9">
        <v>0.1</v>
      </c>
      <c r="O9">
        <v>1</v>
      </c>
      <c r="Q9" s="2">
        <v>168.29999999999998</v>
      </c>
      <c r="R9">
        <f t="shared" si="0"/>
        <v>1.6829999999999998</v>
      </c>
    </row>
    <row r="10" spans="1:18" x14ac:dyDescent="0.75">
      <c r="A10" t="s">
        <v>25</v>
      </c>
      <c r="B10">
        <v>8</v>
      </c>
      <c r="C10" t="s">
        <v>16</v>
      </c>
      <c r="D10" t="s">
        <v>17</v>
      </c>
      <c r="E10">
        <v>8</v>
      </c>
      <c r="F10">
        <v>24.706999999999997</v>
      </c>
      <c r="G10">
        <v>4847.8</v>
      </c>
      <c r="H10">
        <v>0</v>
      </c>
      <c r="I10">
        <v>5817.36</v>
      </c>
      <c r="J10">
        <v>-5817.36</v>
      </c>
      <c r="K10">
        <v>1</v>
      </c>
      <c r="L10">
        <v>3</v>
      </c>
      <c r="M10">
        <v>100</v>
      </c>
      <c r="N10">
        <v>0.1</v>
      </c>
      <c r="O10">
        <v>1</v>
      </c>
      <c r="Q10" s="1">
        <v>2470.6999999999998</v>
      </c>
      <c r="R10">
        <f t="shared" si="0"/>
        <v>24.706999999999997</v>
      </c>
    </row>
    <row r="11" spans="1:18" x14ac:dyDescent="0.75">
      <c r="A11" t="s">
        <v>26</v>
      </c>
      <c r="B11">
        <v>9</v>
      </c>
      <c r="C11" t="s">
        <v>16</v>
      </c>
      <c r="D11" t="s">
        <v>17</v>
      </c>
      <c r="E11">
        <v>8</v>
      </c>
      <c r="F11">
        <v>42.7379999999999</v>
      </c>
      <c r="G11">
        <v>11704.899999999992</v>
      </c>
      <c r="H11">
        <v>0</v>
      </c>
      <c r="I11">
        <v>14045.879999999981</v>
      </c>
      <c r="J11">
        <v>-14045.879999999981</v>
      </c>
      <c r="K11">
        <v>1</v>
      </c>
      <c r="L11">
        <v>3</v>
      </c>
      <c r="M11">
        <v>100</v>
      </c>
      <c r="N11">
        <v>0.1</v>
      </c>
      <c r="O11">
        <v>1</v>
      </c>
      <c r="Q11" s="2">
        <v>4273.7999999999902</v>
      </c>
      <c r="R11">
        <f t="shared" si="0"/>
        <v>42.7379999999999</v>
      </c>
    </row>
    <row r="12" spans="1:18" x14ac:dyDescent="0.75">
      <c r="A12" t="s">
        <v>27</v>
      </c>
      <c r="B12">
        <v>10</v>
      </c>
      <c r="C12" t="s">
        <v>16</v>
      </c>
      <c r="D12" t="s">
        <v>17</v>
      </c>
      <c r="E12">
        <v>8</v>
      </c>
      <c r="F12">
        <v>14.298999999999999</v>
      </c>
      <c r="G12">
        <v>2747.1</v>
      </c>
      <c r="H12">
        <v>0</v>
      </c>
      <c r="I12">
        <v>3296.5199999999904</v>
      </c>
      <c r="J12">
        <v>-3296.5199999999904</v>
      </c>
      <c r="K12">
        <v>1</v>
      </c>
      <c r="L12">
        <v>3</v>
      </c>
      <c r="M12">
        <v>100</v>
      </c>
      <c r="N12">
        <v>0.1</v>
      </c>
      <c r="O12">
        <v>1</v>
      </c>
      <c r="Q12" s="1">
        <v>1429.8999999999999</v>
      </c>
      <c r="R12">
        <f t="shared" si="0"/>
        <v>14.298999999999999</v>
      </c>
    </row>
    <row r="13" spans="1:18" x14ac:dyDescent="0.75">
      <c r="A13" t="s">
        <v>28</v>
      </c>
      <c r="B13">
        <v>11</v>
      </c>
      <c r="C13" t="s">
        <v>16</v>
      </c>
      <c r="D13" t="s">
        <v>17</v>
      </c>
      <c r="E13">
        <v>8</v>
      </c>
      <c r="F13">
        <v>10.75</v>
      </c>
      <c r="G13">
        <v>3913.8</v>
      </c>
      <c r="H13">
        <v>0</v>
      </c>
      <c r="I13">
        <v>4696.5600000000004</v>
      </c>
      <c r="J13">
        <v>-4696.5600000000004</v>
      </c>
      <c r="K13">
        <v>1</v>
      </c>
      <c r="L13">
        <v>3</v>
      </c>
      <c r="M13">
        <v>100</v>
      </c>
      <c r="N13">
        <v>0.1</v>
      </c>
      <c r="O13">
        <v>1</v>
      </c>
      <c r="Q13" s="2">
        <v>1075</v>
      </c>
      <c r="R13">
        <f t="shared" si="0"/>
        <v>10.75</v>
      </c>
    </row>
    <row r="14" spans="1:18" x14ac:dyDescent="0.75">
      <c r="A14" t="s">
        <v>29</v>
      </c>
      <c r="B14">
        <v>12</v>
      </c>
      <c r="C14" t="s">
        <v>16</v>
      </c>
      <c r="D14" t="s">
        <v>17</v>
      </c>
      <c r="E14">
        <v>8</v>
      </c>
      <c r="F14">
        <v>0.69799999999999995</v>
      </c>
      <c r="G14">
        <v>876.1</v>
      </c>
      <c r="H14">
        <v>0</v>
      </c>
      <c r="I14">
        <v>1051.32</v>
      </c>
      <c r="J14">
        <v>-1051.32</v>
      </c>
      <c r="K14">
        <v>1</v>
      </c>
      <c r="L14">
        <v>3</v>
      </c>
      <c r="M14">
        <v>100</v>
      </c>
      <c r="N14">
        <v>0.1</v>
      </c>
      <c r="O14">
        <v>1</v>
      </c>
      <c r="Q14" s="1">
        <v>69.8</v>
      </c>
      <c r="R14">
        <f t="shared" si="0"/>
        <v>0.69799999999999995</v>
      </c>
    </row>
    <row r="15" spans="1:18" x14ac:dyDescent="0.75">
      <c r="A15" t="s">
        <v>30</v>
      </c>
      <c r="B15">
        <v>13</v>
      </c>
      <c r="C15" t="s">
        <v>16</v>
      </c>
      <c r="D15" t="s">
        <v>17</v>
      </c>
      <c r="E15">
        <v>8</v>
      </c>
      <c r="F15">
        <v>11.0654</v>
      </c>
      <c r="G15">
        <v>3641.54</v>
      </c>
      <c r="H15">
        <v>0</v>
      </c>
      <c r="I15">
        <v>4369.847999999999</v>
      </c>
      <c r="J15">
        <v>-4369.847999999999</v>
      </c>
      <c r="K15">
        <v>1</v>
      </c>
      <c r="L15">
        <v>3</v>
      </c>
      <c r="M15">
        <v>100</v>
      </c>
      <c r="N15">
        <v>0.1</v>
      </c>
      <c r="O15">
        <v>1</v>
      </c>
      <c r="Q15" s="2">
        <v>1106.54</v>
      </c>
      <c r="R15">
        <f t="shared" si="0"/>
        <v>11.0654</v>
      </c>
    </row>
    <row r="16" spans="1:18" x14ac:dyDescent="0.75">
      <c r="A16" t="s">
        <v>183</v>
      </c>
      <c r="B16">
        <v>0</v>
      </c>
      <c r="C16" t="s">
        <v>184</v>
      </c>
      <c r="D16" t="s">
        <v>185</v>
      </c>
      <c r="E16">
        <v>0</v>
      </c>
      <c r="F16">
        <v>2.0164797368905401</v>
      </c>
      <c r="G16">
        <v>459.04797368905395</v>
      </c>
      <c r="H16">
        <v>0</v>
      </c>
      <c r="I16">
        <v>510.52797368905294</v>
      </c>
      <c r="J16">
        <v>-107.23202631094497</v>
      </c>
      <c r="K16">
        <v>1</v>
      </c>
      <c r="L16">
        <v>3</v>
      </c>
      <c r="M16">
        <v>100</v>
      </c>
      <c r="N16">
        <v>0.1</v>
      </c>
      <c r="O16">
        <v>1</v>
      </c>
      <c r="Q16" s="1">
        <v>201.647973689054</v>
      </c>
      <c r="R16">
        <f t="shared" si="0"/>
        <v>2.0164797368905401</v>
      </c>
    </row>
    <row r="17" spans="1:18" x14ac:dyDescent="0.75">
      <c r="A17" t="s">
        <v>186</v>
      </c>
      <c r="B17">
        <v>1</v>
      </c>
      <c r="C17" t="s">
        <v>184</v>
      </c>
      <c r="D17" t="s">
        <v>185</v>
      </c>
      <c r="E17">
        <v>0</v>
      </c>
      <c r="F17">
        <v>32.879435507718696</v>
      </c>
      <c r="G17">
        <v>6026.2368815803902</v>
      </c>
      <c r="H17">
        <v>0</v>
      </c>
      <c r="I17">
        <v>7231.4842578964699</v>
      </c>
      <c r="J17">
        <v>-7231.4842578964699</v>
      </c>
      <c r="K17">
        <v>1</v>
      </c>
      <c r="L17">
        <v>3</v>
      </c>
      <c r="M17">
        <v>100</v>
      </c>
      <c r="N17">
        <v>0.1</v>
      </c>
      <c r="O17">
        <v>1</v>
      </c>
      <c r="Q17" s="2">
        <v>3287.9435507718699</v>
      </c>
      <c r="R17">
        <f t="shared" si="0"/>
        <v>32.879435507718696</v>
      </c>
    </row>
    <row r="18" spans="1:18" x14ac:dyDescent="0.75">
      <c r="A18" t="s">
        <v>187</v>
      </c>
      <c r="B18">
        <v>2</v>
      </c>
      <c r="C18" t="s">
        <v>184</v>
      </c>
      <c r="D18" t="s">
        <v>185</v>
      </c>
      <c r="E18">
        <v>0</v>
      </c>
      <c r="F18">
        <v>9.1280174483387686</v>
      </c>
      <c r="G18">
        <v>1328.468186413352</v>
      </c>
      <c r="H18">
        <v>0</v>
      </c>
      <c r="I18">
        <v>1594.161823696023</v>
      </c>
      <c r="J18">
        <v>-1594.161823696023</v>
      </c>
      <c r="K18">
        <v>1</v>
      </c>
      <c r="L18">
        <v>3</v>
      </c>
      <c r="M18">
        <v>100</v>
      </c>
      <c r="N18">
        <v>0.1</v>
      </c>
      <c r="O18">
        <v>1</v>
      </c>
      <c r="Q18" s="1">
        <v>912.8017448338768</v>
      </c>
      <c r="R18">
        <f t="shared" si="0"/>
        <v>9.1280174483387686</v>
      </c>
    </row>
    <row r="19" spans="1:18" x14ac:dyDescent="0.75">
      <c r="A19" t="s">
        <v>188</v>
      </c>
      <c r="B19">
        <v>3</v>
      </c>
      <c r="C19" t="s">
        <v>184</v>
      </c>
      <c r="D19" t="s">
        <v>185</v>
      </c>
      <c r="E19">
        <v>0</v>
      </c>
      <c r="F19">
        <v>15.500832650601101</v>
      </c>
      <c r="G19">
        <v>3248.1336664482601</v>
      </c>
      <c r="H19">
        <v>0</v>
      </c>
      <c r="I19">
        <v>3897.7603997379197</v>
      </c>
      <c r="J19">
        <v>-3897.7603997379197</v>
      </c>
      <c r="K19">
        <v>1</v>
      </c>
      <c r="L19">
        <v>3</v>
      </c>
      <c r="M19">
        <v>100</v>
      </c>
      <c r="N19">
        <v>0.1</v>
      </c>
      <c r="O19">
        <v>1</v>
      </c>
      <c r="Q19" s="2">
        <v>1550.0832650601101</v>
      </c>
      <c r="R19">
        <f t="shared" si="0"/>
        <v>15.500832650601101</v>
      </c>
    </row>
    <row r="20" spans="1:18" x14ac:dyDescent="0.75">
      <c r="A20" t="s">
        <v>189</v>
      </c>
      <c r="B20">
        <v>4</v>
      </c>
      <c r="C20" t="s">
        <v>184</v>
      </c>
      <c r="D20" t="s">
        <v>185</v>
      </c>
      <c r="E20">
        <v>0</v>
      </c>
      <c r="F20">
        <v>1.5358687736749417</v>
      </c>
      <c r="G20">
        <v>1458.15346566983</v>
      </c>
      <c r="H20">
        <v>0</v>
      </c>
      <c r="I20">
        <v>1749.7841588037891</v>
      </c>
      <c r="J20">
        <v>-1749.7841588037891</v>
      </c>
      <c r="K20">
        <v>1</v>
      </c>
      <c r="L20">
        <v>3</v>
      </c>
      <c r="M20">
        <v>100</v>
      </c>
      <c r="N20">
        <v>0.1</v>
      </c>
      <c r="O20">
        <v>1</v>
      </c>
      <c r="Q20" s="1">
        <v>153.58687736749417</v>
      </c>
      <c r="R20">
        <f t="shared" si="0"/>
        <v>1.5358687736749417</v>
      </c>
    </row>
    <row r="21" spans="1:18" x14ac:dyDescent="0.75">
      <c r="A21" t="s">
        <v>190</v>
      </c>
      <c r="B21">
        <v>5</v>
      </c>
      <c r="C21" t="s">
        <v>184</v>
      </c>
      <c r="D21" t="s">
        <v>185</v>
      </c>
      <c r="E21">
        <v>0</v>
      </c>
      <c r="F21">
        <v>41.128175185332999</v>
      </c>
      <c r="G21">
        <v>5267.4673958336298</v>
      </c>
      <c r="H21">
        <v>0</v>
      </c>
      <c r="I21">
        <v>6320.9608750003599</v>
      </c>
      <c r="J21">
        <v>-6320.9608750003599</v>
      </c>
      <c r="K21">
        <v>1</v>
      </c>
      <c r="L21">
        <v>3</v>
      </c>
      <c r="M21">
        <v>100</v>
      </c>
      <c r="N21">
        <v>0.1</v>
      </c>
      <c r="O21">
        <v>1</v>
      </c>
      <c r="Q21" s="2">
        <v>4112.8175185333002</v>
      </c>
      <c r="R21">
        <f t="shared" si="0"/>
        <v>41.128175185332999</v>
      </c>
    </row>
    <row r="22" spans="1:18" x14ac:dyDescent="0.75">
      <c r="A22" t="s">
        <v>191</v>
      </c>
      <c r="B22">
        <v>6</v>
      </c>
      <c r="C22" t="s">
        <v>184</v>
      </c>
      <c r="D22" t="s">
        <v>185</v>
      </c>
      <c r="E22">
        <v>0</v>
      </c>
      <c r="F22">
        <v>80.475281032694099</v>
      </c>
      <c r="G22">
        <v>8215.8669391149997</v>
      </c>
      <c r="H22">
        <v>0</v>
      </c>
      <c r="I22">
        <v>9859.0403269380004</v>
      </c>
      <c r="J22">
        <v>-9859.0403269380004</v>
      </c>
      <c r="K22">
        <v>1</v>
      </c>
      <c r="L22">
        <v>3</v>
      </c>
      <c r="M22">
        <v>100</v>
      </c>
      <c r="N22">
        <v>0.1</v>
      </c>
      <c r="O22">
        <v>1</v>
      </c>
      <c r="Q22" s="1">
        <v>8047.5281032694102</v>
      </c>
      <c r="R22">
        <f t="shared" si="0"/>
        <v>80.475281032694099</v>
      </c>
    </row>
    <row r="23" spans="1:18" x14ac:dyDescent="0.75">
      <c r="A23" t="s">
        <v>192</v>
      </c>
      <c r="B23">
        <v>7</v>
      </c>
      <c r="C23" t="s">
        <v>184</v>
      </c>
      <c r="D23" t="s">
        <v>185</v>
      </c>
      <c r="E23">
        <v>0</v>
      </c>
      <c r="F23">
        <v>2.6593064363936514</v>
      </c>
      <c r="G23">
        <v>430.58367166723701</v>
      </c>
      <c r="H23">
        <v>0</v>
      </c>
      <c r="I23">
        <v>516.70040600068501</v>
      </c>
      <c r="J23">
        <v>-516.70040600068501</v>
      </c>
      <c r="K23">
        <v>1</v>
      </c>
      <c r="L23">
        <v>3</v>
      </c>
      <c r="M23">
        <v>100</v>
      </c>
      <c r="N23">
        <v>0.1</v>
      </c>
      <c r="O23">
        <v>1</v>
      </c>
      <c r="Q23" s="2">
        <v>265.93064363936514</v>
      </c>
      <c r="R23">
        <f t="shared" si="0"/>
        <v>2.6593064363936514</v>
      </c>
    </row>
    <row r="24" spans="1:18" x14ac:dyDescent="0.75">
      <c r="A24" t="s">
        <v>193</v>
      </c>
      <c r="B24">
        <v>8</v>
      </c>
      <c r="C24" t="s">
        <v>184</v>
      </c>
      <c r="D24" t="s">
        <v>185</v>
      </c>
      <c r="E24">
        <v>0</v>
      </c>
      <c r="F24">
        <v>10.920979721977144</v>
      </c>
      <c r="G24">
        <v>1289.927979153684</v>
      </c>
      <c r="H24">
        <v>0</v>
      </c>
      <c r="I24">
        <v>1547.9135749844211</v>
      </c>
      <c r="J24">
        <v>-1547.9135749844211</v>
      </c>
      <c r="K24">
        <v>1</v>
      </c>
      <c r="L24">
        <v>3</v>
      </c>
      <c r="M24">
        <v>100</v>
      </c>
      <c r="N24">
        <v>0.1</v>
      </c>
      <c r="O24">
        <v>1</v>
      </c>
      <c r="Q24" s="1">
        <v>1092.0979721977144</v>
      </c>
      <c r="R24">
        <f t="shared" si="0"/>
        <v>10.920979721977144</v>
      </c>
    </row>
    <row r="25" spans="1:18" x14ac:dyDescent="0.75">
      <c r="A25" t="s">
        <v>194</v>
      </c>
      <c r="B25">
        <v>9</v>
      </c>
      <c r="C25" t="s">
        <v>184</v>
      </c>
      <c r="D25" t="s">
        <v>185</v>
      </c>
      <c r="E25">
        <v>0</v>
      </c>
      <c r="F25">
        <v>9.6153326565905495</v>
      </c>
      <c r="G25">
        <v>2537.3745078671</v>
      </c>
      <c r="H25">
        <v>0</v>
      </c>
      <c r="I25">
        <v>3044.84940944052</v>
      </c>
      <c r="J25">
        <v>-3044.84940944052</v>
      </c>
      <c r="K25">
        <v>1</v>
      </c>
      <c r="L25">
        <v>3</v>
      </c>
      <c r="M25">
        <v>100</v>
      </c>
      <c r="N25">
        <v>0.1</v>
      </c>
      <c r="O25">
        <v>1</v>
      </c>
      <c r="Q25" s="2">
        <v>961.53326565905502</v>
      </c>
      <c r="R25">
        <f t="shared" si="0"/>
        <v>9.6153326565905495</v>
      </c>
    </row>
    <row r="26" spans="1:18" x14ac:dyDescent="0.75">
      <c r="A26" t="s">
        <v>195</v>
      </c>
      <c r="B26">
        <v>10</v>
      </c>
      <c r="C26" t="s">
        <v>184</v>
      </c>
      <c r="D26" t="s">
        <v>185</v>
      </c>
      <c r="E26">
        <v>0</v>
      </c>
      <c r="F26">
        <v>1.8279630981365771</v>
      </c>
      <c r="G26">
        <v>1551.25212187137</v>
      </c>
      <c r="H26">
        <v>0</v>
      </c>
      <c r="I26">
        <v>1861.5025462456499</v>
      </c>
      <c r="J26">
        <v>-1861.5025462456499</v>
      </c>
      <c r="K26">
        <v>1</v>
      </c>
      <c r="L26">
        <v>3</v>
      </c>
      <c r="M26">
        <v>100</v>
      </c>
      <c r="N26">
        <v>0.1</v>
      </c>
      <c r="O26">
        <v>1</v>
      </c>
      <c r="Q26" s="1">
        <v>182.7963098136577</v>
      </c>
      <c r="R26">
        <f t="shared" si="0"/>
        <v>1.8279630981365771</v>
      </c>
    </row>
    <row r="27" spans="1:18" x14ac:dyDescent="0.75">
      <c r="A27" t="s">
        <v>196</v>
      </c>
      <c r="B27">
        <v>11</v>
      </c>
      <c r="C27" t="s">
        <v>184</v>
      </c>
      <c r="D27" t="s">
        <v>185</v>
      </c>
      <c r="E27">
        <v>0</v>
      </c>
      <c r="F27">
        <v>2.0373877881655953</v>
      </c>
      <c r="G27">
        <v>2699.2609186854202</v>
      </c>
      <c r="H27">
        <v>0</v>
      </c>
      <c r="I27">
        <v>3239.1131024225101</v>
      </c>
      <c r="J27">
        <v>-3239.1131024225101</v>
      </c>
      <c r="K27">
        <v>1</v>
      </c>
      <c r="L27">
        <v>3</v>
      </c>
      <c r="M27">
        <v>100</v>
      </c>
      <c r="N27">
        <v>0.1</v>
      </c>
      <c r="O27">
        <v>1</v>
      </c>
      <c r="Q27" s="2">
        <v>203.73877881655952</v>
      </c>
      <c r="R27">
        <f t="shared" si="0"/>
        <v>2.0373877881655953</v>
      </c>
    </row>
    <row r="28" spans="1:18" x14ac:dyDescent="0.75">
      <c r="A28" t="s">
        <v>197</v>
      </c>
      <c r="B28">
        <v>12</v>
      </c>
      <c r="C28" t="s">
        <v>184</v>
      </c>
      <c r="D28" t="s">
        <v>185</v>
      </c>
      <c r="E28">
        <v>0</v>
      </c>
      <c r="F28">
        <v>37.360656942188641</v>
      </c>
      <c r="G28">
        <v>3810.4001807422001</v>
      </c>
      <c r="H28">
        <v>0</v>
      </c>
      <c r="I28">
        <v>4572.4802168906299</v>
      </c>
      <c r="J28">
        <v>-4572.4802168906299</v>
      </c>
      <c r="K28">
        <v>1</v>
      </c>
      <c r="L28">
        <v>3</v>
      </c>
      <c r="M28">
        <v>100</v>
      </c>
      <c r="N28">
        <v>0.1</v>
      </c>
      <c r="O28">
        <v>1</v>
      </c>
      <c r="Q28" s="1">
        <v>3736.0656942188643</v>
      </c>
      <c r="R28">
        <f t="shared" si="0"/>
        <v>37.360656942188641</v>
      </c>
    </row>
    <row r="29" spans="1:18" x14ac:dyDescent="0.75">
      <c r="A29" t="s">
        <v>198</v>
      </c>
      <c r="B29">
        <v>13</v>
      </c>
      <c r="C29" t="s">
        <v>184</v>
      </c>
      <c r="D29" t="s">
        <v>185</v>
      </c>
      <c r="E29">
        <v>0</v>
      </c>
      <c r="F29">
        <v>40.252837498841203</v>
      </c>
      <c r="G29">
        <v>4836.1111378802598</v>
      </c>
      <c r="H29">
        <v>0</v>
      </c>
      <c r="I29">
        <v>5803.3333654563103</v>
      </c>
      <c r="J29">
        <v>-5803.3333654563103</v>
      </c>
      <c r="K29">
        <v>1</v>
      </c>
      <c r="L29">
        <v>3</v>
      </c>
      <c r="M29">
        <v>100</v>
      </c>
      <c r="N29">
        <v>0.1</v>
      </c>
      <c r="O29">
        <v>1</v>
      </c>
      <c r="Q29" s="2">
        <v>4025.28374988412</v>
      </c>
      <c r="R29">
        <f t="shared" si="0"/>
        <v>40.252837498841203</v>
      </c>
    </row>
    <row r="30" spans="1:18" x14ac:dyDescent="0.75">
      <c r="A30" t="s">
        <v>199</v>
      </c>
      <c r="B30">
        <v>0</v>
      </c>
      <c r="C30" t="s">
        <v>200</v>
      </c>
      <c r="D30" t="s">
        <v>201</v>
      </c>
      <c r="E30">
        <v>0</v>
      </c>
      <c r="F30">
        <v>0</v>
      </c>
      <c r="G30">
        <v>1800.6761267751299</v>
      </c>
      <c r="H30">
        <v>0</v>
      </c>
      <c r="I30">
        <v>2160.8113521301502</v>
      </c>
      <c r="J30">
        <v>-2160.8113521301502</v>
      </c>
      <c r="K30">
        <v>1</v>
      </c>
      <c r="L30">
        <v>3</v>
      </c>
      <c r="M30">
        <v>100</v>
      </c>
      <c r="N30">
        <v>0.1</v>
      </c>
      <c r="O30">
        <v>1</v>
      </c>
      <c r="Q30" s="1">
        <v>0</v>
      </c>
      <c r="R30">
        <f t="shared" si="0"/>
        <v>0</v>
      </c>
    </row>
    <row r="31" spans="1:18" x14ac:dyDescent="0.75">
      <c r="A31" t="s">
        <v>202</v>
      </c>
      <c r="B31">
        <v>1</v>
      </c>
      <c r="C31" t="s">
        <v>200</v>
      </c>
      <c r="D31" t="s">
        <v>201</v>
      </c>
      <c r="E31">
        <v>0</v>
      </c>
      <c r="F31">
        <v>0</v>
      </c>
      <c r="G31">
        <v>3292.4485885273998</v>
      </c>
      <c r="H31">
        <v>0</v>
      </c>
      <c r="I31">
        <v>3950.9383062328702</v>
      </c>
      <c r="J31">
        <v>-3950.9383062328702</v>
      </c>
      <c r="K31">
        <v>1</v>
      </c>
      <c r="L31">
        <v>3</v>
      </c>
      <c r="M31">
        <v>100</v>
      </c>
      <c r="N31">
        <v>0.1</v>
      </c>
      <c r="O31">
        <v>1</v>
      </c>
      <c r="Q31" s="2">
        <v>0</v>
      </c>
      <c r="R31">
        <f t="shared" si="0"/>
        <v>0</v>
      </c>
    </row>
    <row r="32" spans="1:18" x14ac:dyDescent="0.75">
      <c r="A32" t="s">
        <v>203</v>
      </c>
      <c r="B32">
        <v>2</v>
      </c>
      <c r="C32" t="s">
        <v>200</v>
      </c>
      <c r="D32" t="s">
        <v>201</v>
      </c>
      <c r="E32">
        <v>0</v>
      </c>
      <c r="F32">
        <v>0</v>
      </c>
      <c r="G32">
        <v>4274.3834356593397</v>
      </c>
      <c r="H32">
        <v>0</v>
      </c>
      <c r="I32">
        <v>5129.2601227912</v>
      </c>
      <c r="J32">
        <v>-5129.2601227912</v>
      </c>
      <c r="K32">
        <v>1</v>
      </c>
      <c r="L32">
        <v>3</v>
      </c>
      <c r="M32">
        <v>100</v>
      </c>
      <c r="N32">
        <v>0.1</v>
      </c>
      <c r="O32">
        <v>1</v>
      </c>
      <c r="Q32" s="1">
        <v>0</v>
      </c>
      <c r="R32">
        <f t="shared" si="0"/>
        <v>0</v>
      </c>
    </row>
    <row r="33" spans="1:18" x14ac:dyDescent="0.75">
      <c r="A33" t="s">
        <v>204</v>
      </c>
      <c r="B33">
        <v>3</v>
      </c>
      <c r="C33" t="s">
        <v>200</v>
      </c>
      <c r="D33" t="s">
        <v>201</v>
      </c>
      <c r="E33">
        <v>0</v>
      </c>
      <c r="F33">
        <v>0</v>
      </c>
      <c r="G33">
        <v>2211.8842483243002</v>
      </c>
      <c r="H33">
        <v>0</v>
      </c>
      <c r="I33">
        <v>2654.2610979891601</v>
      </c>
      <c r="J33">
        <v>-2654.2610979891601</v>
      </c>
      <c r="K33">
        <v>1</v>
      </c>
      <c r="L33">
        <v>3</v>
      </c>
      <c r="M33">
        <v>100</v>
      </c>
      <c r="N33">
        <v>0.1</v>
      </c>
      <c r="O33">
        <v>1</v>
      </c>
      <c r="Q33" s="2">
        <v>0</v>
      </c>
      <c r="R33">
        <f t="shared" si="0"/>
        <v>0</v>
      </c>
    </row>
    <row r="34" spans="1:18" x14ac:dyDescent="0.75">
      <c r="A34" t="s">
        <v>205</v>
      </c>
      <c r="B34">
        <v>4</v>
      </c>
      <c r="C34" t="s">
        <v>200</v>
      </c>
      <c r="D34" t="s">
        <v>201</v>
      </c>
      <c r="E34">
        <v>0</v>
      </c>
      <c r="F34">
        <v>0</v>
      </c>
      <c r="G34">
        <v>3691.0266967201901</v>
      </c>
      <c r="H34">
        <v>0</v>
      </c>
      <c r="I34">
        <v>4429.2320360642198</v>
      </c>
      <c r="J34">
        <v>-4429.2320360642198</v>
      </c>
      <c r="K34">
        <v>1</v>
      </c>
      <c r="L34">
        <v>3</v>
      </c>
      <c r="M34">
        <v>100</v>
      </c>
      <c r="N34">
        <v>0.1</v>
      </c>
      <c r="O34">
        <v>1</v>
      </c>
      <c r="Q34" s="1">
        <v>0</v>
      </c>
      <c r="R34">
        <f t="shared" si="0"/>
        <v>0</v>
      </c>
    </row>
    <row r="35" spans="1:18" x14ac:dyDescent="0.75">
      <c r="A35" t="s">
        <v>206</v>
      </c>
      <c r="B35">
        <v>5</v>
      </c>
      <c r="C35" t="s">
        <v>200</v>
      </c>
      <c r="D35" t="s">
        <v>201</v>
      </c>
      <c r="E35">
        <v>0</v>
      </c>
      <c r="F35">
        <v>0</v>
      </c>
      <c r="G35">
        <v>3198.4110990425802</v>
      </c>
      <c r="H35">
        <v>0</v>
      </c>
      <c r="I35">
        <v>3838.0933188510999</v>
      </c>
      <c r="J35">
        <v>-3838.0933188510999</v>
      </c>
      <c r="K35">
        <v>1</v>
      </c>
      <c r="L35">
        <v>3</v>
      </c>
      <c r="M35">
        <v>100</v>
      </c>
      <c r="N35">
        <v>0.1</v>
      </c>
      <c r="O35">
        <v>1</v>
      </c>
      <c r="Q35" s="2">
        <v>0</v>
      </c>
      <c r="R35">
        <f t="shared" si="0"/>
        <v>0</v>
      </c>
    </row>
    <row r="36" spans="1:18" x14ac:dyDescent="0.75">
      <c r="A36" t="s">
        <v>207</v>
      </c>
      <c r="B36">
        <v>6</v>
      </c>
      <c r="C36" t="s">
        <v>200</v>
      </c>
      <c r="D36" t="s">
        <v>201</v>
      </c>
      <c r="E36">
        <v>0</v>
      </c>
      <c r="F36">
        <v>0</v>
      </c>
      <c r="G36">
        <v>1935.52596551992</v>
      </c>
      <c r="H36">
        <v>0</v>
      </c>
      <c r="I36">
        <v>2322.6311586238999</v>
      </c>
      <c r="J36">
        <v>-2322.6311586238999</v>
      </c>
      <c r="K36">
        <v>1</v>
      </c>
      <c r="L36">
        <v>3</v>
      </c>
      <c r="M36">
        <v>100</v>
      </c>
      <c r="N36">
        <v>0.1</v>
      </c>
      <c r="O36">
        <v>1</v>
      </c>
      <c r="Q36" s="1">
        <v>0</v>
      </c>
      <c r="R36">
        <f t="shared" si="0"/>
        <v>0</v>
      </c>
    </row>
    <row r="37" spans="1:18" x14ac:dyDescent="0.75">
      <c r="A37" t="s">
        <v>208</v>
      </c>
      <c r="B37">
        <v>7</v>
      </c>
      <c r="C37" t="s">
        <v>200</v>
      </c>
      <c r="D37" t="s">
        <v>201</v>
      </c>
      <c r="E37">
        <v>0</v>
      </c>
      <c r="F37">
        <v>0</v>
      </c>
      <c r="G37">
        <v>1327.21671880585</v>
      </c>
      <c r="H37">
        <v>0</v>
      </c>
      <c r="I37">
        <v>1592.6600625670101</v>
      </c>
      <c r="J37">
        <v>-1592.6600625670101</v>
      </c>
      <c r="K37">
        <v>1</v>
      </c>
      <c r="L37">
        <v>3</v>
      </c>
      <c r="M37">
        <v>100</v>
      </c>
      <c r="N37">
        <v>0.1</v>
      </c>
      <c r="O37">
        <v>1</v>
      </c>
      <c r="Q37" s="2">
        <v>0</v>
      </c>
      <c r="R37">
        <f t="shared" si="0"/>
        <v>0</v>
      </c>
    </row>
    <row r="38" spans="1:18" x14ac:dyDescent="0.75">
      <c r="A38" t="s">
        <v>209</v>
      </c>
      <c r="B38">
        <v>8</v>
      </c>
      <c r="C38" t="s">
        <v>200</v>
      </c>
      <c r="D38" t="s">
        <v>201</v>
      </c>
      <c r="E38">
        <v>0</v>
      </c>
      <c r="F38">
        <v>0</v>
      </c>
      <c r="G38">
        <v>5365.1822262083997</v>
      </c>
      <c r="H38">
        <v>0</v>
      </c>
      <c r="I38">
        <v>6438.2186714500804</v>
      </c>
      <c r="J38">
        <v>-6438.2186714500804</v>
      </c>
      <c r="K38">
        <v>1</v>
      </c>
      <c r="L38">
        <v>3</v>
      </c>
      <c r="M38">
        <v>100</v>
      </c>
      <c r="N38">
        <v>0.1</v>
      </c>
      <c r="O38">
        <v>1</v>
      </c>
      <c r="Q38" s="1">
        <v>0</v>
      </c>
      <c r="R38">
        <f t="shared" si="0"/>
        <v>0</v>
      </c>
    </row>
    <row r="39" spans="1:18" x14ac:dyDescent="0.75">
      <c r="A39" t="s">
        <v>210</v>
      </c>
      <c r="B39">
        <v>9</v>
      </c>
      <c r="C39" t="s">
        <v>200</v>
      </c>
      <c r="D39" t="s">
        <v>201</v>
      </c>
      <c r="E39">
        <v>0</v>
      </c>
      <c r="F39">
        <v>0</v>
      </c>
      <c r="G39">
        <v>2180.9252445068701</v>
      </c>
      <c r="H39">
        <v>0</v>
      </c>
      <c r="I39">
        <v>2617.1102934082401</v>
      </c>
      <c r="J39">
        <v>-2617.1102934082401</v>
      </c>
      <c r="K39">
        <v>1</v>
      </c>
      <c r="L39">
        <v>3</v>
      </c>
      <c r="M39">
        <v>100</v>
      </c>
      <c r="N39">
        <v>0.1</v>
      </c>
      <c r="O39">
        <v>1</v>
      </c>
      <c r="Q39" s="2">
        <v>0</v>
      </c>
      <c r="R39">
        <f t="shared" si="0"/>
        <v>0</v>
      </c>
    </row>
    <row r="40" spans="1:18" x14ac:dyDescent="0.75">
      <c r="A40" t="s">
        <v>211</v>
      </c>
      <c r="B40">
        <v>10</v>
      </c>
      <c r="C40" t="s">
        <v>200</v>
      </c>
      <c r="D40" t="s">
        <v>201</v>
      </c>
      <c r="E40">
        <v>0</v>
      </c>
      <c r="F40">
        <v>0</v>
      </c>
      <c r="G40">
        <v>3056.2878484195999</v>
      </c>
      <c r="H40">
        <v>0</v>
      </c>
      <c r="I40">
        <v>3667.5454181035102</v>
      </c>
      <c r="J40">
        <v>-3667.5454181035102</v>
      </c>
      <c r="K40">
        <v>1</v>
      </c>
      <c r="L40">
        <v>3</v>
      </c>
      <c r="M40">
        <v>100</v>
      </c>
      <c r="N40">
        <v>0.1</v>
      </c>
      <c r="O40">
        <v>1</v>
      </c>
      <c r="Q40" s="1">
        <v>0</v>
      </c>
      <c r="R40">
        <f t="shared" si="0"/>
        <v>0</v>
      </c>
    </row>
    <row r="41" spans="1:18" x14ac:dyDescent="0.75">
      <c r="A41" t="s">
        <v>212</v>
      </c>
      <c r="B41">
        <v>11</v>
      </c>
      <c r="C41" t="s">
        <v>200</v>
      </c>
      <c r="D41" t="s">
        <v>201</v>
      </c>
      <c r="E41">
        <v>0</v>
      </c>
      <c r="F41">
        <v>0</v>
      </c>
      <c r="G41">
        <v>1693.2514784917801</v>
      </c>
      <c r="H41">
        <v>0</v>
      </c>
      <c r="I41">
        <v>2031.90177419014</v>
      </c>
      <c r="J41">
        <v>-2031.90177419014</v>
      </c>
      <c r="K41">
        <v>1</v>
      </c>
      <c r="L41">
        <v>3</v>
      </c>
      <c r="M41">
        <v>100</v>
      </c>
      <c r="N41">
        <v>0.1</v>
      </c>
      <c r="O41">
        <v>1</v>
      </c>
      <c r="Q41" s="2">
        <v>0</v>
      </c>
      <c r="R41">
        <f t="shared" si="0"/>
        <v>0</v>
      </c>
    </row>
    <row r="42" spans="1:18" x14ac:dyDescent="0.75">
      <c r="A42" t="s">
        <v>213</v>
      </c>
      <c r="B42">
        <v>12</v>
      </c>
      <c r="C42" t="s">
        <v>200</v>
      </c>
      <c r="D42" t="s">
        <v>201</v>
      </c>
      <c r="E42">
        <v>0</v>
      </c>
      <c r="F42">
        <v>0</v>
      </c>
      <c r="G42">
        <v>1408.11386182919</v>
      </c>
      <c r="H42">
        <v>0</v>
      </c>
      <c r="I42">
        <v>1689.7366341950301</v>
      </c>
      <c r="J42">
        <v>-1689.7366341950301</v>
      </c>
      <c r="K42">
        <v>1</v>
      </c>
      <c r="L42">
        <v>3</v>
      </c>
      <c r="M42">
        <v>100</v>
      </c>
      <c r="N42">
        <v>0.1</v>
      </c>
      <c r="O42">
        <v>1</v>
      </c>
      <c r="Q42" s="1">
        <v>0</v>
      </c>
      <c r="R42">
        <f t="shared" si="0"/>
        <v>0</v>
      </c>
    </row>
    <row r="43" spans="1:18" x14ac:dyDescent="0.75">
      <c r="A43" t="s">
        <v>214</v>
      </c>
      <c r="B43">
        <v>13</v>
      </c>
      <c r="C43" t="s">
        <v>200</v>
      </c>
      <c r="D43" t="s">
        <v>201</v>
      </c>
      <c r="E43">
        <v>0</v>
      </c>
      <c r="F43">
        <v>0</v>
      </c>
      <c r="G43">
        <v>1606.1912402601599</v>
      </c>
      <c r="H43">
        <v>0</v>
      </c>
      <c r="I43">
        <v>1927.4294883122</v>
      </c>
      <c r="J43">
        <v>-1927.4294883122</v>
      </c>
      <c r="K43">
        <v>1</v>
      </c>
      <c r="L43">
        <v>3</v>
      </c>
      <c r="M43">
        <v>100</v>
      </c>
      <c r="N43">
        <v>0.1</v>
      </c>
      <c r="O43">
        <v>1</v>
      </c>
      <c r="Q43" s="2">
        <v>0</v>
      </c>
      <c r="R43">
        <f t="shared" si="0"/>
        <v>0</v>
      </c>
    </row>
    <row r="44" spans="1:18" x14ac:dyDescent="0.75">
      <c r="F44">
        <f>SUBTOTAL(109,Tabelle1[active_power])</f>
        <v>500.51680000000488</v>
      </c>
      <c r="G44">
        <f>SUBTOTAL(109,Tabelle1[active_power_limits_max])</f>
        <v>169941.33980570745</v>
      </c>
      <c r="H44">
        <f>SUBTOTAL(109,Tabelle1[active_power_limits_min])</f>
        <v>0</v>
      </c>
      <c r="I44">
        <f>SUBTOTAL(109,Tabelle1[reactive_power_limits_max])</f>
        <v>203889.27817211105</v>
      </c>
      <c r="J44">
        <f>SUBTOTAL(109,Tabelle1[reactive_power_limits_min])</f>
        <v>-203485.98222473293</v>
      </c>
    </row>
    <row r="51" spans="7:10" x14ac:dyDescent="0.75">
      <c r="G51">
        <f>SUM(G39,G25)</f>
        <v>4718.2997523739705</v>
      </c>
      <c r="H51">
        <f t="shared" ref="H51:J51" si="1">SUM(H39,H25)</f>
        <v>0</v>
      </c>
      <c r="I51">
        <f t="shared" si="1"/>
        <v>5661.9597028487606</v>
      </c>
      <c r="J51">
        <f t="shared" si="1"/>
        <v>-5661.9597028487606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0F91-E4F5-44EF-B8C7-007EFE302462}">
  <dimension ref="A1:R16"/>
  <sheetViews>
    <sheetView topLeftCell="M1" workbookViewId="0">
      <selection activeCell="R2" sqref="R2:R15"/>
    </sheetView>
  </sheetViews>
  <sheetFormatPr baseColWidth="10" defaultRowHeight="14.75" x14ac:dyDescent="0.75"/>
  <cols>
    <col min="6" max="6" width="13.90625" customWidth="1"/>
    <col min="7" max="10" width="23.36328125" customWidth="1"/>
    <col min="11" max="11" width="16.36328125" customWidth="1"/>
    <col min="12" max="12" width="13.76953125" customWidth="1"/>
    <col min="13" max="13" width="11.04296875" customWidth="1"/>
    <col min="14" max="14" width="16.6328125" customWidth="1"/>
    <col min="15" max="15" width="15.7265625" customWidth="1"/>
  </cols>
  <sheetData>
    <row r="1" spans="1:18" x14ac:dyDescent="0.7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  <row r="2" spans="1:18" x14ac:dyDescent="0.75">
      <c r="A2" s="1" t="s">
        <v>15</v>
      </c>
      <c r="B2" s="1">
        <v>0</v>
      </c>
      <c r="C2" s="1" t="s">
        <v>16</v>
      </c>
      <c r="D2" s="1" t="s">
        <v>17</v>
      </c>
      <c r="E2" s="1">
        <v>8</v>
      </c>
      <c r="F2" s="1">
        <v>3713.2479736890537</v>
      </c>
      <c r="G2" s="1">
        <v>23570.74820092837</v>
      </c>
      <c r="H2" s="1">
        <v>0</v>
      </c>
      <c r="I2" s="1">
        <v>25532.899325819199</v>
      </c>
      <c r="J2" s="1">
        <v>-25129.60337844109</v>
      </c>
      <c r="K2" s="1">
        <v>1</v>
      </c>
      <c r="L2" s="1">
        <v>3</v>
      </c>
      <c r="M2" s="1">
        <v>100</v>
      </c>
      <c r="N2" s="1">
        <v>0.1</v>
      </c>
      <c r="O2" s="1">
        <v>1</v>
      </c>
      <c r="Q2" s="1">
        <v>3713.2479736890537</v>
      </c>
      <c r="R2">
        <f>Q2/100</f>
        <v>37.132479736890538</v>
      </c>
    </row>
    <row r="3" spans="1:18" x14ac:dyDescent="0.75">
      <c r="A3" s="2" t="s">
        <v>18</v>
      </c>
      <c r="B3" s="2">
        <v>1</v>
      </c>
      <c r="C3" s="2" t="s">
        <v>16</v>
      </c>
      <c r="D3" s="2" t="s">
        <v>17</v>
      </c>
      <c r="E3" s="2">
        <v>8</v>
      </c>
      <c r="F3" s="2">
        <v>6047.5881030179098</v>
      </c>
      <c r="G3" s="2">
        <v>17834.735470107789</v>
      </c>
      <c r="H3" s="2">
        <v>0</v>
      </c>
      <c r="I3" s="2">
        <v>21401.68256412934</v>
      </c>
      <c r="J3" s="2">
        <v>-21401.68256412934</v>
      </c>
      <c r="K3" s="2">
        <v>1</v>
      </c>
      <c r="L3" s="2">
        <v>3</v>
      </c>
      <c r="M3" s="2">
        <v>100</v>
      </c>
      <c r="N3" s="2">
        <v>0.1</v>
      </c>
      <c r="O3" s="2">
        <v>1</v>
      </c>
      <c r="Q3" s="2">
        <v>6047.5881030179098</v>
      </c>
      <c r="R3">
        <f t="shared" ref="R3:R15" si="0">Q3/100</f>
        <v>60.475881030179096</v>
      </c>
    </row>
    <row r="4" spans="1:18" x14ac:dyDescent="0.75">
      <c r="A4" s="1" t="s">
        <v>19</v>
      </c>
      <c r="B4" s="1">
        <v>2</v>
      </c>
      <c r="C4" s="1" t="s">
        <v>16</v>
      </c>
      <c r="D4" s="1" t="s">
        <v>17</v>
      </c>
      <c r="E4" s="1">
        <v>8</v>
      </c>
      <c r="F4" s="1">
        <v>944.40174483387682</v>
      </c>
      <c r="G4" s="1">
        <v>10350.851622072692</v>
      </c>
      <c r="H4" s="1">
        <v>0</v>
      </c>
      <c r="I4" s="1">
        <v>12421.021946487223</v>
      </c>
      <c r="J4" s="1">
        <v>-12421.021946487223</v>
      </c>
      <c r="K4" s="1">
        <v>1</v>
      </c>
      <c r="L4" s="1">
        <v>3</v>
      </c>
      <c r="M4" s="1">
        <v>100</v>
      </c>
      <c r="N4" s="1">
        <v>0.1</v>
      </c>
      <c r="O4" s="1">
        <v>1</v>
      </c>
      <c r="Q4" s="1">
        <v>944.40174483387682</v>
      </c>
      <c r="R4">
        <f t="shared" si="0"/>
        <v>9.4440174483387676</v>
      </c>
    </row>
    <row r="5" spans="1:18" x14ac:dyDescent="0.75">
      <c r="A5" s="2" t="s">
        <v>20</v>
      </c>
      <c r="B5" s="2">
        <v>3</v>
      </c>
      <c r="C5" s="2" t="s">
        <v>16</v>
      </c>
      <c r="D5" s="2" t="s">
        <v>17</v>
      </c>
      <c r="E5" s="2">
        <v>8</v>
      </c>
      <c r="F5" s="2">
        <v>3268.4832650601102</v>
      </c>
      <c r="G5" s="2">
        <v>9741.9179147725608</v>
      </c>
      <c r="H5" s="2">
        <v>0</v>
      </c>
      <c r="I5" s="2">
        <v>11690.301497727078</v>
      </c>
      <c r="J5" s="2">
        <v>-11690.301497727078</v>
      </c>
      <c r="K5" s="2">
        <v>1</v>
      </c>
      <c r="L5" s="2">
        <v>3</v>
      </c>
      <c r="M5" s="2">
        <v>100</v>
      </c>
      <c r="N5" s="2">
        <v>0.1</v>
      </c>
      <c r="O5" s="2">
        <v>1</v>
      </c>
      <c r="Q5" s="2">
        <v>3268.4832650601102</v>
      </c>
      <c r="R5">
        <f t="shared" si="0"/>
        <v>32.684832650601102</v>
      </c>
    </row>
    <row r="6" spans="1:18" x14ac:dyDescent="0.75">
      <c r="A6" s="1" t="s">
        <v>21</v>
      </c>
      <c r="B6" s="1">
        <v>4</v>
      </c>
      <c r="C6" s="1" t="s">
        <v>16</v>
      </c>
      <c r="D6" s="1" t="s">
        <v>17</v>
      </c>
      <c r="E6" s="1">
        <v>8</v>
      </c>
      <c r="F6" s="1">
        <v>2117.0268773674943</v>
      </c>
      <c r="G6" s="1">
        <v>16057.420162390019</v>
      </c>
      <c r="H6" s="1">
        <v>0</v>
      </c>
      <c r="I6" s="1">
        <v>19268.904194867995</v>
      </c>
      <c r="J6" s="1">
        <v>-19268.904194867995</v>
      </c>
      <c r="K6" s="1">
        <v>1</v>
      </c>
      <c r="L6" s="1">
        <v>3</v>
      </c>
      <c r="M6" s="1">
        <v>100</v>
      </c>
      <c r="N6" s="1">
        <v>0.1</v>
      </c>
      <c r="O6" s="1">
        <v>1</v>
      </c>
      <c r="Q6" s="1">
        <v>2117.0268773674943</v>
      </c>
      <c r="R6">
        <f t="shared" si="0"/>
        <v>21.170268773674945</v>
      </c>
    </row>
    <row r="7" spans="1:18" x14ac:dyDescent="0.75">
      <c r="A7" s="2" t="s">
        <v>22</v>
      </c>
      <c r="B7" s="2">
        <v>5</v>
      </c>
      <c r="C7" s="2" t="s">
        <v>16</v>
      </c>
      <c r="D7" s="2" t="s">
        <v>17</v>
      </c>
      <c r="E7" s="2">
        <v>8</v>
      </c>
      <c r="F7" s="2">
        <v>4636.6175185333004</v>
      </c>
      <c r="G7" s="2">
        <v>17293.378494876211</v>
      </c>
      <c r="H7" s="2">
        <v>0</v>
      </c>
      <c r="I7" s="2">
        <v>20752.054193851451</v>
      </c>
      <c r="J7" s="2">
        <v>-20752.054193851451</v>
      </c>
      <c r="K7" s="2">
        <v>1</v>
      </c>
      <c r="L7" s="2">
        <v>3</v>
      </c>
      <c r="M7" s="2">
        <v>100</v>
      </c>
      <c r="N7" s="2">
        <v>0.1</v>
      </c>
      <c r="O7" s="2">
        <v>1</v>
      </c>
      <c r="Q7" s="2">
        <v>4636.6175185333004</v>
      </c>
      <c r="R7">
        <f t="shared" si="0"/>
        <v>46.366175185333006</v>
      </c>
    </row>
    <row r="8" spans="1:18" x14ac:dyDescent="0.75">
      <c r="A8" s="1" t="s">
        <v>23</v>
      </c>
      <c r="B8" s="1">
        <v>6</v>
      </c>
      <c r="C8" s="1" t="s">
        <v>16</v>
      </c>
      <c r="D8" s="1" t="s">
        <v>17</v>
      </c>
      <c r="E8" s="1">
        <v>8</v>
      </c>
      <c r="F8" s="1">
        <v>8520.22810326941</v>
      </c>
      <c r="G8" s="1">
        <v>15157.19290463492</v>
      </c>
      <c r="H8" s="1">
        <v>0</v>
      </c>
      <c r="I8" s="1">
        <v>18188.631485561898</v>
      </c>
      <c r="J8" s="1">
        <v>-18188.631485561898</v>
      </c>
      <c r="K8" s="1">
        <v>1</v>
      </c>
      <c r="L8" s="1">
        <v>3</v>
      </c>
      <c r="M8" s="1">
        <v>100</v>
      </c>
      <c r="N8" s="1">
        <v>0.1</v>
      </c>
      <c r="O8" s="1">
        <v>1</v>
      </c>
      <c r="Q8" s="1">
        <v>8520.22810326941</v>
      </c>
      <c r="R8">
        <f t="shared" si="0"/>
        <v>85.202281032694103</v>
      </c>
    </row>
    <row r="9" spans="1:18" x14ac:dyDescent="0.75">
      <c r="A9" s="2" t="s">
        <v>24</v>
      </c>
      <c r="B9" s="2">
        <v>7</v>
      </c>
      <c r="C9" s="2" t="s">
        <v>16</v>
      </c>
      <c r="D9" s="2" t="s">
        <v>17</v>
      </c>
      <c r="E9" s="2">
        <v>8</v>
      </c>
      <c r="F9" s="2">
        <v>434.2306436393651</v>
      </c>
      <c r="G9" s="2">
        <v>2429.3003904730867</v>
      </c>
      <c r="H9" s="2">
        <v>0</v>
      </c>
      <c r="I9" s="2">
        <v>2915.1604685676948</v>
      </c>
      <c r="J9" s="2">
        <v>-2915.1604685676948</v>
      </c>
      <c r="K9" s="2">
        <v>1</v>
      </c>
      <c r="L9" s="2">
        <v>3</v>
      </c>
      <c r="M9" s="2">
        <v>100</v>
      </c>
      <c r="N9" s="2">
        <v>0.1</v>
      </c>
      <c r="O9" s="2">
        <v>1</v>
      </c>
      <c r="Q9" s="2">
        <v>434.2306436393651</v>
      </c>
      <c r="R9">
        <f t="shared" si="0"/>
        <v>4.3423064363936508</v>
      </c>
    </row>
    <row r="10" spans="1:18" x14ac:dyDescent="0.75">
      <c r="A10" s="1" t="s">
        <v>25</v>
      </c>
      <c r="B10" s="1">
        <v>8</v>
      </c>
      <c r="C10" s="1" t="s">
        <v>16</v>
      </c>
      <c r="D10" s="1" t="s">
        <v>17</v>
      </c>
      <c r="E10" s="1">
        <v>8</v>
      </c>
      <c r="F10" s="1">
        <v>3562.7979721977144</v>
      </c>
      <c r="G10" s="1">
        <v>11502.910205362085</v>
      </c>
      <c r="H10" s="1">
        <v>0</v>
      </c>
      <c r="I10" s="1">
        <v>13803.4922464345</v>
      </c>
      <c r="J10" s="1">
        <v>-13803.4922464345</v>
      </c>
      <c r="K10" s="1">
        <v>1</v>
      </c>
      <c r="L10" s="1">
        <v>3</v>
      </c>
      <c r="M10" s="1">
        <v>100</v>
      </c>
      <c r="N10" s="1">
        <v>0.1</v>
      </c>
      <c r="O10" s="1">
        <v>1</v>
      </c>
      <c r="Q10" s="1">
        <v>3562.7979721977144</v>
      </c>
      <c r="R10">
        <f t="shared" si="0"/>
        <v>35.627979721977141</v>
      </c>
    </row>
    <row r="11" spans="1:18" x14ac:dyDescent="0.75">
      <c r="A11" s="2" t="s">
        <v>26</v>
      </c>
      <c r="B11" s="2">
        <v>9</v>
      </c>
      <c r="C11" s="2" t="s">
        <v>16</v>
      </c>
      <c r="D11" s="2" t="s">
        <v>17</v>
      </c>
      <c r="E11" s="2">
        <v>8</v>
      </c>
      <c r="F11" s="2">
        <v>5235.3332656590455</v>
      </c>
      <c r="G11" s="2">
        <v>16423.199752373963</v>
      </c>
      <c r="H11" s="2">
        <v>0</v>
      </c>
      <c r="I11" s="2">
        <v>19707.839702848742</v>
      </c>
      <c r="J11" s="2">
        <v>-19707.839702848742</v>
      </c>
      <c r="K11" s="2">
        <v>1</v>
      </c>
      <c r="L11" s="2">
        <v>3</v>
      </c>
      <c r="M11" s="2">
        <v>100</v>
      </c>
      <c r="N11" s="2">
        <v>0.1</v>
      </c>
      <c r="O11" s="2">
        <v>1</v>
      </c>
      <c r="Q11" s="2">
        <v>5235.3332656590455</v>
      </c>
      <c r="R11">
        <f t="shared" si="0"/>
        <v>52.353332656590453</v>
      </c>
    </row>
    <row r="12" spans="1:18" x14ac:dyDescent="0.75">
      <c r="A12" s="1" t="s">
        <v>27</v>
      </c>
      <c r="B12" s="1">
        <v>10</v>
      </c>
      <c r="C12" s="1" t="s">
        <v>16</v>
      </c>
      <c r="D12" s="1" t="s">
        <v>17</v>
      </c>
      <c r="E12" s="1">
        <v>8</v>
      </c>
      <c r="F12" s="1">
        <v>1612.6963098136575</v>
      </c>
      <c r="G12" s="1">
        <v>7354.6399702909703</v>
      </c>
      <c r="H12" s="1">
        <v>0</v>
      </c>
      <c r="I12" s="1">
        <v>8825.5679643491494</v>
      </c>
      <c r="J12" s="1">
        <v>-8825.5679643491494</v>
      </c>
      <c r="K12" s="1">
        <v>1</v>
      </c>
      <c r="L12" s="1">
        <v>3</v>
      </c>
      <c r="M12" s="1">
        <v>100</v>
      </c>
      <c r="N12" s="1">
        <v>0.1</v>
      </c>
      <c r="O12" s="1">
        <v>1</v>
      </c>
      <c r="Q12" s="1">
        <v>1612.6963098136575</v>
      </c>
      <c r="R12">
        <f t="shared" si="0"/>
        <v>16.126963098136574</v>
      </c>
    </row>
    <row r="13" spans="1:18" x14ac:dyDescent="0.75">
      <c r="A13" s="2" t="s">
        <v>28</v>
      </c>
      <c r="B13" s="2">
        <v>11</v>
      </c>
      <c r="C13" s="2" t="s">
        <v>16</v>
      </c>
      <c r="D13" s="2" t="s">
        <v>17</v>
      </c>
      <c r="E13" s="2">
        <v>8</v>
      </c>
      <c r="F13" s="2">
        <v>1278.7387788165595</v>
      </c>
      <c r="G13" s="2">
        <v>8306.3123971772002</v>
      </c>
      <c r="H13" s="2">
        <v>0</v>
      </c>
      <c r="I13" s="2">
        <v>9967.5748766126508</v>
      </c>
      <c r="J13" s="2">
        <v>-9967.5748766126508</v>
      </c>
      <c r="K13" s="2">
        <v>1</v>
      </c>
      <c r="L13" s="2">
        <v>3</v>
      </c>
      <c r="M13" s="2">
        <v>100</v>
      </c>
      <c r="N13" s="2">
        <v>0.1</v>
      </c>
      <c r="O13" s="2">
        <v>1</v>
      </c>
      <c r="Q13" s="2">
        <v>1278.7387788165595</v>
      </c>
      <c r="R13">
        <f t="shared" si="0"/>
        <v>12.787387788165596</v>
      </c>
    </row>
    <row r="14" spans="1:18" x14ac:dyDescent="0.75">
      <c r="A14" s="1" t="s">
        <v>29</v>
      </c>
      <c r="B14" s="1">
        <v>12</v>
      </c>
      <c r="C14" s="1" t="s">
        <v>16</v>
      </c>
      <c r="D14" s="1" t="s">
        <v>17</v>
      </c>
      <c r="E14" s="1">
        <v>8</v>
      </c>
      <c r="F14" s="1">
        <v>3805.8656942188645</v>
      </c>
      <c r="G14" s="1">
        <v>6094.6140425713902</v>
      </c>
      <c r="H14" s="1">
        <v>0</v>
      </c>
      <c r="I14" s="1">
        <v>7313.5368510856597</v>
      </c>
      <c r="J14" s="1">
        <v>-7313.5368510856597</v>
      </c>
      <c r="K14" s="1">
        <v>1</v>
      </c>
      <c r="L14" s="1">
        <v>3</v>
      </c>
      <c r="M14" s="1">
        <v>100</v>
      </c>
      <c r="N14" s="1">
        <v>0.1</v>
      </c>
      <c r="O14" s="1">
        <v>1</v>
      </c>
      <c r="Q14" s="1">
        <v>3805.8656942188645</v>
      </c>
      <c r="R14">
        <f t="shared" si="0"/>
        <v>38.058656942188648</v>
      </c>
    </row>
    <row r="15" spans="1:18" x14ac:dyDescent="0.75">
      <c r="A15" s="2" t="s">
        <v>30</v>
      </c>
      <c r="B15" s="2">
        <v>13</v>
      </c>
      <c r="C15" s="2" t="s">
        <v>16</v>
      </c>
      <c r="D15" s="2" t="s">
        <v>17</v>
      </c>
      <c r="E15" s="2">
        <v>8</v>
      </c>
      <c r="F15" s="2">
        <v>5131.8237498841199</v>
      </c>
      <c r="G15" s="2">
        <v>10083.84237814042</v>
      </c>
      <c r="H15" s="2">
        <v>0</v>
      </c>
      <c r="I15" s="2">
        <v>12100.610853768509</v>
      </c>
      <c r="J15" s="2">
        <v>-12100.610853768509</v>
      </c>
      <c r="K15" s="2">
        <v>1</v>
      </c>
      <c r="L15" s="2">
        <v>3</v>
      </c>
      <c r="M15" s="2">
        <v>100</v>
      </c>
      <c r="N15" s="2">
        <v>0.1</v>
      </c>
      <c r="O15" s="2">
        <v>1</v>
      </c>
      <c r="Q15" s="2">
        <v>5131.8237498841199</v>
      </c>
      <c r="R15">
        <f t="shared" si="0"/>
        <v>51.318237498841199</v>
      </c>
    </row>
    <row r="16" spans="1:18" x14ac:dyDescent="0.75">
      <c r="A16" s="2"/>
      <c r="B16" s="2"/>
      <c r="C16" s="2"/>
      <c r="D16" s="2"/>
      <c r="E16" s="2"/>
      <c r="F16" s="2">
        <f>SUBTOTAL(109,Tabelle2[active_power])</f>
        <v>50309.080000000482</v>
      </c>
      <c r="G16" s="2">
        <f>SUBTOTAL(109,Tabelle2[active_power_limits_max])</f>
        <v>172201.06390617171</v>
      </c>
      <c r="H16" s="2">
        <f>SUBTOTAL(109,Tabelle2[active_power_limits_min])</f>
        <v>0</v>
      </c>
      <c r="I16" s="2">
        <f>SUBTOTAL(109,Tabelle2[reactive_power_limits_max])</f>
        <v>203889.27817211111</v>
      </c>
      <c r="J16" s="2">
        <f>SUBTOTAL(109,Tabelle2[reactive_power_limits_min])</f>
        <v>-203485.98222473299</v>
      </c>
      <c r="K16" s="2"/>
      <c r="L16" s="2"/>
      <c r="M16" s="2"/>
      <c r="N16" s="2"/>
      <c r="O16" s="2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17F6-0012-48E6-8AED-7C805AC6CBD9}">
  <dimension ref="A1:O28"/>
  <sheetViews>
    <sheetView topLeftCell="A10" workbookViewId="0">
      <selection sqref="A1:O28"/>
    </sheetView>
  </sheetViews>
  <sheetFormatPr baseColWidth="10" defaultRowHeight="14.75" x14ac:dyDescent="0.75"/>
  <cols>
    <col min="6" max="6" width="13.90625" customWidth="1"/>
    <col min="7" max="10" width="23.36328125" customWidth="1"/>
    <col min="11" max="11" width="16.36328125" customWidth="1"/>
    <col min="12" max="12" width="13.76953125" customWidth="1"/>
    <col min="13" max="13" width="11.04296875" customWidth="1"/>
    <col min="14" max="14" width="16.6328125" customWidth="1"/>
    <col min="15" max="15" width="15.7265625" customWidth="1"/>
  </cols>
  <sheetData>
    <row r="1" spans="1:15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75">
      <c r="A2" t="s">
        <v>15</v>
      </c>
      <c r="B2">
        <v>0</v>
      </c>
      <c r="C2" t="s">
        <v>16</v>
      </c>
      <c r="D2" t="s">
        <v>17</v>
      </c>
      <c r="E2">
        <v>8</v>
      </c>
      <c r="F2">
        <v>3254.2</v>
      </c>
      <c r="G2">
        <v>19051.3</v>
      </c>
      <c r="H2">
        <v>0</v>
      </c>
      <c r="I2">
        <v>22861.559999999998</v>
      </c>
      <c r="J2">
        <v>-22861.559999999998</v>
      </c>
      <c r="K2">
        <v>1</v>
      </c>
      <c r="L2">
        <v>3</v>
      </c>
      <c r="M2">
        <v>100</v>
      </c>
      <c r="N2">
        <v>0.1</v>
      </c>
      <c r="O2">
        <v>1</v>
      </c>
    </row>
    <row r="3" spans="1:15" x14ac:dyDescent="0.75">
      <c r="A3" t="s">
        <v>18</v>
      </c>
      <c r="B3">
        <v>1</v>
      </c>
      <c r="C3" t="s">
        <v>16</v>
      </c>
      <c r="D3" t="s">
        <v>17</v>
      </c>
      <c r="E3">
        <v>8</v>
      </c>
      <c r="F3">
        <v>2759.6445522460403</v>
      </c>
      <c r="G3">
        <v>8516.0499999999993</v>
      </c>
      <c r="H3">
        <v>0</v>
      </c>
      <c r="I3">
        <v>10219.259999999998</v>
      </c>
      <c r="J3">
        <v>-10219.259999999998</v>
      </c>
      <c r="K3">
        <v>1</v>
      </c>
      <c r="L3">
        <v>3</v>
      </c>
      <c r="M3">
        <v>100</v>
      </c>
      <c r="N3">
        <v>0.1</v>
      </c>
      <c r="O3">
        <v>1</v>
      </c>
    </row>
    <row r="4" spans="1:15" x14ac:dyDescent="0.75">
      <c r="A4" t="s">
        <v>19</v>
      </c>
      <c r="B4">
        <v>2</v>
      </c>
      <c r="C4" t="s">
        <v>16</v>
      </c>
      <c r="D4" t="s">
        <v>17</v>
      </c>
      <c r="E4">
        <v>8</v>
      </c>
      <c r="F4">
        <v>31.6</v>
      </c>
      <c r="G4">
        <v>4748</v>
      </c>
      <c r="H4">
        <v>0</v>
      </c>
      <c r="I4">
        <v>5697.5999999999995</v>
      </c>
      <c r="J4">
        <v>-5697.5999999999995</v>
      </c>
      <c r="K4">
        <v>1</v>
      </c>
      <c r="L4">
        <v>3</v>
      </c>
      <c r="M4">
        <v>100</v>
      </c>
      <c r="N4">
        <v>0.1</v>
      </c>
      <c r="O4">
        <v>1</v>
      </c>
    </row>
    <row r="5" spans="1:15" x14ac:dyDescent="0.75">
      <c r="A5" t="s">
        <v>20</v>
      </c>
      <c r="B5">
        <v>3</v>
      </c>
      <c r="C5" t="s">
        <v>16</v>
      </c>
      <c r="D5" t="s">
        <v>17</v>
      </c>
      <c r="E5">
        <v>8</v>
      </c>
      <c r="F5">
        <v>3268.4832650601102</v>
      </c>
      <c r="G5">
        <v>9741.9179147725608</v>
      </c>
      <c r="H5">
        <v>0</v>
      </c>
      <c r="I5">
        <v>11690.30149772708</v>
      </c>
      <c r="J5">
        <v>-11690.30149772708</v>
      </c>
      <c r="K5">
        <v>1</v>
      </c>
      <c r="L5">
        <v>3</v>
      </c>
      <c r="M5">
        <v>100</v>
      </c>
      <c r="N5">
        <v>0.1</v>
      </c>
      <c r="O5">
        <v>1</v>
      </c>
    </row>
    <row r="6" spans="1:15" x14ac:dyDescent="0.75">
      <c r="A6" t="s">
        <v>21</v>
      </c>
      <c r="B6">
        <v>4</v>
      </c>
      <c r="C6" t="s">
        <v>16</v>
      </c>
      <c r="D6" t="s">
        <v>17</v>
      </c>
      <c r="E6">
        <v>8</v>
      </c>
      <c r="F6">
        <v>1963.44</v>
      </c>
      <c r="G6">
        <v>10908.24</v>
      </c>
      <c r="H6">
        <v>0</v>
      </c>
      <c r="I6">
        <v>13089.887999999988</v>
      </c>
      <c r="J6">
        <v>-13089.887999999988</v>
      </c>
      <c r="K6">
        <v>1</v>
      </c>
      <c r="L6">
        <v>3</v>
      </c>
      <c r="M6">
        <v>100</v>
      </c>
      <c r="N6">
        <v>0.1</v>
      </c>
      <c r="O6">
        <v>1</v>
      </c>
    </row>
    <row r="7" spans="1:15" x14ac:dyDescent="0.75">
      <c r="A7" t="s">
        <v>22</v>
      </c>
      <c r="B7">
        <v>5</v>
      </c>
      <c r="C7" t="s">
        <v>16</v>
      </c>
      <c r="D7" t="s">
        <v>17</v>
      </c>
      <c r="E7">
        <v>8</v>
      </c>
      <c r="F7">
        <v>523.79999999999995</v>
      </c>
      <c r="G7">
        <v>8827.5</v>
      </c>
      <c r="H7">
        <v>0</v>
      </c>
      <c r="I7">
        <v>10592.999999999991</v>
      </c>
      <c r="J7">
        <v>-10592.999999999991</v>
      </c>
      <c r="K7">
        <v>1</v>
      </c>
      <c r="L7">
        <v>3</v>
      </c>
      <c r="M7">
        <v>100</v>
      </c>
      <c r="N7">
        <v>0.1</v>
      </c>
      <c r="O7">
        <v>1</v>
      </c>
    </row>
    <row r="8" spans="1:15" x14ac:dyDescent="0.75">
      <c r="A8" t="s">
        <v>23</v>
      </c>
      <c r="B8">
        <v>6</v>
      </c>
      <c r="C8" t="s">
        <v>16</v>
      </c>
      <c r="D8" t="s">
        <v>17</v>
      </c>
      <c r="E8">
        <v>8</v>
      </c>
      <c r="F8">
        <v>472.69999999999897</v>
      </c>
      <c r="G8">
        <v>5005.7999999999993</v>
      </c>
      <c r="H8">
        <v>0</v>
      </c>
      <c r="I8">
        <v>6006.9599999999991</v>
      </c>
      <c r="J8">
        <v>-6006.9599999999991</v>
      </c>
      <c r="K8">
        <v>1</v>
      </c>
      <c r="L8">
        <v>3</v>
      </c>
      <c r="M8">
        <v>100</v>
      </c>
      <c r="N8">
        <v>0.1</v>
      </c>
      <c r="O8">
        <v>1</v>
      </c>
    </row>
    <row r="9" spans="1:15" x14ac:dyDescent="0.75">
      <c r="A9" t="s">
        <v>24</v>
      </c>
      <c r="B9">
        <v>7</v>
      </c>
      <c r="C9" t="s">
        <v>16</v>
      </c>
      <c r="D9" t="s">
        <v>17</v>
      </c>
      <c r="E9">
        <v>8</v>
      </c>
      <c r="F9">
        <v>168.29999999999998</v>
      </c>
      <c r="G9">
        <v>671.5</v>
      </c>
      <c r="H9">
        <v>0</v>
      </c>
      <c r="I9">
        <v>805.79999999999984</v>
      </c>
      <c r="J9">
        <v>-805.79999999999984</v>
      </c>
      <c r="K9">
        <v>1</v>
      </c>
      <c r="L9">
        <v>3</v>
      </c>
      <c r="M9">
        <v>100</v>
      </c>
      <c r="N9">
        <v>0.1</v>
      </c>
      <c r="O9">
        <v>1</v>
      </c>
    </row>
    <row r="10" spans="1:15" x14ac:dyDescent="0.75">
      <c r="A10" t="s">
        <v>25</v>
      </c>
      <c r="B10">
        <v>8</v>
      </c>
      <c r="C10" t="s">
        <v>16</v>
      </c>
      <c r="D10" t="s">
        <v>17</v>
      </c>
      <c r="E10">
        <v>8</v>
      </c>
      <c r="F10">
        <v>2470.6999999999998</v>
      </c>
      <c r="G10">
        <v>4847.8</v>
      </c>
      <c r="H10">
        <v>0</v>
      </c>
      <c r="I10">
        <v>5817.36</v>
      </c>
      <c r="J10">
        <v>-5817.36</v>
      </c>
      <c r="K10">
        <v>1</v>
      </c>
      <c r="L10">
        <v>3</v>
      </c>
      <c r="M10">
        <v>100</v>
      </c>
      <c r="N10">
        <v>0.1</v>
      </c>
      <c r="O10">
        <v>1</v>
      </c>
    </row>
    <row r="11" spans="1:15" x14ac:dyDescent="0.75">
      <c r="A11" t="s">
        <v>26</v>
      </c>
      <c r="B11">
        <v>9</v>
      </c>
      <c r="C11" t="s">
        <v>16</v>
      </c>
      <c r="D11" t="s">
        <v>17</v>
      </c>
      <c r="E11">
        <v>8</v>
      </c>
      <c r="F11">
        <v>4273.7999999999902</v>
      </c>
      <c r="G11">
        <v>11704.899999999992</v>
      </c>
      <c r="H11">
        <v>0</v>
      </c>
      <c r="I11">
        <v>14045.879999999981</v>
      </c>
      <c r="J11">
        <v>-14045.879999999981</v>
      </c>
      <c r="K11">
        <v>1</v>
      </c>
      <c r="L11">
        <v>3</v>
      </c>
      <c r="M11">
        <v>100</v>
      </c>
      <c r="N11">
        <v>0.1</v>
      </c>
      <c r="O11">
        <v>1</v>
      </c>
    </row>
    <row r="12" spans="1:15" x14ac:dyDescent="0.75">
      <c r="A12" t="s">
        <v>27</v>
      </c>
      <c r="B12">
        <v>10</v>
      </c>
      <c r="C12" t="s">
        <v>16</v>
      </c>
      <c r="D12" t="s">
        <v>17</v>
      </c>
      <c r="E12">
        <v>8</v>
      </c>
      <c r="F12">
        <v>1429.8999999999999</v>
      </c>
      <c r="G12">
        <v>2747.1</v>
      </c>
      <c r="H12">
        <v>0</v>
      </c>
      <c r="I12">
        <v>3296.5199999999904</v>
      </c>
      <c r="J12">
        <v>-3296.5199999999904</v>
      </c>
      <c r="K12">
        <v>1</v>
      </c>
      <c r="L12">
        <v>3</v>
      </c>
      <c r="M12">
        <v>100</v>
      </c>
      <c r="N12">
        <v>0.1</v>
      </c>
      <c r="O12">
        <v>1</v>
      </c>
    </row>
    <row r="13" spans="1:15" x14ac:dyDescent="0.75">
      <c r="A13" t="s">
        <v>28</v>
      </c>
      <c r="B13">
        <v>11</v>
      </c>
      <c r="C13" t="s">
        <v>16</v>
      </c>
      <c r="D13" t="s">
        <v>17</v>
      </c>
      <c r="E13">
        <v>8</v>
      </c>
      <c r="F13">
        <v>1075</v>
      </c>
      <c r="G13">
        <v>3913.8</v>
      </c>
      <c r="H13">
        <v>0</v>
      </c>
      <c r="I13">
        <v>4696.5600000000004</v>
      </c>
      <c r="J13">
        <v>-4696.5600000000004</v>
      </c>
      <c r="K13">
        <v>1</v>
      </c>
      <c r="L13">
        <v>3</v>
      </c>
      <c r="M13">
        <v>100</v>
      </c>
      <c r="N13">
        <v>0.1</v>
      </c>
      <c r="O13">
        <v>1</v>
      </c>
    </row>
    <row r="14" spans="1:15" x14ac:dyDescent="0.75">
      <c r="A14" t="s">
        <v>29</v>
      </c>
      <c r="B14">
        <v>12</v>
      </c>
      <c r="C14" t="s">
        <v>16</v>
      </c>
      <c r="D14" t="s">
        <v>17</v>
      </c>
      <c r="E14">
        <v>8</v>
      </c>
      <c r="F14">
        <v>69.8</v>
      </c>
      <c r="G14">
        <v>876.1</v>
      </c>
      <c r="H14">
        <v>0</v>
      </c>
      <c r="I14">
        <v>1051.32</v>
      </c>
      <c r="J14">
        <v>-1051.32</v>
      </c>
      <c r="K14">
        <v>1</v>
      </c>
      <c r="L14">
        <v>3</v>
      </c>
      <c r="M14">
        <v>100</v>
      </c>
      <c r="N14">
        <v>0.1</v>
      </c>
      <c r="O14">
        <v>1</v>
      </c>
    </row>
    <row r="15" spans="1:15" x14ac:dyDescent="0.75">
      <c r="A15" t="s">
        <v>30</v>
      </c>
      <c r="B15">
        <v>13</v>
      </c>
      <c r="C15" t="s">
        <v>16</v>
      </c>
      <c r="D15" t="s">
        <v>17</v>
      </c>
      <c r="E15">
        <v>8</v>
      </c>
      <c r="F15">
        <v>1106.54</v>
      </c>
      <c r="G15">
        <v>3641.54</v>
      </c>
      <c r="H15">
        <v>0</v>
      </c>
      <c r="I15">
        <v>4369.847999999999</v>
      </c>
      <c r="J15">
        <v>-4369.847999999999</v>
      </c>
      <c r="K15">
        <v>1</v>
      </c>
      <c r="L15">
        <v>3</v>
      </c>
      <c r="M15">
        <v>100</v>
      </c>
      <c r="N15">
        <v>0.1</v>
      </c>
      <c r="O15">
        <v>1</v>
      </c>
    </row>
    <row r="16" spans="1:15" x14ac:dyDescent="0.75">
      <c r="A16" t="s">
        <v>183</v>
      </c>
      <c r="B16">
        <v>0</v>
      </c>
      <c r="C16" t="s">
        <v>184</v>
      </c>
      <c r="D16" t="s">
        <v>185</v>
      </c>
      <c r="E16">
        <v>0</v>
      </c>
      <c r="F16">
        <v>201.647973689054</v>
      </c>
      <c r="G16">
        <v>2259.7241004641837</v>
      </c>
      <c r="H16">
        <v>0</v>
      </c>
      <c r="I16">
        <v>2671.3393258192032</v>
      </c>
      <c r="J16">
        <v>-2268.0433784410952</v>
      </c>
      <c r="K16">
        <v>1</v>
      </c>
      <c r="L16">
        <v>3</v>
      </c>
      <c r="M16">
        <v>100</v>
      </c>
      <c r="N16">
        <v>0.1</v>
      </c>
      <c r="O16">
        <v>1</v>
      </c>
    </row>
    <row r="17" spans="1:15" x14ac:dyDescent="0.75">
      <c r="A17" t="s">
        <v>186</v>
      </c>
      <c r="B17">
        <v>1</v>
      </c>
      <c r="C17" t="s">
        <v>184</v>
      </c>
      <c r="D17" t="s">
        <v>185</v>
      </c>
      <c r="E17">
        <v>0</v>
      </c>
      <c r="F17">
        <v>3287.9435507718699</v>
      </c>
      <c r="G17">
        <v>9318.68547010779</v>
      </c>
      <c r="H17">
        <v>0</v>
      </c>
      <c r="I17">
        <v>11182.42256412934</v>
      </c>
      <c r="J17">
        <v>-11182.42256412934</v>
      </c>
      <c r="K17">
        <v>1</v>
      </c>
      <c r="L17">
        <v>3</v>
      </c>
      <c r="M17">
        <v>100</v>
      </c>
      <c r="N17">
        <v>0.1</v>
      </c>
      <c r="O17">
        <v>1</v>
      </c>
    </row>
    <row r="18" spans="1:15" x14ac:dyDescent="0.75">
      <c r="A18" t="s">
        <v>187</v>
      </c>
      <c r="B18">
        <v>2</v>
      </c>
      <c r="C18" t="s">
        <v>184</v>
      </c>
      <c r="D18" t="s">
        <v>185</v>
      </c>
      <c r="E18">
        <v>0</v>
      </c>
      <c r="F18">
        <v>912.8017448338768</v>
      </c>
      <c r="G18">
        <v>5602.8516220726915</v>
      </c>
      <c r="H18">
        <v>0</v>
      </c>
      <c r="I18">
        <v>6723.4219464872231</v>
      </c>
      <c r="J18">
        <v>-6723.4219464872231</v>
      </c>
      <c r="K18">
        <v>1</v>
      </c>
      <c r="L18">
        <v>3</v>
      </c>
      <c r="M18">
        <v>100</v>
      </c>
      <c r="N18">
        <v>0.1</v>
      </c>
      <c r="O18">
        <v>1</v>
      </c>
    </row>
    <row r="19" spans="1:15" x14ac:dyDescent="0.75">
      <c r="A19" t="s">
        <v>189</v>
      </c>
      <c r="B19">
        <v>4</v>
      </c>
      <c r="C19" t="s">
        <v>184</v>
      </c>
      <c r="D19" t="s">
        <v>185</v>
      </c>
      <c r="E19">
        <v>0</v>
      </c>
      <c r="F19">
        <v>153.58687736749417</v>
      </c>
      <c r="G19">
        <v>5149.1801623900201</v>
      </c>
      <c r="H19">
        <v>0</v>
      </c>
      <c r="I19">
        <v>6179.0161948680088</v>
      </c>
      <c r="J19">
        <v>-6179.0161948680088</v>
      </c>
      <c r="K19">
        <v>1</v>
      </c>
      <c r="L19">
        <v>3</v>
      </c>
      <c r="M19">
        <v>100</v>
      </c>
      <c r="N19">
        <v>0.1</v>
      </c>
      <c r="O19">
        <v>1</v>
      </c>
    </row>
    <row r="20" spans="1:15" x14ac:dyDescent="0.75">
      <c r="A20" t="s">
        <v>190</v>
      </c>
      <c r="B20">
        <v>5</v>
      </c>
      <c r="C20" t="s">
        <v>184</v>
      </c>
      <c r="D20" t="s">
        <v>185</v>
      </c>
      <c r="E20">
        <v>0</v>
      </c>
      <c r="F20">
        <v>4112.8175185333002</v>
      </c>
      <c r="G20">
        <v>8465.8784948762095</v>
      </c>
      <c r="H20">
        <v>0</v>
      </c>
      <c r="I20">
        <v>10159.05419385146</v>
      </c>
      <c r="J20">
        <v>-10159.05419385146</v>
      </c>
      <c r="K20">
        <v>1</v>
      </c>
      <c r="L20">
        <v>3</v>
      </c>
      <c r="M20">
        <v>100</v>
      </c>
      <c r="N20">
        <v>0.1</v>
      </c>
      <c r="O20">
        <v>1</v>
      </c>
    </row>
    <row r="21" spans="1:15" x14ac:dyDescent="0.75">
      <c r="A21" t="s">
        <v>191</v>
      </c>
      <c r="B21">
        <v>6</v>
      </c>
      <c r="C21" t="s">
        <v>184</v>
      </c>
      <c r="D21" t="s">
        <v>185</v>
      </c>
      <c r="E21">
        <v>0</v>
      </c>
      <c r="F21">
        <v>8047.5281032694102</v>
      </c>
      <c r="G21">
        <v>10151.39290463492</v>
      </c>
      <c r="H21">
        <v>0</v>
      </c>
      <c r="I21">
        <v>12181.671485561899</v>
      </c>
      <c r="J21">
        <v>-12181.671485561899</v>
      </c>
      <c r="K21">
        <v>1</v>
      </c>
      <c r="L21">
        <v>3</v>
      </c>
      <c r="M21">
        <v>100</v>
      </c>
      <c r="N21">
        <v>0.1</v>
      </c>
      <c r="O21">
        <v>1</v>
      </c>
    </row>
    <row r="22" spans="1:15" x14ac:dyDescent="0.75">
      <c r="A22" t="s">
        <v>192</v>
      </c>
      <c r="B22">
        <v>7</v>
      </c>
      <c r="C22" t="s">
        <v>184</v>
      </c>
      <c r="D22" t="s">
        <v>185</v>
      </c>
      <c r="E22">
        <v>0</v>
      </c>
      <c r="F22">
        <v>265.93064363936514</v>
      </c>
      <c r="G22">
        <v>1757.800390473087</v>
      </c>
      <c r="H22">
        <v>0</v>
      </c>
      <c r="I22">
        <v>2109.3604685676951</v>
      </c>
      <c r="J22">
        <v>-2109.3604685676951</v>
      </c>
      <c r="K22">
        <v>1</v>
      </c>
      <c r="L22">
        <v>3</v>
      </c>
      <c r="M22">
        <v>100</v>
      </c>
      <c r="N22">
        <v>0.1</v>
      </c>
      <c r="O22">
        <v>1</v>
      </c>
    </row>
    <row r="23" spans="1:15" x14ac:dyDescent="0.75">
      <c r="A23" t="s">
        <v>193</v>
      </c>
      <c r="B23">
        <v>8</v>
      </c>
      <c r="C23" t="s">
        <v>184</v>
      </c>
      <c r="D23" t="s">
        <v>185</v>
      </c>
      <c r="E23">
        <v>0</v>
      </c>
      <c r="F23">
        <v>1092.0979721977144</v>
      </c>
      <c r="G23">
        <v>6655.1102053620834</v>
      </c>
      <c r="H23">
        <v>0</v>
      </c>
      <c r="I23">
        <v>7986.1322464345012</v>
      </c>
      <c r="J23">
        <v>-7986.1322464345012</v>
      </c>
      <c r="K23">
        <v>1</v>
      </c>
      <c r="L23">
        <v>3</v>
      </c>
      <c r="M23">
        <v>100</v>
      </c>
      <c r="N23">
        <v>0.1</v>
      </c>
      <c r="O23">
        <v>1</v>
      </c>
    </row>
    <row r="24" spans="1:15" x14ac:dyDescent="0.75">
      <c r="A24" t="s">
        <v>194</v>
      </c>
      <c r="B24">
        <v>9</v>
      </c>
      <c r="C24" t="s">
        <v>184</v>
      </c>
      <c r="D24" t="s">
        <v>185</v>
      </c>
      <c r="E24">
        <v>0</v>
      </c>
      <c r="F24">
        <v>961.53326565905502</v>
      </c>
      <c r="G24">
        <v>4718.2997523739705</v>
      </c>
      <c r="H24">
        <v>0</v>
      </c>
      <c r="I24">
        <v>5661.9597028487606</v>
      </c>
      <c r="J24">
        <v>-5661.9597028487606</v>
      </c>
      <c r="K24">
        <v>1</v>
      </c>
      <c r="L24">
        <v>3</v>
      </c>
      <c r="M24">
        <v>100</v>
      </c>
      <c r="N24">
        <v>0.1</v>
      </c>
      <c r="O24">
        <v>1</v>
      </c>
    </row>
    <row r="25" spans="1:15" x14ac:dyDescent="0.75">
      <c r="A25" t="s">
        <v>195</v>
      </c>
      <c r="B25">
        <v>10</v>
      </c>
      <c r="C25" t="s">
        <v>184</v>
      </c>
      <c r="D25" t="s">
        <v>185</v>
      </c>
      <c r="E25">
        <v>0</v>
      </c>
      <c r="F25">
        <v>182.7963098136577</v>
      </c>
      <c r="G25">
        <f>SUM(G20,G17)</f>
        <v>17784.563964984001</v>
      </c>
      <c r="H25">
        <f>SUM(H20,H17)</f>
        <v>0</v>
      </c>
      <c r="I25">
        <f>SUM(I20,I17)</f>
        <v>21341.476757980799</v>
      </c>
      <c r="J25">
        <f>SUM(J20,J17)</f>
        <v>-21341.476757980799</v>
      </c>
      <c r="K25">
        <v>1</v>
      </c>
      <c r="L25">
        <v>3</v>
      </c>
      <c r="M25">
        <v>100</v>
      </c>
      <c r="N25">
        <v>0.1</v>
      </c>
      <c r="O25">
        <v>1</v>
      </c>
    </row>
    <row r="26" spans="1:15" x14ac:dyDescent="0.75">
      <c r="A26" t="s">
        <v>196</v>
      </c>
      <c r="B26">
        <v>11</v>
      </c>
      <c r="C26" t="s">
        <v>184</v>
      </c>
      <c r="D26" t="s">
        <v>185</v>
      </c>
      <c r="E26">
        <v>0</v>
      </c>
      <c r="F26">
        <v>203.73877881655952</v>
      </c>
      <c r="G26">
        <v>4392.5123971772</v>
      </c>
      <c r="H26">
        <v>0</v>
      </c>
      <c r="I26">
        <v>5271.0148766126504</v>
      </c>
      <c r="J26">
        <v>-5271.0148766126504</v>
      </c>
      <c r="K26">
        <v>1</v>
      </c>
      <c r="L26">
        <v>3</v>
      </c>
      <c r="M26">
        <v>100</v>
      </c>
      <c r="N26">
        <v>0.1</v>
      </c>
      <c r="O26">
        <v>1</v>
      </c>
    </row>
    <row r="27" spans="1:15" x14ac:dyDescent="0.75">
      <c r="A27" t="s">
        <v>197</v>
      </c>
      <c r="B27">
        <v>12</v>
      </c>
      <c r="C27" t="s">
        <v>184</v>
      </c>
      <c r="D27" t="s">
        <v>185</v>
      </c>
      <c r="E27">
        <v>0</v>
      </c>
      <c r="F27">
        <v>3736.0656942188643</v>
      </c>
      <c r="G27">
        <v>5218.5140425713898</v>
      </c>
      <c r="H27">
        <v>0</v>
      </c>
      <c r="I27">
        <v>6262.21685108566</v>
      </c>
      <c r="J27">
        <v>-6262.21685108566</v>
      </c>
      <c r="K27">
        <v>1</v>
      </c>
      <c r="L27">
        <v>3</v>
      </c>
      <c r="M27">
        <v>100</v>
      </c>
      <c r="N27">
        <v>0.1</v>
      </c>
      <c r="O27">
        <v>1</v>
      </c>
    </row>
    <row r="28" spans="1:15" x14ac:dyDescent="0.75">
      <c r="A28" t="s">
        <v>198</v>
      </c>
      <c r="B28">
        <v>13</v>
      </c>
      <c r="C28" t="s">
        <v>184</v>
      </c>
      <c r="D28" t="s">
        <v>185</v>
      </c>
      <c r="E28">
        <v>0</v>
      </c>
      <c r="F28">
        <v>4025.28374988412</v>
      </c>
      <c r="G28">
        <v>6442.3023781404199</v>
      </c>
      <c r="H28">
        <v>0</v>
      </c>
      <c r="I28">
        <v>7730.7628537685105</v>
      </c>
      <c r="J28">
        <v>-7730.7628537685105</v>
      </c>
      <c r="K28">
        <v>1</v>
      </c>
      <c r="L28">
        <v>3</v>
      </c>
      <c r="M28">
        <v>100</v>
      </c>
      <c r="N28">
        <v>0.1</v>
      </c>
      <c r="O28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514F3-36F6-437C-970F-D34B9A0698F5}">
  <dimension ref="A1:N25"/>
  <sheetViews>
    <sheetView topLeftCell="A22" workbookViewId="0">
      <selection activeCell="D32" sqref="D32"/>
    </sheetView>
  </sheetViews>
  <sheetFormatPr baseColWidth="10" defaultRowHeight="14.75" x14ac:dyDescent="0.75"/>
  <sheetData>
    <row r="1" spans="1:14" x14ac:dyDescent="0.75">
      <c r="A1" t="s">
        <v>215</v>
      </c>
      <c r="B1" t="s">
        <v>216</v>
      </c>
      <c r="C1" t="s">
        <v>217</v>
      </c>
      <c r="D1" t="s">
        <v>218</v>
      </c>
      <c r="E1" t="s">
        <v>219</v>
      </c>
      <c r="F1" t="s">
        <v>220</v>
      </c>
      <c r="G1" t="s">
        <v>221</v>
      </c>
      <c r="H1" t="s">
        <v>222</v>
      </c>
      <c r="I1" t="s">
        <v>223</v>
      </c>
      <c r="J1" t="s">
        <v>248</v>
      </c>
      <c r="K1" t="s">
        <v>249</v>
      </c>
      <c r="L1" t="s">
        <v>250</v>
      </c>
      <c r="M1" s="4"/>
      <c r="N1" s="4"/>
    </row>
    <row r="2" spans="1:14" x14ac:dyDescent="0.75">
      <c r="A2" t="s">
        <v>224</v>
      </c>
      <c r="B2">
        <v>0</v>
      </c>
      <c r="C2">
        <v>9</v>
      </c>
      <c r="D2">
        <v>-6586.36</v>
      </c>
      <c r="E2">
        <v>408.55500000000001</v>
      </c>
      <c r="F2">
        <v>6637.21</v>
      </c>
      <c r="G2">
        <v>-972.48099999999999</v>
      </c>
      <c r="H2">
        <v>50.848999999999997</v>
      </c>
      <c r="I2">
        <v>-563.92600000000004</v>
      </c>
      <c r="J2">
        <f t="shared" ref="J2:J25" si="0">SQRT(D2^2+E2^2)</f>
        <v>6599.0192633167089</v>
      </c>
      <c r="K2" s="4">
        <v>14752.9159585625</v>
      </c>
      <c r="L2" s="5">
        <f>J2/K2</f>
        <v>0.44730270828165869</v>
      </c>
      <c r="M2" s="4"/>
    </row>
    <row r="3" spans="1:14" x14ac:dyDescent="0.75">
      <c r="A3" t="s">
        <v>225</v>
      </c>
      <c r="B3">
        <v>0</v>
      </c>
      <c r="C3">
        <v>11</v>
      </c>
      <c r="D3">
        <v>3091.29</v>
      </c>
      <c r="E3">
        <v>-408.54899999999998</v>
      </c>
      <c r="F3">
        <v>-2984.27</v>
      </c>
      <c r="G3">
        <v>478.12799999999999</v>
      </c>
      <c r="H3">
        <v>107.015</v>
      </c>
      <c r="I3">
        <v>69.578699999999998</v>
      </c>
      <c r="J3">
        <f t="shared" si="0"/>
        <v>3118.1703207972778</v>
      </c>
      <c r="K3" s="4">
        <v>4791.5453540639901</v>
      </c>
      <c r="L3" s="5">
        <f t="shared" ref="L3:L25" si="1">J3/K3</f>
        <v>0.65076506437585424</v>
      </c>
      <c r="M3" s="4"/>
    </row>
    <row r="4" spans="1:14" x14ac:dyDescent="0.75">
      <c r="A4" t="s">
        <v>226</v>
      </c>
      <c r="B4">
        <v>1</v>
      </c>
      <c r="C4">
        <v>3</v>
      </c>
      <c r="D4">
        <v>-101.19199999999999</v>
      </c>
      <c r="E4">
        <v>768.79200000000003</v>
      </c>
      <c r="F4">
        <v>117.15</v>
      </c>
      <c r="G4">
        <v>-938.07500000000005</v>
      </c>
      <c r="H4">
        <v>15.9582</v>
      </c>
      <c r="I4">
        <v>-169.28299999999999</v>
      </c>
      <c r="J4">
        <f t="shared" si="0"/>
        <v>775.42308459833714</v>
      </c>
      <c r="K4" s="4">
        <v>2695.2442616602998</v>
      </c>
      <c r="L4" s="5">
        <f t="shared" si="1"/>
        <v>0.28770048623372935</v>
      </c>
      <c r="M4" s="4"/>
    </row>
    <row r="5" spans="1:14" x14ac:dyDescent="0.75">
      <c r="A5" t="s">
        <v>227</v>
      </c>
      <c r="B5">
        <v>1</v>
      </c>
      <c r="C5">
        <v>5</v>
      </c>
      <c r="D5">
        <v>-1808.47</v>
      </c>
      <c r="E5">
        <v>-1082.56</v>
      </c>
      <c r="F5">
        <v>1819.36</v>
      </c>
      <c r="G5">
        <v>-46.247900000000001</v>
      </c>
      <c r="H5">
        <v>10.8894</v>
      </c>
      <c r="I5">
        <v>-1128.81</v>
      </c>
      <c r="J5">
        <f t="shared" si="0"/>
        <v>2107.7238658088017</v>
      </c>
      <c r="K5" s="4">
        <v>12971.84811314</v>
      </c>
      <c r="L5" s="5">
        <f t="shared" si="1"/>
        <v>0.16248447001732588</v>
      </c>
      <c r="M5" s="4"/>
    </row>
    <row r="6" spans="1:14" x14ac:dyDescent="0.75">
      <c r="A6" t="s">
        <v>228</v>
      </c>
      <c r="B6">
        <v>1</v>
      </c>
      <c r="C6">
        <v>8</v>
      </c>
      <c r="D6">
        <v>618.12199999999996</v>
      </c>
      <c r="E6">
        <v>-4.5666700000000002</v>
      </c>
      <c r="F6">
        <v>-580.35299999999995</v>
      </c>
      <c r="G6">
        <v>25.662299999999998</v>
      </c>
      <c r="H6">
        <v>37.769399999999997</v>
      </c>
      <c r="I6">
        <v>21.095600000000001</v>
      </c>
      <c r="J6">
        <f t="shared" si="0"/>
        <v>618.13886899214549</v>
      </c>
      <c r="K6" s="4">
        <v>898.41475388699996</v>
      </c>
      <c r="L6" s="5">
        <f t="shared" si="1"/>
        <v>0.6880328560030452</v>
      </c>
      <c r="M6" s="4"/>
    </row>
    <row r="7" spans="1:14" x14ac:dyDescent="0.75">
      <c r="A7" t="s">
        <v>229</v>
      </c>
      <c r="B7">
        <v>1</v>
      </c>
      <c r="C7">
        <v>10</v>
      </c>
      <c r="D7">
        <v>6464.65</v>
      </c>
      <c r="E7">
        <v>443.375</v>
      </c>
      <c r="F7">
        <v>-6221.63</v>
      </c>
      <c r="G7">
        <v>-95.910399999999996</v>
      </c>
      <c r="H7">
        <v>243.02</v>
      </c>
      <c r="I7">
        <v>347.464</v>
      </c>
      <c r="J7">
        <f t="shared" si="0"/>
        <v>6479.8364958635329</v>
      </c>
      <c r="K7" s="4">
        <v>6383.4732513019999</v>
      </c>
      <c r="L7" s="5">
        <f t="shared" si="1"/>
        <v>1.0150957387566211</v>
      </c>
      <c r="M7" s="4"/>
    </row>
    <row r="8" spans="1:14" x14ac:dyDescent="0.75">
      <c r="A8" t="s">
        <v>230</v>
      </c>
      <c r="B8">
        <v>1</v>
      </c>
      <c r="C8">
        <v>12</v>
      </c>
      <c r="D8">
        <v>-1896.02</v>
      </c>
      <c r="E8">
        <v>-125.033</v>
      </c>
      <c r="F8">
        <v>1967.09</v>
      </c>
      <c r="G8">
        <v>-211.69399999999999</v>
      </c>
      <c r="H8">
        <v>71.063400000000001</v>
      </c>
      <c r="I8">
        <v>-336.72699999999998</v>
      </c>
      <c r="J8">
        <f t="shared" si="0"/>
        <v>1900.1381769463505</v>
      </c>
      <c r="K8" s="4">
        <v>2490.342651125</v>
      </c>
      <c r="L8" s="5">
        <f t="shared" si="1"/>
        <v>0.76300270410096882</v>
      </c>
      <c r="M8" s="4"/>
    </row>
    <row r="9" spans="1:14" x14ac:dyDescent="0.75">
      <c r="A9" t="s">
        <v>231</v>
      </c>
      <c r="B9">
        <v>2</v>
      </c>
      <c r="C9">
        <v>4</v>
      </c>
      <c r="D9">
        <v>-557.27</v>
      </c>
      <c r="E9">
        <v>-88.707300000000004</v>
      </c>
      <c r="F9">
        <v>560.34</v>
      </c>
      <c r="G9">
        <v>-487.459</v>
      </c>
      <c r="H9">
        <v>3.0705900000000002</v>
      </c>
      <c r="I9">
        <v>-576.16600000000005</v>
      </c>
      <c r="J9">
        <f t="shared" si="0"/>
        <v>564.28613129625114</v>
      </c>
      <c r="K9" s="4">
        <v>5485.0584974142903</v>
      </c>
      <c r="L9" s="5">
        <f t="shared" si="1"/>
        <v>0.10287695775027032</v>
      </c>
      <c r="M9" s="4"/>
    </row>
    <row r="10" spans="1:14" x14ac:dyDescent="0.75">
      <c r="A10" t="s">
        <v>232</v>
      </c>
      <c r="B10">
        <v>2</v>
      </c>
      <c r="C10">
        <v>7</v>
      </c>
      <c r="D10">
        <v>122.837</v>
      </c>
      <c r="E10">
        <v>-89.7971</v>
      </c>
      <c r="F10">
        <v>-122.35299999999999</v>
      </c>
      <c r="G10">
        <v>-38.689</v>
      </c>
      <c r="H10">
        <v>0.48325000000000001</v>
      </c>
      <c r="I10">
        <v>-128.48599999999999</v>
      </c>
      <c r="J10">
        <f t="shared" si="0"/>
        <v>152.1592840986379</v>
      </c>
      <c r="K10" s="4">
        <v>945.69974093279905</v>
      </c>
      <c r="L10" s="5">
        <f t="shared" si="1"/>
        <v>0.16089597735170602</v>
      </c>
      <c r="M10" s="4"/>
      <c r="N10" s="4"/>
    </row>
    <row r="11" spans="1:14" x14ac:dyDescent="0.75">
      <c r="A11" t="s">
        <v>233</v>
      </c>
      <c r="B11">
        <v>2</v>
      </c>
      <c r="C11">
        <v>8</v>
      </c>
      <c r="D11">
        <v>-1579.65</v>
      </c>
      <c r="E11">
        <v>-33.620600000000003</v>
      </c>
      <c r="F11">
        <v>1605.39</v>
      </c>
      <c r="G11">
        <v>-176.64</v>
      </c>
      <c r="H11">
        <v>25.7437</v>
      </c>
      <c r="I11">
        <v>-210.261</v>
      </c>
      <c r="J11">
        <f t="shared" si="0"/>
        <v>1580.0077427798765</v>
      </c>
      <c r="K11" s="4">
        <v>3089.2858203822998</v>
      </c>
      <c r="L11" s="5">
        <f t="shared" si="1"/>
        <v>0.51144757547372233</v>
      </c>
      <c r="M11" s="4"/>
    </row>
    <row r="12" spans="1:14" x14ac:dyDescent="0.75">
      <c r="A12" t="s">
        <v>234</v>
      </c>
      <c r="B12">
        <v>3</v>
      </c>
      <c r="C12">
        <v>4</v>
      </c>
      <c r="D12">
        <v>1894.29</v>
      </c>
      <c r="E12">
        <v>-300.423</v>
      </c>
      <c r="F12">
        <v>-1745.99</v>
      </c>
      <c r="G12">
        <v>584.76900000000001</v>
      </c>
      <c r="H12">
        <v>148.30199999999999</v>
      </c>
      <c r="I12">
        <v>284.34699999999998</v>
      </c>
      <c r="J12">
        <f t="shared" si="0"/>
        <v>1917.9646980664163</v>
      </c>
      <c r="K12" s="4">
        <v>2395.77267703199</v>
      </c>
      <c r="L12" s="5">
        <f t="shared" si="1"/>
        <v>0.80056205517899659</v>
      </c>
      <c r="M12" s="4"/>
    </row>
    <row r="13" spans="1:14" x14ac:dyDescent="0.75">
      <c r="A13" t="s">
        <v>235</v>
      </c>
      <c r="B13">
        <v>3</v>
      </c>
      <c r="C13">
        <v>6</v>
      </c>
      <c r="D13">
        <v>-3233.44</v>
      </c>
      <c r="E13">
        <v>-729.46100000000001</v>
      </c>
      <c r="F13">
        <v>3356.84</v>
      </c>
      <c r="G13">
        <v>639.71100000000001</v>
      </c>
      <c r="H13">
        <v>123.402</v>
      </c>
      <c r="I13">
        <v>-89.750799999999998</v>
      </c>
      <c r="J13">
        <f t="shared" si="0"/>
        <v>3314.7017338096953</v>
      </c>
      <c r="K13" s="4">
        <v>4287.1721588975897</v>
      </c>
      <c r="L13" s="5">
        <f t="shared" si="1"/>
        <v>0.77316739588597327</v>
      </c>
      <c r="M13" s="4"/>
    </row>
    <row r="14" spans="1:14" x14ac:dyDescent="0.75">
      <c r="A14" t="s">
        <v>236</v>
      </c>
      <c r="B14">
        <v>3</v>
      </c>
      <c r="C14">
        <v>9</v>
      </c>
      <c r="D14">
        <v>1692.27</v>
      </c>
      <c r="E14">
        <v>-944.053</v>
      </c>
      <c r="F14">
        <v>-1648.39</v>
      </c>
      <c r="G14">
        <v>905.971</v>
      </c>
      <c r="H14">
        <v>43.871400000000001</v>
      </c>
      <c r="I14">
        <v>-38.0824</v>
      </c>
      <c r="J14">
        <f t="shared" si="0"/>
        <v>1937.7858033614034</v>
      </c>
      <c r="K14" s="4">
        <v>3593.6590155479998</v>
      </c>
      <c r="L14" s="5">
        <f t="shared" si="1"/>
        <v>0.53922361442127775</v>
      </c>
      <c r="M14" s="4"/>
    </row>
    <row r="15" spans="1:14" x14ac:dyDescent="0.75">
      <c r="A15" t="s">
        <v>237</v>
      </c>
      <c r="B15">
        <v>4</v>
      </c>
      <c r="C15">
        <v>7</v>
      </c>
      <c r="D15">
        <v>1118.44</v>
      </c>
      <c r="E15">
        <v>-611.57000000000005</v>
      </c>
      <c r="F15">
        <v>-1107.99</v>
      </c>
      <c r="G15">
        <v>38.689599999999999</v>
      </c>
      <c r="H15">
        <v>10.4529</v>
      </c>
      <c r="I15">
        <v>-572.88</v>
      </c>
      <c r="J15">
        <f t="shared" si="0"/>
        <v>1274.7258130672651</v>
      </c>
      <c r="K15" s="4">
        <v>5232.8718998310896</v>
      </c>
      <c r="L15" s="5">
        <f t="shared" si="1"/>
        <v>0.24359965951171317</v>
      </c>
      <c r="M15" s="4"/>
    </row>
    <row r="16" spans="1:14" x14ac:dyDescent="0.75">
      <c r="A16" t="s">
        <v>238</v>
      </c>
      <c r="B16">
        <v>4</v>
      </c>
      <c r="C16">
        <v>9</v>
      </c>
      <c r="D16">
        <v>-750.58799999999997</v>
      </c>
      <c r="E16">
        <v>120.654</v>
      </c>
      <c r="F16">
        <v>794.96</v>
      </c>
      <c r="G16">
        <v>-85.187799999999996</v>
      </c>
      <c r="H16">
        <v>44.372100000000003</v>
      </c>
      <c r="I16">
        <v>35.465800000000002</v>
      </c>
      <c r="J16">
        <f t="shared" si="0"/>
        <v>760.22347599899854</v>
      </c>
      <c r="K16" s="4">
        <v>1197.88633851599</v>
      </c>
      <c r="L16" s="5">
        <f t="shared" si="1"/>
        <v>0.63463740386321355</v>
      </c>
      <c r="M16" s="4"/>
    </row>
    <row r="17" spans="1:13" x14ac:dyDescent="0.75">
      <c r="A17" t="s">
        <v>239</v>
      </c>
      <c r="B17">
        <v>10</v>
      </c>
      <c r="C17">
        <v>3</v>
      </c>
      <c r="D17">
        <v>-1687.75</v>
      </c>
      <c r="E17">
        <v>693.75199999999995</v>
      </c>
      <c r="F17">
        <v>1769.7</v>
      </c>
      <c r="G17">
        <v>-715.34400000000005</v>
      </c>
      <c r="H17">
        <v>81.954099999999997</v>
      </c>
      <c r="I17">
        <v>-21.592199999999998</v>
      </c>
      <c r="J17">
        <f t="shared" si="0"/>
        <v>1824.7717391509548</v>
      </c>
      <c r="K17" s="4">
        <v>3294.1874309189898</v>
      </c>
      <c r="L17" s="5">
        <f t="shared" si="1"/>
        <v>0.55393682885915585</v>
      </c>
      <c r="M17" s="4"/>
    </row>
    <row r="18" spans="1:13" x14ac:dyDescent="0.75">
      <c r="A18" t="s">
        <v>240</v>
      </c>
      <c r="B18">
        <v>10</v>
      </c>
      <c r="C18">
        <v>4</v>
      </c>
      <c r="D18">
        <v>4335.1000000000004</v>
      </c>
      <c r="E18">
        <v>-159.77600000000001</v>
      </c>
      <c r="F18">
        <v>-4182.04</v>
      </c>
      <c r="G18">
        <v>316.15100000000001</v>
      </c>
      <c r="H18">
        <v>153.06</v>
      </c>
      <c r="I18">
        <v>156.375</v>
      </c>
      <c r="J18">
        <f t="shared" si="0"/>
        <v>4338.0433815461092</v>
      </c>
      <c r="K18" s="4">
        <v>5437.7735103663899</v>
      </c>
      <c r="L18" s="5">
        <f t="shared" si="1"/>
        <v>0.79776095368374722</v>
      </c>
      <c r="M18" s="4"/>
    </row>
    <row r="19" spans="1:13" x14ac:dyDescent="0.75">
      <c r="A19" t="s">
        <v>241</v>
      </c>
      <c r="B19">
        <v>10</v>
      </c>
      <c r="C19">
        <v>8</v>
      </c>
      <c r="D19">
        <v>2407.81</v>
      </c>
      <c r="E19">
        <v>-438.06599999999997</v>
      </c>
      <c r="F19">
        <v>-2348.58</v>
      </c>
      <c r="G19">
        <v>150.97800000000001</v>
      </c>
      <c r="H19">
        <v>59.228099999999998</v>
      </c>
      <c r="I19">
        <v>-287.08800000000002</v>
      </c>
      <c r="J19">
        <f t="shared" si="0"/>
        <v>2447.3354523759099</v>
      </c>
      <c r="K19" s="4">
        <v>3861.6072754776901</v>
      </c>
      <c r="L19" s="5">
        <f t="shared" si="1"/>
        <v>0.63376083526597582</v>
      </c>
      <c r="M19" s="4"/>
    </row>
    <row r="20" spans="1:13" x14ac:dyDescent="0.75">
      <c r="A20" t="s">
        <v>242</v>
      </c>
      <c r="B20">
        <v>11</v>
      </c>
      <c r="C20">
        <v>4</v>
      </c>
      <c r="D20">
        <v>2450.21</v>
      </c>
      <c r="E20">
        <v>-478.12700000000001</v>
      </c>
      <c r="F20">
        <v>-2415.34</v>
      </c>
      <c r="G20">
        <v>77.455699999999993</v>
      </c>
      <c r="H20">
        <v>34.867600000000003</v>
      </c>
      <c r="I20">
        <v>-400.67200000000003</v>
      </c>
      <c r="J20">
        <f t="shared" si="0"/>
        <v>2496.424337373156</v>
      </c>
      <c r="K20" s="4">
        <v>5406.2501856684903</v>
      </c>
      <c r="L20" s="5">
        <f t="shared" si="1"/>
        <v>0.46176633556304236</v>
      </c>
      <c r="M20" s="4"/>
    </row>
    <row r="21" spans="1:13" x14ac:dyDescent="0.75">
      <c r="A21" t="s">
        <v>243</v>
      </c>
      <c r="B21">
        <v>12</v>
      </c>
      <c r="C21">
        <v>5</v>
      </c>
      <c r="D21">
        <v>1178.2</v>
      </c>
      <c r="E21">
        <v>-125.569</v>
      </c>
      <c r="F21">
        <v>-1141.8</v>
      </c>
      <c r="G21">
        <v>46.243400000000001</v>
      </c>
      <c r="H21">
        <v>36.401699999999998</v>
      </c>
      <c r="I21">
        <v>-79.325999999999993</v>
      </c>
      <c r="J21">
        <f t="shared" si="0"/>
        <v>1184.8724883973803</v>
      </c>
      <c r="K21" s="4">
        <v>1245.1713255625</v>
      </c>
      <c r="L21" s="5">
        <f t="shared" si="1"/>
        <v>0.95157386302814195</v>
      </c>
      <c r="M21" s="4"/>
    </row>
    <row r="22" spans="1:13" x14ac:dyDescent="0.75">
      <c r="A22" t="s">
        <v>244</v>
      </c>
      <c r="B22">
        <v>12</v>
      </c>
      <c r="C22">
        <v>6</v>
      </c>
      <c r="D22">
        <v>-60.074300000000001</v>
      </c>
      <c r="E22">
        <v>337.26299999999998</v>
      </c>
      <c r="F22">
        <v>64.660399999999996</v>
      </c>
      <c r="G22">
        <v>-554.37800000000004</v>
      </c>
      <c r="H22">
        <v>4.5860799999999999</v>
      </c>
      <c r="I22">
        <v>-217.11500000000001</v>
      </c>
      <c r="J22">
        <f t="shared" si="0"/>
        <v>342.57152930372069</v>
      </c>
      <c r="K22" s="4">
        <v>2395.77267703199</v>
      </c>
      <c r="L22" s="5">
        <f t="shared" si="1"/>
        <v>0.14298999758529529</v>
      </c>
      <c r="M22" s="4"/>
    </row>
    <row r="23" spans="1:13" x14ac:dyDescent="0.75">
      <c r="A23" t="s">
        <v>245</v>
      </c>
      <c r="B23">
        <v>13</v>
      </c>
      <c r="C23">
        <v>3</v>
      </c>
      <c r="D23">
        <v>173.30099999999999</v>
      </c>
      <c r="E23">
        <v>192.11</v>
      </c>
      <c r="F23">
        <v>-169.79400000000001</v>
      </c>
      <c r="G23">
        <v>-265.76400000000001</v>
      </c>
      <c r="H23">
        <v>3.50684</v>
      </c>
      <c r="I23">
        <v>-73.654499999999999</v>
      </c>
      <c r="J23">
        <f t="shared" si="0"/>
        <v>258.72666793548746</v>
      </c>
      <c r="K23" s="4">
        <v>1197.88633851599</v>
      </c>
      <c r="L23" s="5">
        <f t="shared" si="1"/>
        <v>0.21598599100480001</v>
      </c>
      <c r="M23" s="4"/>
    </row>
    <row r="24" spans="1:13" x14ac:dyDescent="0.75">
      <c r="A24" t="s">
        <v>246</v>
      </c>
      <c r="B24">
        <v>13</v>
      </c>
      <c r="C24">
        <v>6</v>
      </c>
      <c r="D24">
        <v>-1243.6099999999999</v>
      </c>
      <c r="E24">
        <v>110.547</v>
      </c>
      <c r="F24">
        <v>1279.8399999999999</v>
      </c>
      <c r="G24">
        <v>-85.333500000000001</v>
      </c>
      <c r="H24">
        <v>36.230200000000004</v>
      </c>
      <c r="I24">
        <v>25.213799999999999</v>
      </c>
      <c r="J24">
        <f t="shared" si="0"/>
        <v>1248.5137048943434</v>
      </c>
      <c r="K24" s="4">
        <v>1371.2646243519901</v>
      </c>
      <c r="L24" s="5">
        <f t="shared" si="1"/>
        <v>0.9104834199922176</v>
      </c>
      <c r="M24" s="4"/>
    </row>
    <row r="25" spans="1:13" x14ac:dyDescent="0.75">
      <c r="A25" t="s">
        <v>247</v>
      </c>
      <c r="B25">
        <v>13</v>
      </c>
      <c r="C25">
        <v>9</v>
      </c>
      <c r="D25">
        <v>4562.42</v>
      </c>
      <c r="E25">
        <v>-302.654</v>
      </c>
      <c r="F25">
        <v>-4438.97</v>
      </c>
      <c r="G25">
        <v>151.68899999999999</v>
      </c>
      <c r="H25">
        <v>123.446</v>
      </c>
      <c r="I25">
        <v>-150.965</v>
      </c>
      <c r="J25">
        <f t="shared" si="0"/>
        <v>4572.4474518703873</v>
      </c>
      <c r="K25" s="4">
        <v>5831.8150690904904</v>
      </c>
      <c r="L25" s="5">
        <f t="shared" si="1"/>
        <v>0.78405220290764299</v>
      </c>
      <c r="M25" s="4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869D3-180B-4D70-98C3-7B0895F2FFD4}">
  <dimension ref="A1:K15"/>
  <sheetViews>
    <sheetView workbookViewId="0">
      <selection sqref="A1:E15"/>
    </sheetView>
  </sheetViews>
  <sheetFormatPr baseColWidth="10" defaultRowHeight="14.75" x14ac:dyDescent="0.75"/>
  <sheetData>
    <row r="1" spans="1:11" x14ac:dyDescent="0.75">
      <c r="A1" t="s">
        <v>0</v>
      </c>
      <c r="B1" t="s">
        <v>1</v>
      </c>
      <c r="C1" t="s">
        <v>5</v>
      </c>
      <c r="D1" t="s">
        <v>251</v>
      </c>
      <c r="E1" t="s">
        <v>252</v>
      </c>
      <c r="G1" t="s">
        <v>0</v>
      </c>
      <c r="H1" t="s">
        <v>1</v>
      </c>
      <c r="I1" t="s">
        <v>5</v>
      </c>
      <c r="J1" t="s">
        <v>251</v>
      </c>
      <c r="K1" t="s">
        <v>252</v>
      </c>
    </row>
    <row r="2" spans="1:11" x14ac:dyDescent="0.75">
      <c r="A2" t="s">
        <v>253</v>
      </c>
      <c r="B2">
        <v>0</v>
      </c>
      <c r="C2">
        <v>7208.3047666643997</v>
      </c>
      <c r="D2">
        <v>4281.3</v>
      </c>
      <c r="E2">
        <v>5137.5600000000004</v>
      </c>
      <c r="G2" t="s">
        <v>253</v>
      </c>
      <c r="H2">
        <v>0</v>
      </c>
      <c r="I2">
        <v>7208.3047666643997</v>
      </c>
      <c r="J2">
        <v>7208.3047666643997</v>
      </c>
      <c r="K2">
        <v>5137.5600000000004</v>
      </c>
    </row>
    <row r="3" spans="1:11" x14ac:dyDescent="0.75">
      <c r="A3" t="s">
        <v>254</v>
      </c>
      <c r="B3">
        <v>1</v>
      </c>
      <c r="C3">
        <v>2770.4943873889401</v>
      </c>
      <c r="D3">
        <v>3779.76682836906</v>
      </c>
      <c r="E3">
        <v>4535.7201940428704</v>
      </c>
      <c r="G3" t="s">
        <v>254</v>
      </c>
      <c r="H3">
        <v>1</v>
      </c>
      <c r="I3">
        <v>2770.4943873889401</v>
      </c>
      <c r="J3">
        <v>2770.4943873889401</v>
      </c>
      <c r="K3">
        <v>4535.7201940428704</v>
      </c>
    </row>
    <row r="4" spans="1:11" x14ac:dyDescent="0.75">
      <c r="A4" t="s">
        <v>255</v>
      </c>
      <c r="B4">
        <v>2</v>
      </c>
      <c r="C4">
        <v>2958.48893007684</v>
      </c>
      <c r="D4">
        <v>15.899999999999901</v>
      </c>
      <c r="E4">
        <v>19.079999999999998</v>
      </c>
      <c r="G4" t="s">
        <v>255</v>
      </c>
      <c r="H4">
        <v>2</v>
      </c>
      <c r="I4">
        <v>2958.48893007684</v>
      </c>
      <c r="J4">
        <v>2958.48893007684</v>
      </c>
      <c r="K4">
        <v>19.079999999999998</v>
      </c>
    </row>
    <row r="5" spans="1:11" x14ac:dyDescent="0.75">
      <c r="A5" t="s">
        <v>256</v>
      </c>
      <c r="B5">
        <v>3</v>
      </c>
      <c r="C5">
        <v>4112.8483121834997</v>
      </c>
      <c r="D5">
        <v>2448.75</v>
      </c>
      <c r="E5">
        <v>2938.5</v>
      </c>
      <c r="G5" t="s">
        <v>256</v>
      </c>
      <c r="H5">
        <v>3</v>
      </c>
      <c r="I5">
        <v>4112.8483121834997</v>
      </c>
      <c r="J5">
        <v>4112.8483121834997</v>
      </c>
      <c r="K5">
        <v>2938.5</v>
      </c>
    </row>
    <row r="6" spans="1:11" x14ac:dyDescent="0.75">
      <c r="A6" t="s">
        <v>257</v>
      </c>
      <c r="B6">
        <v>4</v>
      </c>
      <c r="C6">
        <v>9532.2029894160005</v>
      </c>
      <c r="D6">
        <v>2553.66</v>
      </c>
      <c r="E6">
        <v>3064.3919999999998</v>
      </c>
      <c r="G6" t="s">
        <v>257</v>
      </c>
      <c r="H6">
        <v>4</v>
      </c>
      <c r="I6">
        <v>9532.2029894160005</v>
      </c>
      <c r="J6">
        <v>9532.2029894160005</v>
      </c>
      <c r="K6">
        <v>3064.3919999999998</v>
      </c>
    </row>
    <row r="7" spans="1:11" x14ac:dyDescent="0.75">
      <c r="A7" t="s">
        <v>258</v>
      </c>
      <c r="B7">
        <v>5</v>
      </c>
      <c r="C7">
        <v>3959.0590724736999</v>
      </c>
      <c r="D7">
        <v>517.79999999999995</v>
      </c>
      <c r="E7">
        <v>621.35999999999899</v>
      </c>
      <c r="G7" t="s">
        <v>258</v>
      </c>
      <c r="H7">
        <v>5</v>
      </c>
      <c r="I7">
        <v>3959.0590724736999</v>
      </c>
      <c r="J7">
        <v>3959.0590724736999</v>
      </c>
      <c r="K7">
        <v>621.35999999999899</v>
      </c>
    </row>
    <row r="8" spans="1:11" x14ac:dyDescent="0.75">
      <c r="A8" t="s">
        <v>259</v>
      </c>
      <c r="B8">
        <v>6</v>
      </c>
      <c r="C8">
        <v>3818.8940810641998</v>
      </c>
      <c r="D8">
        <v>648.44999999999902</v>
      </c>
      <c r="E8">
        <v>778.13999999999896</v>
      </c>
      <c r="G8" t="s">
        <v>259</v>
      </c>
      <c r="H8">
        <v>6</v>
      </c>
      <c r="I8">
        <v>3818.8940810641998</v>
      </c>
      <c r="J8">
        <v>3818.8940810641998</v>
      </c>
      <c r="K8">
        <v>778.13999999999896</v>
      </c>
    </row>
    <row r="9" spans="1:11" x14ac:dyDescent="0.75">
      <c r="A9" t="s">
        <v>260</v>
      </c>
      <c r="B9">
        <v>7</v>
      </c>
      <c r="C9">
        <v>1664.57303623859</v>
      </c>
      <c r="D9">
        <v>232.04999999999899</v>
      </c>
      <c r="E9">
        <v>278.45999999999998</v>
      </c>
      <c r="G9" t="s">
        <v>260</v>
      </c>
      <c r="H9">
        <v>7</v>
      </c>
      <c r="I9">
        <v>1664.57303623859</v>
      </c>
      <c r="J9">
        <v>1664.57303623859</v>
      </c>
      <c r="K9">
        <v>278.45999999999998</v>
      </c>
    </row>
    <row r="10" spans="1:11" x14ac:dyDescent="0.75">
      <c r="A10" t="s">
        <v>261</v>
      </c>
      <c r="B10">
        <v>8</v>
      </c>
      <c r="C10">
        <v>4886.3363210848001</v>
      </c>
      <c r="D10">
        <v>3494.5499999999902</v>
      </c>
      <c r="E10">
        <v>4193.45999999999</v>
      </c>
      <c r="G10" t="s">
        <v>261</v>
      </c>
      <c r="H10">
        <v>8</v>
      </c>
      <c r="I10">
        <v>4886.3363210848001</v>
      </c>
      <c r="J10">
        <v>4886.3363210848001</v>
      </c>
      <c r="K10">
        <v>4193.45999999999</v>
      </c>
    </row>
    <row r="11" spans="1:11" x14ac:dyDescent="0.75">
      <c r="A11" t="s">
        <v>262</v>
      </c>
      <c r="B11">
        <v>9</v>
      </c>
      <c r="C11">
        <v>3890.5530387416902</v>
      </c>
      <c r="D11">
        <v>6369.9</v>
      </c>
      <c r="E11">
        <v>7643.8799999999901</v>
      </c>
      <c r="G11" t="s">
        <v>262</v>
      </c>
      <c r="H11">
        <v>9</v>
      </c>
      <c r="I11">
        <v>3890.5530387416902</v>
      </c>
      <c r="J11">
        <v>3890.5530387416902</v>
      </c>
      <c r="K11">
        <v>7643.8799999999901</v>
      </c>
    </row>
    <row r="12" spans="1:11" x14ac:dyDescent="0.75">
      <c r="A12" t="s">
        <v>263</v>
      </c>
      <c r="B12">
        <v>10</v>
      </c>
      <c r="C12">
        <v>2779.1632820614</v>
      </c>
      <c r="D12">
        <v>2033.3999999999901</v>
      </c>
      <c r="E12">
        <v>2440.08</v>
      </c>
      <c r="G12" t="s">
        <v>263</v>
      </c>
      <c r="H12">
        <v>10</v>
      </c>
      <c r="I12">
        <v>2779.1632820614</v>
      </c>
      <c r="J12">
        <v>2779.1632820614</v>
      </c>
      <c r="K12">
        <v>2440.08</v>
      </c>
    </row>
    <row r="13" spans="1:11" x14ac:dyDescent="0.75">
      <c r="A13" t="s">
        <v>264</v>
      </c>
      <c r="B13">
        <v>11</v>
      </c>
      <c r="C13">
        <v>1812.80384819807</v>
      </c>
      <c r="D13">
        <v>1529.85</v>
      </c>
      <c r="E13">
        <v>1835.82</v>
      </c>
      <c r="G13" t="s">
        <v>264</v>
      </c>
      <c r="H13">
        <v>11</v>
      </c>
      <c r="I13">
        <v>1812.80384819807</v>
      </c>
      <c r="J13">
        <v>1812.80384819807</v>
      </c>
      <c r="K13">
        <v>1835.82</v>
      </c>
    </row>
    <row r="14" spans="1:11" x14ac:dyDescent="0.75">
      <c r="A14" t="s">
        <v>265</v>
      </c>
      <c r="B14">
        <v>12</v>
      </c>
      <c r="C14">
        <v>720.65390526969895</v>
      </c>
      <c r="D14">
        <v>79.199999999999903</v>
      </c>
      <c r="E14">
        <v>95.039999999999907</v>
      </c>
      <c r="G14" t="s">
        <v>265</v>
      </c>
      <c r="H14">
        <v>12</v>
      </c>
      <c r="I14">
        <v>720.65390526969895</v>
      </c>
      <c r="J14">
        <v>720.65390526969895</v>
      </c>
      <c r="K14">
        <v>95.039999999999907</v>
      </c>
    </row>
    <row r="15" spans="1:11" x14ac:dyDescent="0.75">
      <c r="A15" t="s">
        <v>266</v>
      </c>
      <c r="B15">
        <v>13</v>
      </c>
      <c r="C15">
        <v>1639.70402913868</v>
      </c>
      <c r="D15">
        <v>1523.31</v>
      </c>
      <c r="E15">
        <v>1827.972</v>
      </c>
      <c r="G15" t="s">
        <v>266</v>
      </c>
      <c r="H15">
        <v>13</v>
      </c>
      <c r="I15">
        <v>1639.70402913868</v>
      </c>
      <c r="J15">
        <v>1639.70402913868</v>
      </c>
      <c r="K15">
        <v>1827.972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6DA41-2C92-4CEC-91EC-452415E51C7B}">
  <dimension ref="A1:E15"/>
  <sheetViews>
    <sheetView workbookViewId="0">
      <selection sqref="A1:E15"/>
    </sheetView>
  </sheetViews>
  <sheetFormatPr baseColWidth="10" defaultRowHeight="14.75" x14ac:dyDescent="0.75"/>
  <sheetData>
    <row r="1" spans="1:5" x14ac:dyDescent="0.75">
      <c r="A1" t="s">
        <v>0</v>
      </c>
      <c r="B1" t="s">
        <v>1</v>
      </c>
      <c r="C1" t="s">
        <v>5</v>
      </c>
      <c r="D1" t="s">
        <v>251</v>
      </c>
      <c r="E1" t="s">
        <v>252</v>
      </c>
    </row>
    <row r="2" spans="1:5" x14ac:dyDescent="0.75">
      <c r="A2" t="s">
        <v>253</v>
      </c>
      <c r="B2">
        <v>0</v>
      </c>
      <c r="C2">
        <f>Load!I2/100</f>
        <v>72.083047666643992</v>
      </c>
      <c r="D2">
        <f>C2</f>
        <v>72.083047666643992</v>
      </c>
      <c r="E2">
        <f>Load!K2/100</f>
        <v>51.375600000000006</v>
      </c>
    </row>
    <row r="3" spans="1:5" x14ac:dyDescent="0.75">
      <c r="A3" t="s">
        <v>254</v>
      </c>
      <c r="B3">
        <v>1</v>
      </c>
      <c r="C3">
        <f>Load!I3/100</f>
        <v>27.704943873889402</v>
      </c>
      <c r="D3">
        <f t="shared" ref="D3:D15" si="0">C3</f>
        <v>27.704943873889402</v>
      </c>
      <c r="E3">
        <f>Load!K3/100</f>
        <v>45.357201940428702</v>
      </c>
    </row>
    <row r="4" spans="1:5" x14ac:dyDescent="0.75">
      <c r="A4" t="s">
        <v>255</v>
      </c>
      <c r="B4">
        <v>2</v>
      </c>
      <c r="C4">
        <f>Load!I4/100</f>
        <v>29.584889300768399</v>
      </c>
      <c r="D4">
        <f t="shared" si="0"/>
        <v>29.584889300768399</v>
      </c>
      <c r="E4">
        <f>Load!K4/100</f>
        <v>0.19079999999999997</v>
      </c>
    </row>
    <row r="5" spans="1:5" x14ac:dyDescent="0.75">
      <c r="A5" t="s">
        <v>256</v>
      </c>
      <c r="B5">
        <v>3</v>
      </c>
      <c r="C5">
        <f>Load!I5/100</f>
        <v>41.128483121834996</v>
      </c>
      <c r="D5">
        <f t="shared" si="0"/>
        <v>41.128483121834996</v>
      </c>
      <c r="E5">
        <f>Load!K5/100</f>
        <v>29.385000000000002</v>
      </c>
    </row>
    <row r="6" spans="1:5" x14ac:dyDescent="0.75">
      <c r="A6" t="s">
        <v>257</v>
      </c>
      <c r="B6">
        <v>4</v>
      </c>
      <c r="C6">
        <f>Load!I6/100</f>
        <v>95.322029894160011</v>
      </c>
      <c r="D6">
        <f t="shared" si="0"/>
        <v>95.322029894160011</v>
      </c>
      <c r="E6">
        <f>Load!K6/100</f>
        <v>30.643919999999998</v>
      </c>
    </row>
    <row r="7" spans="1:5" x14ac:dyDescent="0.75">
      <c r="A7" t="s">
        <v>258</v>
      </c>
      <c r="B7">
        <v>5</v>
      </c>
      <c r="C7">
        <f>Load!I7/100</f>
        <v>39.590590724736998</v>
      </c>
      <c r="D7">
        <f t="shared" si="0"/>
        <v>39.590590724736998</v>
      </c>
      <c r="E7">
        <f>Load!K7/100</f>
        <v>6.2135999999999898</v>
      </c>
    </row>
    <row r="8" spans="1:5" x14ac:dyDescent="0.75">
      <c r="A8" t="s">
        <v>259</v>
      </c>
      <c r="B8">
        <v>6</v>
      </c>
      <c r="C8">
        <f>Load!I8/100</f>
        <v>38.188940810641995</v>
      </c>
      <c r="D8">
        <f t="shared" si="0"/>
        <v>38.188940810641995</v>
      </c>
      <c r="E8">
        <f>Load!K8/100</f>
        <v>7.7813999999999899</v>
      </c>
    </row>
    <row r="9" spans="1:5" x14ac:dyDescent="0.75">
      <c r="A9" t="s">
        <v>260</v>
      </c>
      <c r="B9">
        <v>7</v>
      </c>
      <c r="C9">
        <f>Load!I9/100</f>
        <v>16.645730362385901</v>
      </c>
      <c r="D9">
        <f t="shared" si="0"/>
        <v>16.645730362385901</v>
      </c>
      <c r="E9">
        <f>Load!K9/100</f>
        <v>2.7845999999999997</v>
      </c>
    </row>
    <row r="10" spans="1:5" x14ac:dyDescent="0.75">
      <c r="A10" t="s">
        <v>261</v>
      </c>
      <c r="B10">
        <v>8</v>
      </c>
      <c r="C10">
        <f>Load!I10/100</f>
        <v>48.863363210848</v>
      </c>
      <c r="D10">
        <f t="shared" si="0"/>
        <v>48.863363210848</v>
      </c>
      <c r="E10">
        <f>Load!K10/100</f>
        <v>41.934599999999904</v>
      </c>
    </row>
    <row r="11" spans="1:5" x14ac:dyDescent="0.75">
      <c r="A11" t="s">
        <v>262</v>
      </c>
      <c r="B11">
        <v>9</v>
      </c>
      <c r="C11">
        <f>Load!I11/100</f>
        <v>38.905530387416903</v>
      </c>
      <c r="D11">
        <f t="shared" si="0"/>
        <v>38.905530387416903</v>
      </c>
      <c r="E11">
        <f>Load!K11/100</f>
        <v>76.438799999999901</v>
      </c>
    </row>
    <row r="12" spans="1:5" x14ac:dyDescent="0.75">
      <c r="A12" t="s">
        <v>263</v>
      </c>
      <c r="B12">
        <v>10</v>
      </c>
      <c r="C12">
        <f>Load!I12/100</f>
        <v>27.791632820613998</v>
      </c>
      <c r="D12">
        <f t="shared" si="0"/>
        <v>27.791632820613998</v>
      </c>
      <c r="E12">
        <f>Load!K12/100</f>
        <v>24.4008</v>
      </c>
    </row>
    <row r="13" spans="1:5" x14ac:dyDescent="0.75">
      <c r="A13" t="s">
        <v>264</v>
      </c>
      <c r="B13">
        <v>11</v>
      </c>
      <c r="C13">
        <f>Load!I13/100</f>
        <v>18.128038481980699</v>
      </c>
      <c r="D13">
        <f t="shared" si="0"/>
        <v>18.128038481980699</v>
      </c>
      <c r="E13">
        <f>Load!K13/100</f>
        <v>18.3582</v>
      </c>
    </row>
    <row r="14" spans="1:5" x14ac:dyDescent="0.75">
      <c r="A14" t="s">
        <v>265</v>
      </c>
      <c r="B14">
        <v>12</v>
      </c>
      <c r="C14">
        <f>Load!I14/100</f>
        <v>7.2065390526969892</v>
      </c>
      <c r="D14">
        <f t="shared" si="0"/>
        <v>7.2065390526969892</v>
      </c>
      <c r="E14">
        <f>Load!K14/100</f>
        <v>0.95039999999999902</v>
      </c>
    </row>
    <row r="15" spans="1:5" x14ac:dyDescent="0.75">
      <c r="A15" t="s">
        <v>266</v>
      </c>
      <c r="B15">
        <v>13</v>
      </c>
      <c r="C15">
        <f>Load!I15/100</f>
        <v>16.397040291386801</v>
      </c>
      <c r="D15">
        <f t="shared" si="0"/>
        <v>16.397040291386801</v>
      </c>
      <c r="E15">
        <f>Load!K15/100</f>
        <v>18.279720000000001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Alle</vt:lpstr>
      <vt:lpstr>All_100</vt:lpstr>
      <vt:lpstr>Agg. Gas,PV,Wind</vt:lpstr>
      <vt:lpstr>nur Gas</vt:lpstr>
      <vt:lpstr>Gas, Wind</vt:lpstr>
      <vt:lpstr>Auslastung Lines</vt:lpstr>
      <vt:lpstr>Load</vt:lpstr>
      <vt:lpstr>Load_100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Kautz</dc:creator>
  <cp:lastModifiedBy>Marius Kautz</cp:lastModifiedBy>
  <dcterms:created xsi:type="dcterms:W3CDTF">2022-02-06T08:13:13Z</dcterms:created>
  <dcterms:modified xsi:type="dcterms:W3CDTF">2022-02-10T13:16:12Z</dcterms:modified>
</cp:coreProperties>
</file>