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281DB24B-4181-4A56-8331-1164BB137562}" xr6:coauthVersionLast="45" xr6:coauthVersionMax="45" xr10:uidLastSave="{00000000-0000-0000-0000-000000000000}"/>
  <bookViews>
    <workbookView xWindow="1305" yWindow="1035" windowWidth="18900" windowHeight="19665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0" i="1" l="1"/>
  <c r="AB20" i="6" l="1"/>
  <c r="AB19" i="1" l="1"/>
  <c r="AB18" i="1" l="1"/>
  <c r="AB19" i="6" l="1"/>
  <c r="AB18" i="6" l="1"/>
  <c r="AB17" i="1" l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<sst xmlns="http://schemas.openxmlformats.org/spreadsheetml/2006/main" count="225" uniqueCount="65">
  <si>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</si>
  <si>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</si>
  <si>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</si>
  <si>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</si>
  <si>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</si>
  <si>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</si>
  <si>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</si>
  <si>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</si>
  <si>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</si>
  <si>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</si>
  <si>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</si>
  <si>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</si>
  <si>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</si>
  <si>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</si>
  <si>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</si>
  <si>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</si>
  <si>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</si>
  <si>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</si>
  <si>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</si>
  <si>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</si>
  <si>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</si>
  <si>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</si>
  <si>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</si>
  <si>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</si>
  <si>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</si>
  <si>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</si>
  <si>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</si>
  <si>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</si>
  <si>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</si>
  <si>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</si>
  <si>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</si>
  <si>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</si>
  <si>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</si>
  <si>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</si>
  <si>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</si>
  <si>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</si>
  <si>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</si>
  <si>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</si>
  <si>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</si>
  <si>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</si>
  <si>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</si>
  <si>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</si>
  <si>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</si>
  <si>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</si>
  <si>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</si>
  <si>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</si>
  <si>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</si>
  <si>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</si>
  <si>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</si>
  <si>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</si>
  <si>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</si>
  <si>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</si>
  <si>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</si>
  <si>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</si>
  <si>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</si>
  <si>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</si>
  <si>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</si>
  <si>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</si>
  <si>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</si>
  <si>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</si>
  <si>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</si>
  <si>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</si>
  <si>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</si>
  <si>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@ThomasGriessen</t>
  </si>
  <si>
    <t>https://www.ge.ch/covid-19-professionnels-sante-reseau-soins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</si>
</sst>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tg.ch/news/fachdossier-coronavirus.html/10552" TargetMode="External"/><Relationship Id="rId18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www.vd.ch/toutes-les-actualites/hotline-et-informations-sur-le-coronavirus/" TargetMode="External"/><Relationship Id="rId17" Type="http://schemas.openxmlformats.org/officeDocument/2006/relationships/hyperlink" Target="https://www.gr.ch/DE/institutionen/verwaltung/djsg/ga/coronavirus/info/Seiten/Start.aspx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coronavirus.bs.ch/" TargetMode="External"/><Relationship Id="rId20" Type="http://schemas.openxmlformats.org/officeDocument/2006/relationships/hyperlink" Target="https://gesundheit.lu.ch/themen/Humanmedizin/Infektionskrankheiten/Coronavirus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professionnels-sante-reseau-soins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www.baselland.ch/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fr.ch/de/covid19/gesundheit/covid-19/coronavirus-entwicklungen-der-situatio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sh.ch/CMS/Webseite/Kanton-Schaffhausen/Beh-rde/Verwaltung/Departement-des-Innern/Gesundheitsamt-3209198-D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"/>
  <sheetViews>
    <sheetView tabSelected="1" workbookViewId="0">
      <selection activeCell="V27" sqref="V27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17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208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26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263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35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328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44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376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68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505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79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639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v>108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883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v>173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140</v>
      </c>
      <c r="AB9" s="4">
        <f t="shared" si="0"/>
        <v>1225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v>282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1532</v>
      </c>
    </row>
    <row r="11" spans="1:28" x14ac:dyDescent="0.25">
      <c r="A11" s="1">
        <v>43905</v>
      </c>
      <c r="F11">
        <v>54</v>
      </c>
      <c r="I11">
        <v>372</v>
      </c>
      <c r="T11">
        <v>13</v>
      </c>
      <c r="V11">
        <v>291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F12">
        <v>76</v>
      </c>
      <c r="G12">
        <v>144</v>
      </c>
      <c r="I12">
        <v>472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F13">
        <v>89</v>
      </c>
      <c r="G13">
        <v>165</v>
      </c>
      <c r="I13">
        <v>619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v>751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3796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v>961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5089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1136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6391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418</v>
      </c>
      <c r="F17">
        <v>282</v>
      </c>
      <c r="G17">
        <v>299</v>
      </c>
      <c r="H17">
        <v>136</v>
      </c>
      <c r="I17">
        <v>1262</v>
      </c>
      <c r="J17">
        <v>21</v>
      </c>
      <c r="K17">
        <v>239</v>
      </c>
      <c r="L17">
        <v>49</v>
      </c>
      <c r="M17">
        <v>109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1676</v>
      </c>
      <c r="Y17">
        <v>359</v>
      </c>
      <c r="AB17" s="4">
        <f>SUM(B17:AA17)+AA16+Z16</f>
        <v>7354</v>
      </c>
    </row>
    <row r="18" spans="1:28" x14ac:dyDescent="0.25">
      <c r="A18" s="1">
        <v>43912</v>
      </c>
      <c r="B18">
        <v>232</v>
      </c>
      <c r="C18">
        <v>3</v>
      </c>
      <c r="D18">
        <v>26</v>
      </c>
      <c r="F18">
        <v>289</v>
      </c>
      <c r="G18">
        <v>358</v>
      </c>
      <c r="H18">
        <v>162</v>
      </c>
      <c r="I18">
        <v>1417</v>
      </c>
      <c r="J18">
        <v>24</v>
      </c>
      <c r="K18">
        <v>257</v>
      </c>
      <c r="L18">
        <v>51</v>
      </c>
      <c r="M18">
        <v>131</v>
      </c>
      <c r="N18">
        <v>188</v>
      </c>
      <c r="O18">
        <v>36</v>
      </c>
      <c r="P18">
        <v>20</v>
      </c>
      <c r="Q18">
        <v>163</v>
      </c>
      <c r="R18">
        <v>28</v>
      </c>
      <c r="S18">
        <v>68</v>
      </c>
      <c r="T18">
        <v>70</v>
      </c>
      <c r="U18">
        <v>75</v>
      </c>
      <c r="V18">
        <v>939</v>
      </c>
      <c r="W18">
        <v>12</v>
      </c>
      <c r="X18">
        <v>1782</v>
      </c>
      <c r="Y18">
        <v>432</v>
      </c>
      <c r="AA18">
        <v>891</v>
      </c>
      <c r="AB18" s="4">
        <f>SUM(B18:AA18)+Z16+E17</f>
        <v>8120</v>
      </c>
    </row>
    <row r="19" spans="1:28" x14ac:dyDescent="0.25">
      <c r="A19" s="1">
        <v>43913</v>
      </c>
      <c r="B19">
        <v>241</v>
      </c>
      <c r="C19">
        <v>4</v>
      </c>
      <c r="D19">
        <v>30</v>
      </c>
      <c r="E19">
        <v>470</v>
      </c>
      <c r="F19">
        <v>302</v>
      </c>
      <c r="G19">
        <v>376</v>
      </c>
      <c r="H19">
        <v>189</v>
      </c>
      <c r="I19">
        <v>1509</v>
      </c>
      <c r="J19">
        <v>29</v>
      </c>
      <c r="K19">
        <v>266</v>
      </c>
      <c r="L19">
        <v>57</v>
      </c>
      <c r="M19">
        <v>156</v>
      </c>
      <c r="N19">
        <v>204</v>
      </c>
      <c r="O19">
        <v>39</v>
      </c>
      <c r="P19">
        <v>25</v>
      </c>
      <c r="Q19">
        <v>200</v>
      </c>
      <c r="R19">
        <v>30</v>
      </c>
      <c r="S19">
        <v>104</v>
      </c>
      <c r="T19">
        <v>73</v>
      </c>
      <c r="U19">
        <v>81</v>
      </c>
      <c r="V19">
        <v>1165</v>
      </c>
      <c r="W19">
        <v>22</v>
      </c>
      <c r="X19">
        <v>2162</v>
      </c>
      <c r="Y19">
        <v>492</v>
      </c>
      <c r="Z19">
        <v>62</v>
      </c>
      <c r="AA19">
        <v>1068</v>
      </c>
      <c r="AB19" s="4">
        <f>SUM(B19:AA19)</f>
        <v>9356</v>
      </c>
    </row>
    <row r="20" spans="1:28" x14ac:dyDescent="0.25">
      <c r="A20" s="1">
        <v>43914</v>
      </c>
      <c r="B20">
        <v>266</v>
      </c>
      <c r="C20">
        <v>4</v>
      </c>
      <c r="D20">
        <v>30</v>
      </c>
      <c r="E20">
        <v>532</v>
      </c>
      <c r="F20">
        <v>306</v>
      </c>
      <c r="G20">
        <v>414</v>
      </c>
      <c r="H20">
        <v>219</v>
      </c>
      <c r="I20">
        <v>1510</v>
      </c>
      <c r="J20">
        <v>31</v>
      </c>
      <c r="K20">
        <v>276</v>
      </c>
      <c r="M20">
        <v>205</v>
      </c>
      <c r="N20">
        <v>230</v>
      </c>
      <c r="O20">
        <v>42</v>
      </c>
      <c r="Q20">
        <v>203</v>
      </c>
      <c r="R20">
        <v>32</v>
      </c>
      <c r="T20">
        <v>80</v>
      </c>
      <c r="U20">
        <v>87</v>
      </c>
      <c r="V20">
        <v>1211</v>
      </c>
      <c r="Y20">
        <v>499</v>
      </c>
      <c r="Z20">
        <v>72</v>
      </c>
      <c r="AA20">
        <v>1211</v>
      </c>
      <c r="AB20" s="4">
        <f>SUM(B20:AA20)+X19+W19+S19+P19+L19</f>
        <v>9830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20"/>
  <sheetViews>
    <sheetView workbookViewId="0">
      <selection activeCell="AB20" sqref="AB20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E2">
        <v>0</v>
      </c>
      <c r="I2">
        <v>0</v>
      </c>
      <c r="AA2">
        <v>0</v>
      </c>
      <c r="AB2" s="4"/>
    </row>
    <row r="3" spans="1:28" x14ac:dyDescent="0.25">
      <c r="A3" s="1">
        <v>43897</v>
      </c>
      <c r="E3">
        <v>0</v>
      </c>
      <c r="I3">
        <v>0</v>
      </c>
      <c r="AA3">
        <v>0</v>
      </c>
      <c r="AB3" s="4"/>
    </row>
    <row r="4" spans="1:28" x14ac:dyDescent="0.25">
      <c r="A4" s="1">
        <v>43898</v>
      </c>
      <c r="E4">
        <v>0</v>
      </c>
      <c r="I4">
        <v>0</v>
      </c>
      <c r="AA4">
        <v>0</v>
      </c>
      <c r="AB4" s="4"/>
    </row>
    <row r="5" spans="1:28" x14ac:dyDescent="0.25">
      <c r="A5" s="1">
        <v>43899</v>
      </c>
      <c r="E5">
        <v>0</v>
      </c>
      <c r="I5">
        <v>1</v>
      </c>
      <c r="AA5">
        <v>0</v>
      </c>
      <c r="AB5" s="4"/>
    </row>
    <row r="6" spans="1:28" x14ac:dyDescent="0.25">
      <c r="A6" s="1">
        <v>43900</v>
      </c>
      <c r="E6">
        <v>0</v>
      </c>
      <c r="I6">
        <v>2</v>
      </c>
      <c r="AA6">
        <v>0</v>
      </c>
      <c r="AB6" s="4"/>
    </row>
    <row r="7" spans="1:28" x14ac:dyDescent="0.25">
      <c r="A7" s="1">
        <v>43901</v>
      </c>
      <c r="E7">
        <v>0</v>
      </c>
      <c r="I7">
        <v>2</v>
      </c>
      <c r="AA7">
        <v>0</v>
      </c>
      <c r="AB7" s="4"/>
    </row>
    <row r="8" spans="1:28" x14ac:dyDescent="0.25">
      <c r="A8" s="1">
        <v>43902</v>
      </c>
      <c r="E8">
        <v>0</v>
      </c>
      <c r="I8">
        <v>2</v>
      </c>
      <c r="AA8">
        <v>0</v>
      </c>
      <c r="AB8" s="4"/>
    </row>
    <row r="9" spans="1:28" x14ac:dyDescent="0.25">
      <c r="A9" s="1">
        <v>43903</v>
      </c>
      <c r="E9">
        <v>0</v>
      </c>
      <c r="I9">
        <v>2</v>
      </c>
      <c r="X9">
        <v>2</v>
      </c>
      <c r="Y9">
        <v>1</v>
      </c>
      <c r="AA9">
        <v>0</v>
      </c>
      <c r="AB9" s="4"/>
    </row>
    <row r="10" spans="1:28" x14ac:dyDescent="0.25">
      <c r="A10" s="1">
        <v>43904</v>
      </c>
      <c r="E10">
        <v>0</v>
      </c>
      <c r="I10">
        <v>2</v>
      </c>
      <c r="V10">
        <v>5</v>
      </c>
      <c r="X10">
        <v>3</v>
      </c>
      <c r="Y10">
        <v>1</v>
      </c>
      <c r="AB10" s="4"/>
    </row>
    <row r="11" spans="1:28" x14ac:dyDescent="0.25">
      <c r="A11" s="1">
        <v>43905</v>
      </c>
      <c r="E11">
        <v>0</v>
      </c>
      <c r="G11">
        <v>2</v>
      </c>
      <c r="I11">
        <v>4</v>
      </c>
      <c r="V11">
        <v>6</v>
      </c>
      <c r="X11">
        <v>4</v>
      </c>
      <c r="Y11">
        <v>1</v>
      </c>
      <c r="AB11" s="4"/>
    </row>
    <row r="12" spans="1:28" x14ac:dyDescent="0.25">
      <c r="A12" s="1">
        <v>43906</v>
      </c>
      <c r="E12">
        <v>1</v>
      </c>
      <c r="G12">
        <v>4</v>
      </c>
      <c r="I12">
        <v>4</v>
      </c>
      <c r="V12">
        <v>8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D17">
        <v>1</v>
      </c>
      <c r="E17">
        <v>3</v>
      </c>
      <c r="F17">
        <v>3</v>
      </c>
      <c r="G17">
        <v>5</v>
      </c>
      <c r="H17">
        <v>1</v>
      </c>
      <c r="I17">
        <v>9</v>
      </c>
      <c r="K17">
        <v>3</v>
      </c>
      <c r="N17">
        <v>2</v>
      </c>
      <c r="V17">
        <v>28</v>
      </c>
      <c r="X17">
        <v>15</v>
      </c>
      <c r="Y17">
        <v>9</v>
      </c>
      <c r="AA17">
        <v>3</v>
      </c>
      <c r="AB17" s="4">
        <f>SUM(B17:AA17)</f>
        <v>83</v>
      </c>
    </row>
    <row r="18" spans="1:28" x14ac:dyDescent="0.25">
      <c r="A18" s="1">
        <v>43912</v>
      </c>
      <c r="B18">
        <v>1</v>
      </c>
      <c r="D18">
        <v>1</v>
      </c>
      <c r="E18">
        <v>3</v>
      </c>
      <c r="F18">
        <v>3</v>
      </c>
      <c r="G18">
        <v>5</v>
      </c>
      <c r="H18">
        <v>1</v>
      </c>
      <c r="I18">
        <v>9</v>
      </c>
      <c r="K18">
        <v>5</v>
      </c>
      <c r="N18">
        <v>2</v>
      </c>
      <c r="V18">
        <v>37</v>
      </c>
      <c r="X18">
        <v>15</v>
      </c>
      <c r="Y18">
        <v>10</v>
      </c>
      <c r="AA18">
        <v>3</v>
      </c>
      <c r="AB18" s="4">
        <f>SUM(B18:AA18)</f>
        <v>95</v>
      </c>
    </row>
    <row r="19" spans="1:28" x14ac:dyDescent="0.25">
      <c r="A19" s="1">
        <v>43913</v>
      </c>
      <c r="B19">
        <v>1</v>
      </c>
      <c r="D19">
        <v>1</v>
      </c>
      <c r="E19">
        <v>5</v>
      </c>
      <c r="F19">
        <v>3</v>
      </c>
      <c r="G19">
        <v>5</v>
      </c>
      <c r="H19">
        <v>1</v>
      </c>
      <c r="I19">
        <v>9</v>
      </c>
      <c r="K19">
        <v>6</v>
      </c>
      <c r="N19">
        <v>2</v>
      </c>
      <c r="S19">
        <v>1</v>
      </c>
      <c r="V19">
        <v>48</v>
      </c>
      <c r="X19">
        <v>17</v>
      </c>
      <c r="Y19">
        <v>12</v>
      </c>
      <c r="AA19">
        <v>5</v>
      </c>
      <c r="AB19" s="4">
        <f>SUM(B19:AA19)</f>
        <v>116</v>
      </c>
    </row>
    <row r="20" spans="1:28" x14ac:dyDescent="0.25">
      <c r="A20" s="1">
        <v>43914</v>
      </c>
      <c r="B20">
        <v>2</v>
      </c>
      <c r="D20">
        <v>2</v>
      </c>
      <c r="E20">
        <v>6</v>
      </c>
      <c r="F20">
        <v>3</v>
      </c>
      <c r="G20">
        <v>5</v>
      </c>
      <c r="H20">
        <v>1</v>
      </c>
      <c r="I20">
        <v>12</v>
      </c>
      <c r="K20">
        <v>6</v>
      </c>
      <c r="N20">
        <v>2</v>
      </c>
      <c r="Q20">
        <v>1</v>
      </c>
      <c r="S20">
        <v>1</v>
      </c>
      <c r="V20">
        <v>53</v>
      </c>
      <c r="X20">
        <v>16</v>
      </c>
      <c r="Y20">
        <v>12</v>
      </c>
      <c r="AA20">
        <v>5</v>
      </c>
      <c r="AB20" s="4">
        <f>SUM(B20:AA20)</f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workbookViewId="0">
      <selection activeCell="B13" sqref="B13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64</v>
      </c>
      <c r="C13" s="3" t="s">
        <v>63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5" r:id="rId12" xr:uid="{BB97D922-F236-484B-9A6A-5EC1C87ED5F6}"/>
    <hyperlink ref="B16" r:id="rId13" xr:uid="{5E4E04C7-A68C-4DC8-9547-5DA33AB3469E}"/>
    <hyperlink ref="B17" r:id="rId14" xr:uid="{6D3273C1-5FFA-4B84-8BD6-E04F2ABC952F}"/>
    <hyperlink ref="B18" r:id="rId15" xr:uid="{BD05A047-E32B-4A12-BE51-6351F4C7C42F}"/>
    <hyperlink ref="B19" r:id="rId16" xr:uid="{38512648-04E5-4491-96AA-EF48D53636AB}"/>
    <hyperlink ref="B8" r:id="rId17" xr:uid="{31E99BB6-82A4-4C45-B793-5F63A7878891}"/>
    <hyperlink ref="B20" r:id="rId18" xr:uid="{1EAFE4A5-0491-4F61-9BF3-31053EEEC247}"/>
    <hyperlink ref="B21" r:id="rId19" xr:uid="{D97958E5-3E9B-4AE6-83ED-1BD900EA7199}"/>
    <hyperlink ref="B14" r:id="rId20" xr:uid="{EDD4802E-432B-4800-A01A-91A6027A11EF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Q28" sqref="O2:Q28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66.8</v>
      </c>
      <c r="O2" t="s">
        <v>0</v>
      </c>
      <c r="P2" t="s">
        <v>55</v>
      </c>
      <c r="Q2">
        <f t="shared" ref="Q2:Q27" si="0">ROUND(L2*M2,0)</f>
        <v>1016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47.5</v>
      </c>
      <c r="O3" t="s">
        <v>1</v>
      </c>
      <c r="P3" t="s">
        <v>55</v>
      </c>
      <c r="Q3">
        <f t="shared" si="0"/>
        <v>492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263</v>
      </c>
      <c r="O4" t="s">
        <v>21</v>
      </c>
      <c r="P4" t="s">
        <v>55</v>
      </c>
      <c r="Q4">
        <f t="shared" si="0"/>
        <v>2102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36.299999999999997</v>
      </c>
      <c r="O5" t="s">
        <v>18</v>
      </c>
      <c r="P5" t="s">
        <v>55</v>
      </c>
      <c r="Q5">
        <f t="shared" si="0"/>
        <v>246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40</v>
      </c>
      <c r="O6" t="s">
        <v>16</v>
      </c>
      <c r="P6" t="s">
        <v>55</v>
      </c>
      <c r="Q6">
        <f t="shared" si="0"/>
        <v>203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158</v>
      </c>
      <c r="O7" t="s">
        <v>24</v>
      </c>
      <c r="P7" t="s">
        <v>55</v>
      </c>
      <c r="Q7">
        <f t="shared" si="0"/>
        <v>782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34.700000000000003</v>
      </c>
      <c r="O8" t="s">
        <v>2</v>
      </c>
      <c r="P8" t="s">
        <v>55</v>
      </c>
      <c r="Q8">
        <f t="shared" si="0"/>
        <v>142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339.9</v>
      </c>
      <c r="O9" t="s">
        <v>20</v>
      </c>
      <c r="P9" t="s">
        <v>55</v>
      </c>
      <c r="Q9">
        <f t="shared" si="0"/>
        <v>1201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145.1</v>
      </c>
      <c r="O10" t="s">
        <v>22</v>
      </c>
      <c r="P10" t="s">
        <v>55</v>
      </c>
      <c r="Q10">
        <f t="shared" si="0"/>
        <v>499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68.7</v>
      </c>
      <c r="O11" t="s">
        <v>9</v>
      </c>
      <c r="P11" t="s">
        <v>55</v>
      </c>
      <c r="Q11">
        <f t="shared" si="0"/>
        <v>219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102.7</v>
      </c>
      <c r="O12" t="s">
        <v>12</v>
      </c>
      <c r="P12" t="s">
        <v>55</v>
      </c>
      <c r="Q12">
        <f t="shared" si="0"/>
        <v>296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26.4</v>
      </c>
      <c r="O13" t="s">
        <v>19</v>
      </c>
      <c r="P13" t="s">
        <v>55</v>
      </c>
      <c r="Q13">
        <f t="shared" si="0"/>
        <v>73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32.9</v>
      </c>
      <c r="O14" t="s">
        <v>10</v>
      </c>
      <c r="P14" t="s">
        <v>55</v>
      </c>
      <c r="Q14">
        <f t="shared" si="0"/>
        <v>90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142.69999999999999</v>
      </c>
      <c r="O15" t="s">
        <v>17</v>
      </c>
      <c r="P15" t="s">
        <v>55</v>
      </c>
      <c r="Q15">
        <f t="shared" si="0"/>
        <v>283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240.3</v>
      </c>
      <c r="O16" t="s">
        <v>11</v>
      </c>
      <c r="P16" t="s">
        <v>55</v>
      </c>
      <c r="Q16">
        <f t="shared" si="0"/>
        <v>468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102.3</v>
      </c>
      <c r="O17" t="s">
        <v>23</v>
      </c>
      <c r="P17" t="s">
        <v>55</v>
      </c>
      <c r="Q17">
        <f t="shared" si="0"/>
        <v>182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50.3</v>
      </c>
      <c r="O18" t="s">
        <v>4</v>
      </c>
      <c r="P18" t="s">
        <v>55</v>
      </c>
      <c r="Q18">
        <f t="shared" si="0"/>
        <v>80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38.6</v>
      </c>
      <c r="O19" t="s">
        <v>8</v>
      </c>
      <c r="P19" t="s">
        <v>55</v>
      </c>
      <c r="Q19">
        <f t="shared" si="0"/>
        <v>49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39</v>
      </c>
      <c r="O20" t="s">
        <v>13</v>
      </c>
      <c r="P20" t="s">
        <v>55</v>
      </c>
      <c r="Q20">
        <f t="shared" si="0"/>
        <v>32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76.3</v>
      </c>
      <c r="O21" t="s">
        <v>25</v>
      </c>
      <c r="P21" t="s">
        <v>55</v>
      </c>
      <c r="Q21">
        <f t="shared" si="0"/>
        <v>56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54.3</v>
      </c>
      <c r="O22" t="s">
        <v>14</v>
      </c>
      <c r="P22" t="s">
        <v>55</v>
      </c>
      <c r="Q22">
        <f t="shared" si="0"/>
        <v>30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90.2</v>
      </c>
      <c r="O23" t="s">
        <v>6</v>
      </c>
      <c r="P23" t="s">
        <v>55</v>
      </c>
      <c r="Q23">
        <f t="shared" si="0"/>
        <v>39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74.3</v>
      </c>
      <c r="O24" t="s">
        <v>7</v>
      </c>
      <c r="P24" t="s">
        <v>55</v>
      </c>
      <c r="Q24">
        <f t="shared" si="0"/>
        <v>30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63.4</v>
      </c>
      <c r="O25" t="s">
        <v>5</v>
      </c>
      <c r="P25" t="s">
        <v>55</v>
      </c>
      <c r="Q25">
        <f t="shared" si="0"/>
        <v>24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41.2</v>
      </c>
      <c r="O26" t="s">
        <v>3</v>
      </c>
      <c r="P26" t="s">
        <v>55</v>
      </c>
      <c r="Q26">
        <f t="shared" si="0"/>
        <v>15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24.8</v>
      </c>
      <c r="O27" t="s">
        <v>15</v>
      </c>
      <c r="P27" t="s">
        <v>55</v>
      </c>
      <c r="Q27">
        <f t="shared" si="0"/>
        <v>4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8653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2020-03-24T15:40:24Z</dcterms:modified>
</cp:coreProperties>
</file>