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in E\Desktop\euksuzianAlain40070126-finalProject\"/>
    </mc:Choice>
  </mc:AlternateContent>
  <xr:revisionPtr revIDLastSave="0" documentId="13_ncr:1_{0FBBDFD4-DBA4-4EE9-9652-5B8F8D96178E}" xr6:coauthVersionLast="47" xr6:coauthVersionMax="47" xr10:uidLastSave="{00000000-0000-0000-0000-000000000000}"/>
  <bookViews>
    <workbookView xWindow="-109" yWindow="-109" windowWidth="26301" windowHeight="14305" xr2:uid="{6ED3F8ED-7629-4E86-AD8B-742693156B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P22" i="1" s="1"/>
  <c r="O2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<sst xmlns="http://schemas.openxmlformats.org/spreadsheetml/2006/main" count="16" uniqueCount="16">
  <si>
    <t>Year</t>
  </si>
  <si>
    <t>Average_temperature</t>
  </si>
  <si>
    <t>CO2 emission</t>
  </si>
  <si>
    <t>Transportation_Emission</t>
  </si>
  <si>
    <t>total_fossil_fuel_residential</t>
  </si>
  <si>
    <t>total_fossil_fuel_commercial</t>
  </si>
  <si>
    <t>renewable_energy_residential</t>
  </si>
  <si>
    <t>renewable_energy_commercial</t>
  </si>
  <si>
    <t>electric_vehicule_sales</t>
  </si>
  <si>
    <t>Regression prediction (80%)</t>
  </si>
  <si>
    <t>forward&amp;stepwise prediction</t>
  </si>
  <si>
    <t>regression prediction (100% dataset)</t>
  </si>
  <si>
    <t>Average Temperature from dataset</t>
  </si>
  <si>
    <t>Residual from 80% sample</t>
  </si>
  <si>
    <t>residual from forward&amp;stepwise</t>
  </si>
  <si>
    <t>residual from full dataset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</si>
</sst>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3" borderId="0" applyNumberFormat="0" applyBorder="0" applyAlignment="0" applyProtection="0"/>
  </cellStyleXfs>
  <cellXfs count="5">
    <xf numFmtId="0" fontId="0" fillId="0" borderId="0" xfId="0"/>
    <xf numFmtId="164" fontId="1" fillId="0" borderId="0" xfId="1" applyNumberFormat="1"/>
    <xf numFmtId="0" fontId="2" fillId="0" borderId="0" xfId="2"/>
    <xf numFmtId="0" fontId="0" fillId="2" borderId="0" xfId="0" applyFill="1"/>
    <xf numFmtId="0" fontId="3" fillId="3" borderId="0" xfId="3"/>
  </cellXfs>
  <cellStyles count="4">
    <cellStyle name="Good" xfId="3" builtinId="26"/>
    <cellStyle name="Normal" xfId="0" builtinId="0"/>
    <cellStyle name="Normal 2" xfId="1" xr:uid="{A1DB4836-6C0A-4007-B8E1-FE9334ED8E42}"/>
    <cellStyle name="Normal 3" xfId="2" xr:uid="{4FC4F580-5A94-4EF9-9061-F0BF2B9A3B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1AE6-2257-4447-8E87-55C1E023915B}">
  <dimension ref="A1:Q22"/>
  <sheetViews>
    <sheetView tabSelected="1" topLeftCell="J1" zoomScale="115" zoomScaleNormal="115" workbookViewId="0">
      <selection activeCell="Q1" sqref="Q1"/>
    </sheetView>
  </sheetViews>
  <sheetFormatPr defaultRowHeight="14.3" x14ac:dyDescent="0.25"/>
  <cols>
    <col min="1" max="1" width="4.875" bestFit="1" customWidth="1"/>
    <col min="2" max="2" width="4.375" customWidth="1"/>
    <col min="3" max="3" width="12.125" bestFit="1" customWidth="1"/>
    <col min="4" max="4" width="21.375" bestFit="1" customWidth="1"/>
    <col min="5" max="5" width="24.125" bestFit="1" customWidth="1"/>
    <col min="6" max="6" width="9" customWidth="1"/>
    <col min="7" max="7" width="11.375" customWidth="1"/>
    <col min="8" max="8" width="11.625" customWidth="1"/>
    <col min="11" max="11" width="24" bestFit="1" customWidth="1"/>
    <col min="12" max="13" width="24.75" bestFit="1" customWidth="1"/>
    <col min="14" max="14" width="29.875" bestFit="1" customWidth="1"/>
    <col min="15" max="15" width="22.75" bestFit="1" customWidth="1"/>
    <col min="16" max="16" width="29.875" bestFit="1" customWidth="1"/>
    <col min="17" max="17" width="30.625" bestFit="1" customWidth="1"/>
    <col min="18" max="18" width="29.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x14ac:dyDescent="0.25">
      <c r="A2">
        <v>1998</v>
      </c>
      <c r="B2">
        <v>54.13</v>
      </c>
      <c r="C2">
        <v>56.37</v>
      </c>
      <c r="D2" s="1">
        <v>1776.391946</v>
      </c>
      <c r="E2" s="2">
        <v>5961.5029999999997</v>
      </c>
      <c r="F2" s="2">
        <v>3877.6280000000002</v>
      </c>
      <c r="G2" s="2">
        <v>449.47199999999998</v>
      </c>
      <c r="H2" s="2">
        <v>127.279</v>
      </c>
      <c r="I2" s="2">
        <v>0</v>
      </c>
      <c r="K2" s="3">
        <f>SUM(60.71571-0.07236*C2+0.00245*D2-0.00142*E2+0.00077973*F2-0.00285*G2-0.00425*H2+0.00000306*I2)</f>
        <v>53.725174738139998</v>
      </c>
      <c r="L2" s="3">
        <f>SUM(58.65411-0.10803*C2+0.00365*D2-0.00179*G2-0.00080397*E2)</f>
        <v>53.450865055990008</v>
      </c>
      <c r="M2" s="3">
        <f>SUM(60.50131-0.07475*C2+0.00278*D2-0.00146*E2+0.00083837*F2-0.0029*G2-0.00577*H2+0.00000313*I2)</f>
        <v>53.735246086239997</v>
      </c>
      <c r="N2" s="3">
        <v>54.13</v>
      </c>
      <c r="O2">
        <f>SUM(N2-K2)</f>
        <v>0.40482526186000456</v>
      </c>
      <c r="P2">
        <f>SUM(N2-L2)</f>
        <v>0.67913494400999497</v>
      </c>
      <c r="Q2">
        <f>SUM(N2-M2)</f>
        <v>0.39475391376000601</v>
      </c>
    </row>
    <row r="3" spans="1:17" x14ac:dyDescent="0.25">
      <c r="A3">
        <v>2009</v>
      </c>
      <c r="B3">
        <v>52.36</v>
      </c>
      <c r="C3">
        <v>54.04</v>
      </c>
      <c r="D3" s="1">
        <v>1824.8734240000001</v>
      </c>
      <c r="E3" s="2">
        <v>6040.768</v>
      </c>
      <c r="F3" s="2">
        <v>3918.866</v>
      </c>
      <c r="G3" s="2">
        <v>596.62199999999996</v>
      </c>
      <c r="H3" s="2">
        <v>137.739</v>
      </c>
      <c r="I3" s="2">
        <v>50</v>
      </c>
      <c r="K3" s="3">
        <f t="shared" ref="K3:K21" si="0">SUM(60.71571-0.07236*C3+0.00245*D3-0.00142*E3+0.00077973*F3-0.00285*G3-0.00425*H3+0.00000306*I3)</f>
        <v>53.468471864980003</v>
      </c>
      <c r="L3" s="3">
        <f t="shared" ref="L3:L21" si="1">SUM(58.65411-0.10803*C3+0.00365*D3-0.00179*G3-0.00080397*E3)</f>
        <v>53.552407168640002</v>
      </c>
      <c r="M3" s="3">
        <f t="shared" ref="M3:M21" si="2">SUM(60.50131-0.07475*C3+0.00278*D3-0.00146*E3+0.00083837*F3-0.0029*G3-0.00577*H3+0.00000313*I3)</f>
        <v>53.476105197140001</v>
      </c>
      <c r="N3" s="3">
        <v>52.36</v>
      </c>
      <c r="O3">
        <f t="shared" ref="O3:O21" si="3">SUM(N3-K3)</f>
        <v>-1.1084718649800038</v>
      </c>
      <c r="P3">
        <f t="shared" ref="P3:P21" si="4">SUM(N3-L3)</f>
        <v>-1.1924071686400026</v>
      </c>
      <c r="Q3">
        <f t="shared" ref="Q3:Q21" si="5">SUM(N3-M3)</f>
        <v>-1.1161051971400013</v>
      </c>
    </row>
    <row r="4" spans="1:17" x14ac:dyDescent="0.25">
      <c r="A4">
        <v>2020</v>
      </c>
      <c r="B4">
        <v>53.55</v>
      </c>
      <c r="C4">
        <v>45.76</v>
      </c>
      <c r="D4" s="1">
        <v>1621.331588</v>
      </c>
      <c r="E4" s="2">
        <v>5800.9340000000002</v>
      </c>
      <c r="F4" s="2">
        <v>4099.6360000000004</v>
      </c>
      <c r="G4" s="2">
        <v>766.69299999999998</v>
      </c>
      <c r="H4" s="2">
        <v>291.92700000000002</v>
      </c>
      <c r="I4" s="2">
        <v>295909</v>
      </c>
      <c r="K4" s="3">
        <f t="shared" si="0"/>
        <v>53.815778428879987</v>
      </c>
      <c r="L4" s="3">
        <f t="shared" si="1"/>
        <v>53.592360118219993</v>
      </c>
      <c r="M4" s="3">
        <f t="shared" si="2"/>
        <v>53.574066687959998</v>
      </c>
      <c r="N4" s="3">
        <v>53.55</v>
      </c>
      <c r="O4">
        <f t="shared" si="3"/>
        <v>-0.26577842887999026</v>
      </c>
      <c r="P4">
        <f t="shared" si="4"/>
        <v>-4.2360118219995968E-2</v>
      </c>
      <c r="Q4">
        <f t="shared" si="5"/>
        <v>-2.4066687960001332E-2</v>
      </c>
    </row>
    <row r="5" spans="1:17" x14ac:dyDescent="0.25">
      <c r="A5">
        <v>2003</v>
      </c>
      <c r="B5">
        <v>53.05</v>
      </c>
      <c r="C5">
        <v>58.86</v>
      </c>
      <c r="D5" s="1">
        <v>1886.659633</v>
      </c>
      <c r="E5" s="2">
        <v>6768.2439999999997</v>
      </c>
      <c r="F5" s="2">
        <v>4184.4830000000002</v>
      </c>
      <c r="G5" s="2">
        <v>464.81299999999999</v>
      </c>
      <c r="H5" s="2">
        <v>114.092</v>
      </c>
      <c r="I5" s="2">
        <v>0</v>
      </c>
      <c r="K5" s="3">
        <f t="shared" si="0"/>
        <v>52.921168900440009</v>
      </c>
      <c r="L5" s="3">
        <f t="shared" si="1"/>
        <v>52.908291461770006</v>
      </c>
      <c r="M5" s="3">
        <f t="shared" si="2"/>
        <v>52.966679012450001</v>
      </c>
      <c r="N5" s="3">
        <v>53.05</v>
      </c>
      <c r="O5">
        <f t="shared" si="3"/>
        <v>0.12883109955998862</v>
      </c>
      <c r="P5">
        <f t="shared" si="4"/>
        <v>0.14170853822999163</v>
      </c>
      <c r="Q5">
        <f t="shared" si="5"/>
        <v>8.3320987549996062E-2</v>
      </c>
    </row>
    <row r="6" spans="1:17" x14ac:dyDescent="0.25">
      <c r="A6">
        <v>1996</v>
      </c>
      <c r="B6">
        <v>51.91</v>
      </c>
      <c r="C6">
        <v>55.18</v>
      </c>
      <c r="D6" s="1">
        <v>1720.9253040000001</v>
      </c>
      <c r="E6" s="2">
        <v>6854.3109999999997</v>
      </c>
      <c r="F6" s="2">
        <v>4137.6869999999999</v>
      </c>
      <c r="G6" s="2">
        <v>610.30200000000002</v>
      </c>
      <c r="H6" s="2">
        <v>135.833</v>
      </c>
      <c r="I6" s="2">
        <v>0</v>
      </c>
      <c r="K6" s="3">
        <f t="shared" si="0"/>
        <v>52.115658309310007</v>
      </c>
      <c r="L6" s="3">
        <f t="shared" si="1"/>
        <v>52.371290964930004</v>
      </c>
      <c r="M6" s="3">
        <f t="shared" si="2"/>
        <v>52.068763725309992</v>
      </c>
      <c r="N6" s="3">
        <v>51.91</v>
      </c>
      <c r="O6">
        <f t="shared" si="3"/>
        <v>-0.20565830931001017</v>
      </c>
      <c r="P6">
        <f t="shared" si="4"/>
        <v>-0.46129096493000787</v>
      </c>
      <c r="Q6">
        <f t="shared" si="5"/>
        <v>-0.15876372530999561</v>
      </c>
    </row>
    <row r="7" spans="1:17" x14ac:dyDescent="0.25">
      <c r="A7">
        <v>2005</v>
      </c>
      <c r="B7">
        <v>54.1</v>
      </c>
      <c r="C7">
        <v>60.07</v>
      </c>
      <c r="D7" s="1">
        <v>1979.8779930000001</v>
      </c>
      <c r="E7" s="2">
        <v>6405.27</v>
      </c>
      <c r="F7" s="2">
        <v>3931.0349999999999</v>
      </c>
      <c r="G7" s="2">
        <v>496.06700000000001</v>
      </c>
      <c r="H7" s="2">
        <v>121.55800000000001</v>
      </c>
      <c r="I7" s="2">
        <v>0</v>
      </c>
      <c r="K7" s="3">
        <f t="shared" si="0"/>
        <v>53.25899595340001</v>
      </c>
      <c r="L7" s="3">
        <f t="shared" si="1"/>
        <v>53.353697722550002</v>
      </c>
      <c r="M7" s="3">
        <f t="shared" si="2"/>
        <v>53.319121973489999</v>
      </c>
      <c r="N7" s="3">
        <v>54.1</v>
      </c>
      <c r="O7">
        <f t="shared" si="3"/>
        <v>0.84100404659999128</v>
      </c>
      <c r="P7">
        <f t="shared" si="4"/>
        <v>0.746302277449999</v>
      </c>
      <c r="Q7">
        <f t="shared" si="5"/>
        <v>0.7808780265100026</v>
      </c>
    </row>
    <row r="8" spans="1:17" x14ac:dyDescent="0.25">
      <c r="A8">
        <v>1972</v>
      </c>
      <c r="B8">
        <v>51.7</v>
      </c>
      <c r="C8">
        <v>43.88</v>
      </c>
      <c r="D8">
        <v>1288.1266450000001</v>
      </c>
      <c r="E8" s="2">
        <v>8248.3860000000004</v>
      </c>
      <c r="F8" s="2">
        <v>4404.9709999999995</v>
      </c>
      <c r="G8" s="2">
        <v>379.77600000000001</v>
      </c>
      <c r="H8" s="2">
        <v>7.19</v>
      </c>
      <c r="I8" s="2">
        <v>0</v>
      </c>
      <c r="K8" s="3">
        <f t="shared" si="0"/>
        <v>51.305524298080002</v>
      </c>
      <c r="L8" s="3">
        <f t="shared" si="1"/>
        <v>51.304161921830001</v>
      </c>
      <c r="M8" s="3">
        <f t="shared" si="2"/>
        <v>51.309787350369987</v>
      </c>
      <c r="N8" s="3">
        <v>51.7</v>
      </c>
      <c r="O8">
        <f t="shared" si="3"/>
        <v>0.39447570192000114</v>
      </c>
      <c r="P8">
        <f t="shared" si="4"/>
        <v>0.39583807817000149</v>
      </c>
      <c r="Q8">
        <f t="shared" si="5"/>
        <v>0.39021264963001556</v>
      </c>
    </row>
    <row r="9" spans="1:17" x14ac:dyDescent="0.25">
      <c r="A9">
        <v>2014</v>
      </c>
      <c r="B9">
        <v>52.75</v>
      </c>
      <c r="C9">
        <v>54.14</v>
      </c>
      <c r="D9" s="1">
        <v>1826.431096</v>
      </c>
      <c r="E9" s="2">
        <v>6278.7439999999997</v>
      </c>
      <c r="F9" s="2">
        <v>4189.8230000000003</v>
      </c>
      <c r="G9" s="2">
        <v>727.54200000000003</v>
      </c>
      <c r="H9" s="2">
        <v>200.42</v>
      </c>
      <c r="I9" s="2">
        <v>67031</v>
      </c>
      <c r="K9" s="3">
        <f t="shared" si="0"/>
        <v>52.903845152990009</v>
      </c>
      <c r="L9" s="3">
        <f t="shared" si="1"/>
        <v>53.121617306720005</v>
      </c>
      <c r="M9" s="3">
        <f t="shared" si="2"/>
        <v>52.820990945389994</v>
      </c>
      <c r="N9" s="3">
        <v>52.75</v>
      </c>
      <c r="O9">
        <f t="shared" si="3"/>
        <v>-0.15384515299000867</v>
      </c>
      <c r="P9">
        <f t="shared" si="4"/>
        <v>-0.37161730672000459</v>
      </c>
      <c r="Q9">
        <f t="shared" si="5"/>
        <v>-7.0990945389993954E-2</v>
      </c>
    </row>
    <row r="10" spans="1:17" x14ac:dyDescent="0.25">
      <c r="A10">
        <v>2002</v>
      </c>
      <c r="B10">
        <v>53.07</v>
      </c>
      <c r="C10">
        <v>58.2</v>
      </c>
      <c r="D10" s="1">
        <v>1886.475856</v>
      </c>
      <c r="E10" s="2">
        <v>6463.9769999999999</v>
      </c>
      <c r="F10" s="2">
        <v>4027.4389999999999</v>
      </c>
      <c r="G10" s="2">
        <v>443.49700000000001</v>
      </c>
      <c r="H10" s="2">
        <v>104.803</v>
      </c>
      <c r="I10" s="2">
        <v>0</v>
      </c>
      <c r="K10" s="3">
        <f t="shared" si="0"/>
        <v>53.378312318670005</v>
      </c>
      <c r="L10" s="3">
        <f t="shared" si="1"/>
        <v>53.261697655710002</v>
      </c>
      <c r="M10" s="3">
        <f t="shared" si="2"/>
        <v>53.443485884110004</v>
      </c>
      <c r="N10" s="3">
        <v>53.07</v>
      </c>
      <c r="O10">
        <f t="shared" si="3"/>
        <v>-0.30831231867000497</v>
      </c>
      <c r="P10">
        <f t="shared" si="4"/>
        <v>-0.19169765571000141</v>
      </c>
      <c r="Q10">
        <f t="shared" si="5"/>
        <v>-0.3734858841100035</v>
      </c>
    </row>
    <row r="11" spans="1:17" x14ac:dyDescent="0.25">
      <c r="A11">
        <v>1966</v>
      </c>
      <c r="B11">
        <v>51.23</v>
      </c>
      <c r="C11">
        <v>42.33</v>
      </c>
      <c r="D11">
        <v>1195.2145840000001</v>
      </c>
      <c r="E11" s="2">
        <v>7045.9480000000003</v>
      </c>
      <c r="F11" s="2">
        <v>3400.4670000000001</v>
      </c>
      <c r="G11" s="2">
        <v>454.97399999999999</v>
      </c>
      <c r="H11" s="2">
        <v>8.6170000000000009</v>
      </c>
      <c r="I11" s="2">
        <v>0</v>
      </c>
      <c r="K11" s="3">
        <f t="shared" si="0"/>
        <v>51.893888754710005</v>
      </c>
      <c r="L11" s="3">
        <f t="shared" si="1"/>
        <v>51.964599058040001</v>
      </c>
      <c r="M11" s="3">
        <f t="shared" si="2"/>
        <v>51.854459792310003</v>
      </c>
      <c r="N11" s="3">
        <v>51.23</v>
      </c>
      <c r="O11">
        <f t="shared" si="3"/>
        <v>-0.6638887547100083</v>
      </c>
      <c r="P11">
        <f t="shared" si="4"/>
        <v>-0.73459905804000414</v>
      </c>
      <c r="Q11">
        <f t="shared" si="5"/>
        <v>-0.62445979231000592</v>
      </c>
    </row>
    <row r="12" spans="1:17" x14ac:dyDescent="0.25">
      <c r="A12">
        <v>2017</v>
      </c>
      <c r="B12">
        <v>54.43</v>
      </c>
      <c r="C12">
        <v>51.31</v>
      </c>
      <c r="D12" s="1">
        <v>1905.1274350000001</v>
      </c>
      <c r="E12" s="2">
        <v>5434.9650000000001</v>
      </c>
      <c r="F12" s="2">
        <v>4113.0209999999997</v>
      </c>
      <c r="G12" s="2">
        <v>662.60599999999999</v>
      </c>
      <c r="H12" s="2">
        <v>255.22300000000001</v>
      </c>
      <c r="I12" s="2">
        <v>117129</v>
      </c>
      <c r="K12" s="3">
        <f t="shared" si="0"/>
        <v>54.545166070080001</v>
      </c>
      <c r="L12" s="3">
        <f t="shared" si="1"/>
        <v>54.509192286700006</v>
      </c>
      <c r="M12" s="3">
        <f t="shared" si="2"/>
        <v>54.447745945069997</v>
      </c>
      <c r="N12" s="3">
        <v>54.43</v>
      </c>
      <c r="O12">
        <f t="shared" si="3"/>
        <v>-0.11516607008000079</v>
      </c>
      <c r="P12">
        <f t="shared" si="4"/>
        <v>-7.9192286700006775E-2</v>
      </c>
      <c r="Q12">
        <f t="shared" si="5"/>
        <v>-1.7745945069997049E-2</v>
      </c>
    </row>
    <row r="13" spans="1:17" x14ac:dyDescent="0.25">
      <c r="A13">
        <v>1989</v>
      </c>
      <c r="B13">
        <v>52.04</v>
      </c>
      <c r="C13">
        <v>50.85</v>
      </c>
      <c r="D13" s="1">
        <v>1583.148277</v>
      </c>
      <c r="E13" s="2">
        <v>6594.7669999999998</v>
      </c>
      <c r="F13" s="2">
        <v>3943.645</v>
      </c>
      <c r="G13" s="2">
        <v>976.654</v>
      </c>
      <c r="H13" s="2">
        <v>102.346</v>
      </c>
      <c r="I13" s="2">
        <v>0</v>
      </c>
      <c r="K13" s="3">
        <f t="shared" si="0"/>
        <v>51.406892054499991</v>
      </c>
      <c r="L13" s="3">
        <f t="shared" si="1"/>
        <v>51.889070226060014</v>
      </c>
      <c r="M13" s="3">
        <f t="shared" si="2"/>
        <v>51.356465528709997</v>
      </c>
      <c r="N13" s="3">
        <v>52.04</v>
      </c>
      <c r="O13">
        <f t="shared" si="3"/>
        <v>0.63310794550000793</v>
      </c>
      <c r="P13">
        <f t="shared" si="4"/>
        <v>0.15092977393998552</v>
      </c>
      <c r="Q13">
        <f t="shared" si="5"/>
        <v>0.68353447129000244</v>
      </c>
    </row>
    <row r="14" spans="1:17" x14ac:dyDescent="0.25">
      <c r="A14">
        <v>2021</v>
      </c>
      <c r="B14">
        <v>54.29</v>
      </c>
      <c r="C14">
        <v>49.85</v>
      </c>
      <c r="D14" s="1">
        <v>1802.2365440000001</v>
      </c>
      <c r="E14" s="2">
        <v>5793.3410000000003</v>
      </c>
      <c r="F14" s="2">
        <v>4239.6419999999998</v>
      </c>
      <c r="G14" s="2">
        <v>832.10900000000004</v>
      </c>
      <c r="H14" s="2">
        <v>312.98200000000003</v>
      </c>
      <c r="I14" s="2">
        <v>550112</v>
      </c>
      <c r="K14" s="3">
        <f t="shared" si="0"/>
        <v>54.584933939460001</v>
      </c>
      <c r="L14" s="3">
        <f t="shared" si="1"/>
        <v>53.699830411830007</v>
      </c>
      <c r="M14" s="3">
        <f t="shared" si="2"/>
        <v>54.384179215860001</v>
      </c>
      <c r="N14" s="3">
        <v>54.29</v>
      </c>
      <c r="O14">
        <f t="shared" si="3"/>
        <v>-0.29493393946000168</v>
      </c>
      <c r="P14">
        <f t="shared" si="4"/>
        <v>0.59016958816999221</v>
      </c>
      <c r="Q14">
        <f t="shared" si="5"/>
        <v>-9.417921586000233E-2</v>
      </c>
    </row>
    <row r="15" spans="1:17" x14ac:dyDescent="0.25">
      <c r="A15">
        <v>1993</v>
      </c>
      <c r="B15">
        <v>51.17</v>
      </c>
      <c r="C15">
        <v>51.86</v>
      </c>
      <c r="D15" s="1">
        <v>1601.3512229999999</v>
      </c>
      <c r="E15" s="2">
        <v>6523.6189999999997</v>
      </c>
      <c r="F15" s="2">
        <v>3856.2469999999998</v>
      </c>
      <c r="G15" s="2">
        <v>616.92200000000003</v>
      </c>
      <c r="H15" s="2">
        <v>113.88</v>
      </c>
      <c r="I15" s="2">
        <v>0</v>
      </c>
      <c r="K15" s="3">
        <f t="shared" si="0"/>
        <v>52.387505689660003</v>
      </c>
      <c r="L15" s="3">
        <f t="shared" si="1"/>
        <v>52.547521816519996</v>
      </c>
      <c r="M15" s="3">
        <f t="shared" si="2"/>
        <v>52.338848057330004</v>
      </c>
      <c r="N15" s="3">
        <v>51.17</v>
      </c>
      <c r="O15">
        <f t="shared" si="3"/>
        <v>-1.2175056896600012</v>
      </c>
      <c r="P15">
        <f t="shared" si="4"/>
        <v>-1.3775218165199945</v>
      </c>
      <c r="Q15">
        <f t="shared" si="5"/>
        <v>-1.1688480573300026</v>
      </c>
    </row>
    <row r="16" spans="1:17" x14ac:dyDescent="0.25">
      <c r="A16">
        <v>1987</v>
      </c>
      <c r="B16">
        <v>53.03</v>
      </c>
      <c r="C16">
        <v>47.76</v>
      </c>
      <c r="D16" s="1">
        <v>1511.3392759999999</v>
      </c>
      <c r="E16" s="2">
        <v>6073.82</v>
      </c>
      <c r="F16" s="2">
        <v>3744.7040000000002</v>
      </c>
      <c r="G16" s="2">
        <v>850</v>
      </c>
      <c r="H16" s="2">
        <v>29.542000000000002</v>
      </c>
      <c r="I16" s="2">
        <v>0</v>
      </c>
      <c r="K16" s="3">
        <f t="shared" si="0"/>
        <v>52.70955777612</v>
      </c>
      <c r="L16" s="3">
        <f t="shared" si="1"/>
        <v>52.606316491999998</v>
      </c>
      <c r="M16" s="3">
        <f t="shared" si="2"/>
        <v>52.768986139760003</v>
      </c>
      <c r="N16" s="3">
        <v>53.03</v>
      </c>
      <c r="O16">
        <f t="shared" si="3"/>
        <v>0.32044222388000065</v>
      </c>
      <c r="P16">
        <f t="shared" si="4"/>
        <v>0.42368350800000343</v>
      </c>
      <c r="Q16">
        <f t="shared" si="5"/>
        <v>0.26101386023999851</v>
      </c>
    </row>
    <row r="17" spans="1:17" x14ac:dyDescent="0.25">
      <c r="A17">
        <v>1978</v>
      </c>
      <c r="B17">
        <v>50.72</v>
      </c>
      <c r="C17">
        <v>48.84</v>
      </c>
      <c r="D17">
        <v>1390.215547</v>
      </c>
      <c r="E17" s="2">
        <v>7638.7510000000002</v>
      </c>
      <c r="F17" s="2">
        <v>4297.2780000000002</v>
      </c>
      <c r="G17" s="2">
        <v>621.84900000000005</v>
      </c>
      <c r="H17" s="2">
        <v>11.834</v>
      </c>
      <c r="I17" s="2">
        <v>0</v>
      </c>
      <c r="K17" s="3">
        <f t="shared" si="0"/>
        <v>51.268801695090012</v>
      </c>
      <c r="L17" s="3">
        <f t="shared" si="1"/>
        <v>51.197775195079998</v>
      </c>
      <c r="M17" s="3">
        <f t="shared" si="2"/>
        <v>51.293807437519995</v>
      </c>
      <c r="N17" s="3">
        <v>50.72</v>
      </c>
      <c r="O17">
        <f t="shared" si="3"/>
        <v>-0.5488016950900132</v>
      </c>
      <c r="P17">
        <f t="shared" si="4"/>
        <v>-0.47777519507999955</v>
      </c>
      <c r="Q17">
        <f t="shared" si="5"/>
        <v>-0.57380743751999574</v>
      </c>
    </row>
    <row r="18" spans="1:17" x14ac:dyDescent="0.25">
      <c r="A18">
        <v>2013</v>
      </c>
      <c r="B18">
        <v>52.29</v>
      </c>
      <c r="C18">
        <v>53.59</v>
      </c>
      <c r="D18" s="1">
        <v>1808.0691019999999</v>
      </c>
      <c r="E18" s="2">
        <v>5986.12</v>
      </c>
      <c r="F18" s="2">
        <v>3979.3629999999998</v>
      </c>
      <c r="G18" s="2">
        <v>702.68</v>
      </c>
      <c r="H18" s="2">
        <v>182.18600000000001</v>
      </c>
      <c r="I18" s="2">
        <v>49395</v>
      </c>
      <c r="K18" s="3">
        <f t="shared" si="0"/>
        <v>53.244465411890012</v>
      </c>
      <c r="L18" s="3">
        <f t="shared" si="1"/>
        <v>53.393776425900008</v>
      </c>
      <c r="M18" s="3">
        <f t="shared" si="2"/>
        <v>53.18395409187</v>
      </c>
      <c r="N18" s="3">
        <v>52.29</v>
      </c>
      <c r="O18">
        <f t="shared" si="3"/>
        <v>-0.95446541189001266</v>
      </c>
      <c r="P18">
        <f t="shared" si="4"/>
        <v>-1.1037764259000085</v>
      </c>
      <c r="Q18">
        <f t="shared" si="5"/>
        <v>-0.89395409187000041</v>
      </c>
    </row>
    <row r="19" spans="1:17" x14ac:dyDescent="0.25">
      <c r="A19">
        <v>1971</v>
      </c>
      <c r="B19">
        <v>51.8</v>
      </c>
      <c r="C19">
        <v>43.78</v>
      </c>
      <c r="D19">
        <v>1250.3254790000001</v>
      </c>
      <c r="E19" s="2">
        <v>8046.3019999999997</v>
      </c>
      <c r="F19" s="2">
        <v>4316.75</v>
      </c>
      <c r="G19" s="2">
        <v>381.87400000000002</v>
      </c>
      <c r="H19" s="2">
        <v>7.19</v>
      </c>
      <c r="I19" s="2">
        <v>0</v>
      </c>
      <c r="K19" s="3">
        <f t="shared" si="0"/>
        <v>51.432338861049999</v>
      </c>
      <c r="L19" s="3">
        <f t="shared" si="1"/>
        <v>51.335704719409996</v>
      </c>
      <c r="M19" s="3">
        <f t="shared" si="2"/>
        <v>51.427171709120003</v>
      </c>
      <c r="N19" s="3">
        <v>51.8</v>
      </c>
      <c r="O19">
        <f t="shared" si="3"/>
        <v>0.36766113894999819</v>
      </c>
      <c r="P19">
        <f t="shared" si="4"/>
        <v>0.46429528059000091</v>
      </c>
      <c r="Q19">
        <f t="shared" si="5"/>
        <v>0.37282829087999403</v>
      </c>
    </row>
    <row r="20" spans="1:17" x14ac:dyDescent="0.25">
      <c r="A20">
        <v>2011</v>
      </c>
      <c r="B20">
        <v>53.72</v>
      </c>
      <c r="C20">
        <v>54.55</v>
      </c>
      <c r="D20" s="1">
        <v>1812.978562</v>
      </c>
      <c r="E20" s="2">
        <v>5838.41</v>
      </c>
      <c r="F20" s="2">
        <v>3910.03</v>
      </c>
      <c r="G20" s="2">
        <v>634.65800000000002</v>
      </c>
      <c r="H20" s="2">
        <v>157.14099999999999</v>
      </c>
      <c r="I20" s="2">
        <v>10905</v>
      </c>
      <c r="K20" s="3">
        <f t="shared" si="0"/>
        <v>53.525239718799995</v>
      </c>
      <c r="L20" s="3">
        <f t="shared" si="1"/>
        <v>53.548500943600004</v>
      </c>
      <c r="M20" s="3">
        <f t="shared" si="2"/>
        <v>53.504672033459997</v>
      </c>
      <c r="N20" s="3">
        <v>53.72</v>
      </c>
      <c r="O20">
        <f t="shared" si="3"/>
        <v>0.19476028120000421</v>
      </c>
      <c r="P20">
        <f t="shared" si="4"/>
        <v>0.17149905639999474</v>
      </c>
      <c r="Q20">
        <f t="shared" si="5"/>
        <v>0.21532796654000208</v>
      </c>
    </row>
    <row r="21" spans="1:17" x14ac:dyDescent="0.25">
      <c r="A21">
        <v>1965</v>
      </c>
      <c r="B21">
        <v>51.7</v>
      </c>
      <c r="C21">
        <v>44.11</v>
      </c>
      <c r="D21">
        <v>1190.366548</v>
      </c>
      <c r="E21" s="2">
        <v>6811.7749999999996</v>
      </c>
      <c r="F21" s="2">
        <v>3168.1680000000001</v>
      </c>
      <c r="G21" s="2">
        <v>468.15</v>
      </c>
      <c r="H21" s="2">
        <v>8.8580000000000005</v>
      </c>
      <c r="I21" s="2">
        <v>0</v>
      </c>
      <c r="K21" s="3">
        <f t="shared" si="0"/>
        <v>51.866029577240006</v>
      </c>
      <c r="L21" s="3">
        <f t="shared" si="1"/>
        <v>51.919293353450001</v>
      </c>
      <c r="M21" s="3">
        <f t="shared" si="2"/>
        <v>51.815466349600001</v>
      </c>
      <c r="N21" s="3">
        <v>51.7</v>
      </c>
      <c r="O21">
        <f t="shared" si="3"/>
        <v>-0.16602957724000333</v>
      </c>
      <c r="P21">
        <f t="shared" si="4"/>
        <v>-0.21929335344999856</v>
      </c>
      <c r="Q21">
        <f t="shared" si="5"/>
        <v>-0.11546634959999835</v>
      </c>
    </row>
    <row r="22" spans="1:17" x14ac:dyDescent="0.25">
      <c r="O22">
        <f>SUM(O2:O21)</f>
        <v>-2.7177495134900624</v>
      </c>
      <c r="P22">
        <f>SUM(P2:P21)</f>
        <v>-2.4879703049500606</v>
      </c>
      <c r="Q22" s="4">
        <f>SUM(Q2:Q21)</f>
        <v>-2.0500031630699809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E</dc:creator>
  <cp:lastModifiedBy>Alain E</cp:lastModifiedBy>
  <dcterms:created xsi:type="dcterms:W3CDTF">2022-04-18T01:49:37Z</dcterms:created>
  <dcterms:modified xsi:type="dcterms:W3CDTF">2022-04-18T03:14:47Z</dcterms:modified>
</cp:coreProperties>
</file>