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201811\Lib\site-packages\MARMITES\trunk\MARMITESutilities\MM_XLSstuff\"/>
    </mc:Choice>
  </mc:AlternateContent>
  <bookViews>
    <workbookView xWindow="120" yWindow="15" windowWidth="23820" windowHeight="12915" activeTab="3"/>
  </bookViews>
  <sheets>
    <sheet name="Sheet1" sheetId="1" r:id="rId1"/>
    <sheet name="SOMINCOR_short" sheetId="2" r:id="rId2"/>
    <sheet name="SOMINCOR_long" sheetId="4" r:id="rId3"/>
    <sheet name="SOMINCOR_long_1" sheetId="5" r:id="rId4"/>
  </sheets>
  <calcPr calcId="162913"/>
</workbook>
</file>

<file path=xl/calcChain.xml><?xml version="1.0" encoding="utf-8"?>
<calcChain xmlns="http://schemas.openxmlformats.org/spreadsheetml/2006/main">
  <c r="M12" i="5" l="1"/>
  <c r="I15" i="5"/>
  <c r="J15" i="5" s="1"/>
  <c r="K15" i="5" s="1"/>
  <c r="L15" i="5" s="1"/>
  <c r="J14" i="5"/>
  <c r="K14" i="5" s="1"/>
  <c r="L14" i="5" s="1"/>
  <c r="I14" i="5"/>
  <c r="I13" i="5"/>
  <c r="J13" i="5" s="1"/>
  <c r="K13" i="5" s="1"/>
  <c r="L13" i="5" s="1"/>
  <c r="I12" i="5"/>
  <c r="J12" i="5" s="1"/>
  <c r="K12" i="5" s="1"/>
  <c r="L12" i="5" s="1"/>
  <c r="I7" i="5"/>
  <c r="J7" i="5" s="1"/>
  <c r="K7" i="5" s="1"/>
  <c r="L7" i="5" s="1"/>
  <c r="I6" i="5"/>
  <c r="J6" i="5" s="1"/>
  <c r="K6" i="5" s="1"/>
  <c r="L6" i="5" s="1"/>
  <c r="I5" i="5"/>
  <c r="J5" i="5" s="1"/>
  <c r="K5" i="5" s="1"/>
  <c r="L5" i="5" s="1"/>
  <c r="I4" i="5"/>
  <c r="J4" i="5" s="1"/>
  <c r="K4" i="5" s="1"/>
  <c r="L4" i="5" s="1"/>
  <c r="I3" i="5"/>
  <c r="J3" i="5" s="1"/>
  <c r="K3" i="5" s="1"/>
  <c r="L3" i="5" s="1"/>
  <c r="I2" i="5"/>
  <c r="J2" i="5" s="1"/>
  <c r="K2" i="5" l="1"/>
  <c r="L2" i="5" s="1"/>
  <c r="L8" i="5" s="1"/>
  <c r="J8" i="5"/>
  <c r="I15" i="4"/>
  <c r="J15" i="4" s="1"/>
  <c r="K15" i="4" s="1"/>
  <c r="L15" i="4" s="1"/>
  <c r="I14" i="4"/>
  <c r="J14" i="4" s="1"/>
  <c r="K14" i="4" s="1"/>
  <c r="L14" i="4" s="1"/>
  <c r="I13" i="4"/>
  <c r="J13" i="4" s="1"/>
  <c r="K13" i="4" s="1"/>
  <c r="L13" i="4" s="1"/>
  <c r="I12" i="4"/>
  <c r="J12" i="4" s="1"/>
  <c r="K12" i="4" s="1"/>
  <c r="L12" i="4" s="1"/>
  <c r="I7" i="4"/>
  <c r="J7" i="4" s="1"/>
  <c r="K7" i="4" s="1"/>
  <c r="L7" i="4" s="1"/>
  <c r="I6" i="4"/>
  <c r="J6" i="4" s="1"/>
  <c r="K6" i="4" s="1"/>
  <c r="L6" i="4" s="1"/>
  <c r="I5" i="4"/>
  <c r="J5" i="4" s="1"/>
  <c r="K5" i="4" s="1"/>
  <c r="L5" i="4" s="1"/>
  <c r="I4" i="4"/>
  <c r="J4" i="4" s="1"/>
  <c r="K4" i="4" s="1"/>
  <c r="L4" i="4" s="1"/>
  <c r="I3" i="4"/>
  <c r="J3" i="4" s="1"/>
  <c r="K3" i="4" s="1"/>
  <c r="L3" i="4" s="1"/>
  <c r="I2" i="4"/>
  <c r="J2" i="4" s="1"/>
  <c r="K2" i="4" s="1"/>
  <c r="L2" i="4" s="1"/>
  <c r="L8" i="4" l="1"/>
  <c r="J8" i="4"/>
  <c r="I15" i="2"/>
  <c r="J15" i="2" s="1"/>
  <c r="K15" i="2" s="1"/>
  <c r="L15" i="2" s="1"/>
  <c r="I14" i="2"/>
  <c r="J14" i="2" s="1"/>
  <c r="K14" i="2" s="1"/>
  <c r="L14" i="2" s="1"/>
  <c r="I13" i="2"/>
  <c r="J13" i="2" s="1"/>
  <c r="K13" i="2" s="1"/>
  <c r="L13" i="2" s="1"/>
  <c r="I12" i="2"/>
  <c r="J12" i="2" s="1"/>
  <c r="K12" i="2" s="1"/>
  <c r="L12" i="2" s="1"/>
  <c r="I4" i="2" l="1"/>
  <c r="J4" i="2" s="1"/>
  <c r="K4" i="2" s="1"/>
  <c r="L4" i="2" s="1"/>
  <c r="I5" i="2"/>
  <c r="J5" i="2" s="1"/>
  <c r="K5" i="2" s="1"/>
  <c r="L5" i="2" s="1"/>
  <c r="I6" i="2"/>
  <c r="J6" i="2" s="1"/>
  <c r="K6" i="2" s="1"/>
  <c r="L6" i="2" s="1"/>
  <c r="I7" i="2"/>
  <c r="J7" i="2" s="1"/>
  <c r="K7" i="2" s="1"/>
  <c r="L7" i="2" s="1"/>
  <c r="I3" i="2"/>
  <c r="J3" i="2" s="1"/>
  <c r="K3" i="2" s="1"/>
  <c r="L3" i="2" s="1"/>
  <c r="I2" i="2"/>
  <c r="J2" i="2" s="1"/>
  <c r="K2" i="2" s="1"/>
  <c r="L2" i="2" s="1"/>
  <c r="J8" i="2" l="1"/>
  <c r="L8" i="2"/>
  <c r="H21" i="1"/>
  <c r="I21" i="1" s="1"/>
  <c r="J21" i="1" s="1"/>
  <c r="K21" i="1" s="1"/>
  <c r="H20" i="1"/>
  <c r="I20" i="1" s="1"/>
  <c r="J20" i="1" s="1"/>
  <c r="K20" i="1" s="1"/>
  <c r="H19" i="1" l="1"/>
  <c r="I19" i="1" s="1"/>
  <c r="J19" i="1" s="1"/>
  <c r="K19" i="1" s="1"/>
  <c r="H18" i="1"/>
  <c r="I18" i="1" s="1"/>
  <c r="J18" i="1" s="1"/>
  <c r="K18" i="1" s="1"/>
  <c r="H17" i="1" l="1"/>
  <c r="I17" i="1" s="1"/>
  <c r="J17" i="1" s="1"/>
  <c r="K17" i="1" s="1"/>
  <c r="H2" i="1" l="1"/>
  <c r="I2" i="1"/>
  <c r="J2" i="1"/>
  <c r="K2" i="1"/>
  <c r="H3" i="1"/>
  <c r="I3" i="1"/>
  <c r="J3" i="1"/>
  <c r="K3" i="1" s="1"/>
  <c r="H4" i="1"/>
  <c r="I4" i="1"/>
  <c r="J4" i="1"/>
  <c r="K4" i="1"/>
  <c r="H5" i="1"/>
  <c r="I5" i="1"/>
  <c r="J5" i="1"/>
  <c r="K5" i="1" s="1"/>
  <c r="H6" i="1"/>
  <c r="I6" i="1"/>
  <c r="J6" i="1"/>
  <c r="K6" i="1"/>
  <c r="H7" i="1"/>
  <c r="I7" i="1"/>
  <c r="J7" i="1"/>
  <c r="K7" i="1" s="1"/>
  <c r="H8" i="1"/>
  <c r="I8" i="1"/>
  <c r="J8" i="1"/>
  <c r="K8" i="1"/>
  <c r="H9" i="1"/>
  <c r="I9" i="1"/>
  <c r="J9" i="1"/>
  <c r="K9" i="1" s="1"/>
  <c r="H10" i="1"/>
  <c r="I10" i="1"/>
  <c r="J10" i="1"/>
  <c r="K10" i="1"/>
  <c r="H11" i="1"/>
  <c r="I11" i="1"/>
  <c r="J11" i="1"/>
  <c r="K11" i="1" s="1"/>
  <c r="B12" i="1"/>
  <c r="H12" i="1"/>
  <c r="I12" i="1"/>
  <c r="J12" i="1"/>
  <c r="K12" i="1"/>
  <c r="B13" i="1"/>
  <c r="H13" i="1"/>
  <c r="I13" i="1" s="1"/>
  <c r="J13" i="1" s="1"/>
  <c r="K13" i="1" s="1"/>
  <c r="H14" i="1"/>
  <c r="I14" i="1"/>
  <c r="J14" i="1"/>
  <c r="K14" i="1"/>
  <c r="H15" i="1"/>
  <c r="I15" i="1"/>
  <c r="J15" i="1"/>
  <c r="K15" i="1"/>
  <c r="H16" i="1"/>
  <c r="I16" i="1"/>
  <c r="J16" i="1"/>
  <c r="K16" i="1" s="1"/>
</calcChain>
</file>

<file path=xl/sharedStrings.xml><?xml version="1.0" encoding="utf-8"?>
<sst xmlns="http://schemas.openxmlformats.org/spreadsheetml/2006/main" count="103" uniqueCount="37">
  <si>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</si>
  <si>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</si>
  <si>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</si>
  <si>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</si>
  <si>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</si>
  <si>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</si>
  <si>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</si>
  <si>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</si>
  <si>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</si>
  <si>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</si>
  <si>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</si>
  <si>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</si>
  <si>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</si>
  <si>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</si>
  <si>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</si>
  <si>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</si>
  <si>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</si>
  <si>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</si>
  <si>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</si>
  <si>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</si>
  <si>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</si>
  <si>
    <t>SOMINCOR_MM</t>
  </si>
  <si>
    <t>SOMINCOR_MM_S</t>
  </si>
  <si>
    <t>SOMINCOR_MM_HEADS32</t>
  </si>
  <si>
    <t>SOMINCOR_MM_HEADS64</t>
  </si>
  <si>
    <t>SOMINCOR_MM_tmp</t>
  </si>
  <si>
    <t>SOMINCOR_MM_S_tmp</t>
  </si>
  <si>
    <t>SOMINCOR_MM_HEADS32_d</t>
  </si>
  <si>
    <t>SOMINCOR_MM_HEADS64_d</t>
  </si>
  <si>
    <t>H5_file</t>
  </si>
  <si>
    <t>Etg</t>
  </si>
  <si>
    <t>Etg_d</t>
  </si>
  <si>
    <t>PERC</t>
  </si>
  <si>
    <t>PERC_d</t>
  </si>
  <si>
    <t>cbc_MF_d</t>
  </si>
  <si>
    <t>h_MF_d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</si>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</sst>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0" fontId="1" fillId="0" borderId="1" xfId="0" applyFont="1" applyFill="1" applyBorder="1"/>
    <xf numFmtId="164" fontId="1" fillId="2" borderId="2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A2" sqref="A2:K3"/>
    </sheetView>
  </sheetViews>
  <sheetFormatPr defaultRowHeight="15" x14ac:dyDescent="0.25"/>
  <cols>
    <col min="1" max="1" width="27.28515625" bestFit="1" customWidth="1"/>
    <col min="2" max="11" width="13.85546875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</row>
    <row r="2" spans="1:11" x14ac:dyDescent="0.25">
      <c r="A2" s="3" t="s">
        <v>11</v>
      </c>
      <c r="B2" s="1">
        <v>730</v>
      </c>
      <c r="C2" s="1">
        <v>130</v>
      </c>
      <c r="D2" s="1">
        <v>60</v>
      </c>
      <c r="E2" s="1">
        <v>2</v>
      </c>
      <c r="F2" s="1">
        <v>1</v>
      </c>
      <c r="G2" s="1">
        <v>64</v>
      </c>
      <c r="H2" s="1">
        <f t="shared" ref="H2:H8" si="0">B2*C2*D2*E2*F2*G2</f>
        <v>728832000</v>
      </c>
      <c r="I2" s="1">
        <f>H2/1000</f>
        <v>728832</v>
      </c>
      <c r="J2" s="2">
        <f>I2/1000</f>
        <v>728.83199999999999</v>
      </c>
      <c r="K2" s="5">
        <f>J2/1000</f>
        <v>0.72883200000000004</v>
      </c>
    </row>
    <row r="3" spans="1:11" x14ac:dyDescent="0.25">
      <c r="A3" s="3" t="s">
        <v>12</v>
      </c>
      <c r="B3" s="1">
        <v>506</v>
      </c>
      <c r="C3" s="1">
        <v>130</v>
      </c>
      <c r="D3" s="1">
        <v>60</v>
      </c>
      <c r="E3" s="1">
        <v>2</v>
      </c>
      <c r="F3" s="1">
        <v>8</v>
      </c>
      <c r="G3" s="1">
        <v>32</v>
      </c>
      <c r="H3" s="1">
        <f t="shared" si="0"/>
        <v>2020761600</v>
      </c>
      <c r="I3" s="1">
        <f t="shared" ref="I3:K5" si="1">H3/1000</f>
        <v>2020761.6000000001</v>
      </c>
      <c r="J3" s="2">
        <f t="shared" si="1"/>
        <v>2020.7616</v>
      </c>
      <c r="K3" s="5">
        <f t="shared" si="1"/>
        <v>2.0207616000000002</v>
      </c>
    </row>
    <row r="4" spans="1:11" x14ac:dyDescent="0.25">
      <c r="A4" s="3" t="s">
        <v>13</v>
      </c>
      <c r="B4" s="1">
        <v>730</v>
      </c>
      <c r="C4" s="1">
        <v>130</v>
      </c>
      <c r="D4" s="1">
        <v>60</v>
      </c>
      <c r="E4" s="1">
        <v>1</v>
      </c>
      <c r="F4" s="1">
        <v>17</v>
      </c>
      <c r="G4" s="1">
        <v>64</v>
      </c>
      <c r="H4" s="1">
        <f t="shared" si="0"/>
        <v>6195072000</v>
      </c>
      <c r="I4" s="1">
        <f>H4/1000</f>
        <v>6195072</v>
      </c>
      <c r="J4" s="2">
        <f>I4/1000</f>
        <v>6195.0720000000001</v>
      </c>
      <c r="K4" s="5">
        <f>J4/1000</f>
        <v>6.1950719999999997</v>
      </c>
    </row>
    <row r="5" spans="1:11" x14ac:dyDescent="0.25">
      <c r="A5" s="3" t="s">
        <v>14</v>
      </c>
      <c r="B5" s="1">
        <v>730</v>
      </c>
      <c r="C5" s="1">
        <v>130</v>
      </c>
      <c r="D5" s="1">
        <v>60</v>
      </c>
      <c r="E5" s="1">
        <v>4</v>
      </c>
      <c r="F5" s="1">
        <v>6</v>
      </c>
      <c r="G5" s="1">
        <v>64</v>
      </c>
      <c r="H5" s="1">
        <f t="shared" si="0"/>
        <v>8745984000</v>
      </c>
      <c r="I5" s="1">
        <f t="shared" si="1"/>
        <v>8745984</v>
      </c>
      <c r="J5" s="2">
        <f t="shared" si="1"/>
        <v>8745.9840000000004</v>
      </c>
      <c r="K5" s="5">
        <f t="shared" si="1"/>
        <v>8.745984</v>
      </c>
    </row>
    <row r="6" spans="1:11" x14ac:dyDescent="0.25">
      <c r="A6" s="3" t="s">
        <v>15</v>
      </c>
      <c r="B6" s="1">
        <v>730</v>
      </c>
      <c r="C6" s="1">
        <v>130</v>
      </c>
      <c r="D6" s="1">
        <v>60</v>
      </c>
      <c r="E6" s="1">
        <v>1</v>
      </c>
      <c r="F6" s="1">
        <v>1</v>
      </c>
      <c r="G6" s="1">
        <v>64</v>
      </c>
      <c r="H6" s="1">
        <f t="shared" si="0"/>
        <v>364416000</v>
      </c>
      <c r="I6" s="1">
        <f t="shared" ref="I6:I7" si="2">H6/1000</f>
        <v>364416</v>
      </c>
      <c r="J6" s="2">
        <f t="shared" ref="J6:J7" si="3">I6/1000</f>
        <v>364.416</v>
      </c>
      <c r="K6" s="5">
        <f t="shared" ref="K6:K7" si="4">J6/1000</f>
        <v>0.36441600000000002</v>
      </c>
    </row>
    <row r="7" spans="1:11" x14ac:dyDescent="0.25">
      <c r="A7" s="3" t="s">
        <v>16</v>
      </c>
      <c r="B7" s="1">
        <v>1565</v>
      </c>
      <c r="C7" s="1">
        <v>69</v>
      </c>
      <c r="D7" s="1">
        <v>91</v>
      </c>
      <c r="E7" s="1">
        <v>1</v>
      </c>
      <c r="F7" s="1">
        <v>17</v>
      </c>
      <c r="G7" s="1">
        <v>64</v>
      </c>
      <c r="H7" s="1">
        <f t="shared" si="0"/>
        <v>10691378880</v>
      </c>
      <c r="I7" s="1">
        <f t="shared" si="2"/>
        <v>10691378.880000001</v>
      </c>
      <c r="J7" s="2">
        <f t="shared" si="3"/>
        <v>10691.37888</v>
      </c>
      <c r="K7" s="5">
        <f t="shared" si="4"/>
        <v>10.69137888</v>
      </c>
    </row>
    <row r="8" spans="1:11" x14ac:dyDescent="0.25">
      <c r="A8" s="3" t="s">
        <v>17</v>
      </c>
      <c r="B8" s="1">
        <v>1565</v>
      </c>
      <c r="C8" s="1">
        <v>69</v>
      </c>
      <c r="D8" s="1">
        <v>91</v>
      </c>
      <c r="E8" s="1">
        <v>4</v>
      </c>
      <c r="F8" s="1">
        <v>6</v>
      </c>
      <c r="G8" s="1">
        <v>64</v>
      </c>
      <c r="H8" s="1">
        <f t="shared" si="0"/>
        <v>15093711360</v>
      </c>
      <c r="I8" s="1">
        <f t="shared" ref="I8" si="5">H8/1000</f>
        <v>15093711.359999999</v>
      </c>
      <c r="J8" s="2">
        <f t="shared" ref="J8" si="6">I8/1000</f>
        <v>15093.711359999999</v>
      </c>
      <c r="K8" s="5">
        <f t="shared" ref="K8" si="7">J8/1000</f>
        <v>15.093711359999999</v>
      </c>
    </row>
    <row r="9" spans="1:11" x14ac:dyDescent="0.25">
      <c r="A9" s="3" t="s">
        <v>18</v>
      </c>
      <c r="B9" s="1">
        <v>729</v>
      </c>
      <c r="C9" s="1">
        <v>131</v>
      </c>
      <c r="D9" s="1">
        <v>95</v>
      </c>
      <c r="E9" s="1">
        <v>1</v>
      </c>
      <c r="F9" s="1">
        <v>1</v>
      </c>
      <c r="G9" s="1">
        <v>64</v>
      </c>
      <c r="H9" s="1">
        <f t="shared" ref="H9:H11" si="8">B9*C9*D9*E9*F9*G9</f>
        <v>580633920</v>
      </c>
      <c r="I9" s="1">
        <f t="shared" ref="I9:I11" si="9">H9/1000</f>
        <v>580633.92000000004</v>
      </c>
      <c r="J9" s="2">
        <f t="shared" ref="J9:J11" si="10">I9/1000</f>
        <v>580.63391999999999</v>
      </c>
      <c r="K9" s="5">
        <f t="shared" ref="K9:K11" si="11">J9/1000</f>
        <v>0.58063392000000003</v>
      </c>
    </row>
    <row r="10" spans="1:11" x14ac:dyDescent="0.25">
      <c r="A10" s="3" t="s">
        <v>19</v>
      </c>
      <c r="B10" s="1">
        <v>353</v>
      </c>
      <c r="C10" s="1">
        <v>40</v>
      </c>
      <c r="D10" s="1">
        <v>20</v>
      </c>
      <c r="E10" s="1">
        <v>2</v>
      </c>
      <c r="F10" s="1">
        <v>1</v>
      </c>
      <c r="G10" s="1">
        <v>64</v>
      </c>
      <c r="H10" s="1">
        <f t="shared" si="8"/>
        <v>36147200</v>
      </c>
      <c r="I10" s="1">
        <f t="shared" si="9"/>
        <v>36147.199999999997</v>
      </c>
      <c r="J10" s="2">
        <f t="shared" si="10"/>
        <v>36.147199999999998</v>
      </c>
      <c r="K10" s="5">
        <f t="shared" si="11"/>
        <v>3.6147199999999997E-2</v>
      </c>
    </row>
    <row r="11" spans="1:11" x14ac:dyDescent="0.25">
      <c r="A11" s="3" t="s">
        <v>20</v>
      </c>
      <c r="B11" s="1">
        <v>1887</v>
      </c>
      <c r="C11" s="1">
        <v>69</v>
      </c>
      <c r="D11" s="1">
        <v>72</v>
      </c>
      <c r="E11" s="1">
        <v>2</v>
      </c>
      <c r="F11" s="1">
        <v>7</v>
      </c>
      <c r="G11" s="1">
        <v>64</v>
      </c>
      <c r="H11" s="1">
        <f t="shared" si="8"/>
        <v>8399655936</v>
      </c>
      <c r="I11" s="1">
        <f t="shared" si="9"/>
        <v>8399655.9360000007</v>
      </c>
      <c r="J11" s="2">
        <f t="shared" si="10"/>
        <v>8399.655936000001</v>
      </c>
      <c r="K11" s="5">
        <f t="shared" si="11"/>
        <v>8.3996559360000003</v>
      </c>
    </row>
    <row r="12" spans="1:11" x14ac:dyDescent="0.25">
      <c r="A12" s="3" t="s">
        <v>20</v>
      </c>
      <c r="B12" s="1">
        <f>B11/2</f>
        <v>943.5</v>
      </c>
      <c r="C12" s="1">
        <v>69</v>
      </c>
      <c r="D12" s="1">
        <v>72</v>
      </c>
      <c r="E12" s="1">
        <v>2</v>
      </c>
      <c r="F12" s="1">
        <v>7</v>
      </c>
      <c r="G12" s="1">
        <v>64</v>
      </c>
      <c r="H12" s="1">
        <f t="shared" ref="H12" si="12">B12*C12*D12*E12*F12*G12</f>
        <v>4199827968</v>
      </c>
      <c r="I12" s="1">
        <f t="shared" ref="I12" si="13">H12/1000</f>
        <v>4199827.9680000003</v>
      </c>
      <c r="J12" s="2">
        <f t="shared" ref="J12" si="14">I12/1000</f>
        <v>4199.8279680000005</v>
      </c>
      <c r="K12" s="5">
        <f t="shared" ref="K12" si="15">J12/1000</f>
        <v>4.1998279680000001</v>
      </c>
    </row>
    <row r="13" spans="1:11" x14ac:dyDescent="0.25">
      <c r="A13" s="3" t="s">
        <v>20</v>
      </c>
      <c r="B13" s="1">
        <f>B12/2</f>
        <v>471.75</v>
      </c>
      <c r="C13" s="1">
        <v>69</v>
      </c>
      <c r="D13" s="1">
        <v>72</v>
      </c>
      <c r="E13" s="1">
        <v>2</v>
      </c>
      <c r="F13" s="1">
        <v>7</v>
      </c>
      <c r="G13" s="1">
        <v>64</v>
      </c>
      <c r="H13" s="1">
        <f t="shared" ref="H13" si="16">B13*C13*D13*E13*F13*G13</f>
        <v>2099913984</v>
      </c>
      <c r="I13" s="1">
        <f t="shared" ref="I13" si="17">H13/1000</f>
        <v>2099913.9840000002</v>
      </c>
      <c r="J13" s="2">
        <f t="shared" ref="J13" si="18">I13/1000</f>
        <v>2099.9139840000003</v>
      </c>
      <c r="K13" s="5">
        <f t="shared" ref="K13" si="19">J13/1000</f>
        <v>2.0999139840000001</v>
      </c>
    </row>
    <row r="14" spans="1:11" x14ac:dyDescent="0.25">
      <c r="A14" s="3" t="s">
        <v>21</v>
      </c>
      <c r="B14" s="1">
        <v>813</v>
      </c>
      <c r="C14" s="1">
        <v>270</v>
      </c>
      <c r="D14" s="1">
        <v>260</v>
      </c>
      <c r="E14" s="1">
        <v>1</v>
      </c>
      <c r="F14" s="1">
        <v>17</v>
      </c>
      <c r="G14" s="1">
        <v>64</v>
      </c>
      <c r="H14" s="1">
        <f t="shared" ref="H14" si="20">B14*C14*D14*E14*F14*G14</f>
        <v>62094988800</v>
      </c>
      <c r="I14" s="1">
        <f t="shared" ref="I14" si="21">H14/1000</f>
        <v>62094988.799999997</v>
      </c>
      <c r="J14" s="2">
        <f t="shared" ref="J14" si="22">I14/1000</f>
        <v>62094.988799999999</v>
      </c>
      <c r="K14" s="4">
        <f t="shared" ref="K14" si="23">J14/1000</f>
        <v>62.094988799999996</v>
      </c>
    </row>
    <row r="15" spans="1:11" x14ac:dyDescent="0.25">
      <c r="A15" s="3" t="s">
        <v>22</v>
      </c>
      <c r="B15" s="1">
        <v>813</v>
      </c>
      <c r="C15" s="1">
        <v>270</v>
      </c>
      <c r="D15" s="1">
        <v>260</v>
      </c>
      <c r="E15" s="1">
        <v>3</v>
      </c>
      <c r="F15" s="1">
        <v>6</v>
      </c>
      <c r="G15" s="1">
        <v>64</v>
      </c>
      <c r="H15" s="1">
        <f t="shared" ref="H15" si="24">B15*C15*D15*E15*F15*G15</f>
        <v>65747635200</v>
      </c>
      <c r="I15" s="1">
        <f t="shared" ref="I15" si="25">H15/1000</f>
        <v>65747635.200000003</v>
      </c>
      <c r="J15" s="2">
        <f t="shared" ref="J15" si="26">I15/1000</f>
        <v>65747.635200000004</v>
      </c>
      <c r="K15" s="4">
        <f t="shared" ref="K15" si="27">J15/1000</f>
        <v>65.747635200000005</v>
      </c>
    </row>
    <row r="16" spans="1:11" x14ac:dyDescent="0.25">
      <c r="A16" s="3" t="s">
        <v>24</v>
      </c>
      <c r="B16" s="1">
        <v>813</v>
      </c>
      <c r="C16" s="1">
        <v>270</v>
      </c>
      <c r="D16" s="1">
        <v>260</v>
      </c>
      <c r="E16" s="1">
        <v>1</v>
      </c>
      <c r="F16" s="1">
        <v>1</v>
      </c>
      <c r="G16" s="1">
        <v>64</v>
      </c>
      <c r="H16" s="1">
        <f t="shared" ref="H16" si="28">B16*C16*D16*E16*F16*G16</f>
        <v>3652646400</v>
      </c>
      <c r="I16" s="1">
        <f t="shared" ref="I16" si="29">H16/1000</f>
        <v>3652646.4</v>
      </c>
      <c r="J16" s="2">
        <f t="shared" ref="J16" si="30">I16/1000</f>
        <v>3652.6464000000001</v>
      </c>
      <c r="K16" s="4">
        <f t="shared" ref="K16" si="31">J16/1000</f>
        <v>3.6526464000000001</v>
      </c>
    </row>
    <row r="17" spans="1:11" x14ac:dyDescent="0.25">
      <c r="A17" s="3" t="s">
        <v>23</v>
      </c>
      <c r="B17" s="1">
        <v>813</v>
      </c>
      <c r="C17" s="1">
        <v>270</v>
      </c>
      <c r="D17" s="1">
        <v>260</v>
      </c>
      <c r="E17" s="1">
        <v>1</v>
      </c>
      <c r="F17" s="1">
        <v>1</v>
      </c>
      <c r="G17" s="1">
        <v>32</v>
      </c>
      <c r="H17" s="1">
        <f t="shared" ref="H17:H18" si="32">B17*C17*D17*E17*F17*G17</f>
        <v>1826323200</v>
      </c>
      <c r="I17" s="1">
        <f t="shared" ref="I17:I18" si="33">H17/1000</f>
        <v>1826323.2</v>
      </c>
      <c r="J17" s="2">
        <f t="shared" ref="J17:J18" si="34">I17/1000</f>
        <v>1826.3232</v>
      </c>
      <c r="K17" s="4">
        <f t="shared" ref="K17:K18" si="35">J17/1000</f>
        <v>1.8263232</v>
      </c>
    </row>
    <row r="18" spans="1:11" x14ac:dyDescent="0.25">
      <c r="A18" s="3" t="s">
        <v>25</v>
      </c>
      <c r="B18" s="1">
        <v>10</v>
      </c>
      <c r="C18" s="1">
        <v>270</v>
      </c>
      <c r="D18" s="1">
        <v>260</v>
      </c>
      <c r="E18" s="1">
        <v>1</v>
      </c>
      <c r="F18" s="1">
        <v>17</v>
      </c>
      <c r="G18" s="1">
        <v>32</v>
      </c>
      <c r="H18" s="1">
        <f t="shared" si="32"/>
        <v>381888000</v>
      </c>
      <c r="I18" s="1">
        <f t="shared" si="33"/>
        <v>381888</v>
      </c>
      <c r="J18" s="2">
        <f t="shared" si="34"/>
        <v>381.88799999999998</v>
      </c>
      <c r="K18" s="4">
        <f t="shared" si="35"/>
        <v>0.38188799999999995</v>
      </c>
    </row>
    <row r="19" spans="1:11" x14ac:dyDescent="0.25">
      <c r="A19" s="3" t="s">
        <v>26</v>
      </c>
      <c r="B19" s="1">
        <v>10</v>
      </c>
      <c r="C19" s="1">
        <v>270</v>
      </c>
      <c r="D19" s="1">
        <v>260</v>
      </c>
      <c r="E19" s="1">
        <v>3</v>
      </c>
      <c r="F19" s="1">
        <v>9</v>
      </c>
      <c r="G19" s="1">
        <v>32</v>
      </c>
      <c r="H19" s="1">
        <f t="shared" ref="H19:H20" si="36">B19*C19*D19*E19*F19*G19</f>
        <v>606528000</v>
      </c>
      <c r="I19" s="1">
        <f t="shared" ref="I19:I20" si="37">H19/1000</f>
        <v>606528</v>
      </c>
      <c r="J19" s="2">
        <f t="shared" ref="J19:J20" si="38">I19/1000</f>
        <v>606.52800000000002</v>
      </c>
      <c r="K19" s="4">
        <f t="shared" ref="K19:K20" si="39">J19/1000</f>
        <v>0.60652800000000007</v>
      </c>
    </row>
    <row r="20" spans="1:11" x14ac:dyDescent="0.25">
      <c r="A20" s="3" t="s">
        <v>28</v>
      </c>
      <c r="B20" s="1">
        <v>2496</v>
      </c>
      <c r="C20" s="1">
        <v>270</v>
      </c>
      <c r="D20" s="1">
        <v>260</v>
      </c>
      <c r="E20" s="1">
        <v>4</v>
      </c>
      <c r="F20" s="1">
        <v>1</v>
      </c>
      <c r="G20" s="1">
        <v>64</v>
      </c>
      <c r="H20" s="1">
        <f t="shared" si="36"/>
        <v>44856115200</v>
      </c>
      <c r="I20" s="1">
        <f t="shared" si="37"/>
        <v>44856115.200000003</v>
      </c>
      <c r="J20" s="2">
        <f t="shared" si="38"/>
        <v>44856.1152</v>
      </c>
      <c r="K20" s="4">
        <f t="shared" si="39"/>
        <v>44.856115199999998</v>
      </c>
    </row>
    <row r="21" spans="1:11" x14ac:dyDescent="0.25">
      <c r="A21" s="3" t="s">
        <v>27</v>
      </c>
      <c r="B21" s="1">
        <v>2496</v>
      </c>
      <c r="C21" s="1">
        <v>270</v>
      </c>
      <c r="D21" s="1">
        <v>260</v>
      </c>
      <c r="E21" s="1">
        <v>4</v>
      </c>
      <c r="F21" s="1">
        <v>1</v>
      </c>
      <c r="G21" s="1">
        <v>32</v>
      </c>
      <c r="H21" s="1">
        <f t="shared" ref="H21" si="40">B21*C21*D21*E21*F21*G21</f>
        <v>22428057600</v>
      </c>
      <c r="I21" s="1">
        <f t="shared" ref="I21" si="41">H21/1000</f>
        <v>22428057.600000001</v>
      </c>
      <c r="J21" s="2">
        <f t="shared" ref="J21" si="42">I21/1000</f>
        <v>22428.0576</v>
      </c>
      <c r="K21" s="4">
        <f t="shared" ref="K21" si="43">J21/1000</f>
        <v>22.428057599999999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XFD1048576"/>
    </sheetView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2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2" x14ac:dyDescent="0.25">
      <c r="A2" s="10" t="s">
        <v>13</v>
      </c>
      <c r="B2" s="3" t="s">
        <v>13</v>
      </c>
      <c r="C2" s="1">
        <v>2496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3" si="0">C2*D2*E2*F2*G2*H2</f>
        <v>134568345600</v>
      </c>
      <c r="J2" s="8">
        <f t="shared" ref="J2:L2" si="1">I2/1000</f>
        <v>134568345.59999999</v>
      </c>
      <c r="K2" s="8">
        <f t="shared" si="1"/>
        <v>134568.3456</v>
      </c>
      <c r="L2" s="4">
        <f t="shared" si="1"/>
        <v>134.56834559999999</v>
      </c>
    </row>
    <row r="3" spans="1:12" x14ac:dyDescent="0.25">
      <c r="A3" s="10"/>
      <c r="B3" s="3" t="s">
        <v>14</v>
      </c>
      <c r="C3" s="1">
        <v>2496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151389388800</v>
      </c>
      <c r="J3" s="8">
        <f t="shared" ref="J3:L3" si="2">I3/1000</f>
        <v>151389388.80000001</v>
      </c>
      <c r="K3" s="8">
        <f t="shared" si="2"/>
        <v>151389.38880000002</v>
      </c>
      <c r="L3" s="4">
        <f t="shared" si="2"/>
        <v>151.38938880000001</v>
      </c>
    </row>
    <row r="4" spans="1:12" x14ac:dyDescent="0.25">
      <c r="A4" s="10"/>
      <c r="B4" s="6" t="s">
        <v>30</v>
      </c>
      <c r="C4" s="1">
        <v>813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ref="I4:I7" si="3">C4*D4*E4*F4*G4*H4</f>
        <v>1826323200</v>
      </c>
      <c r="J4" s="8">
        <f t="shared" ref="J4:J7" si="4">I4/1000</f>
        <v>1826323.2</v>
      </c>
      <c r="K4" s="8">
        <f t="shared" ref="K4:K7" si="5">J4/1000</f>
        <v>1826.3232</v>
      </c>
      <c r="L4" s="4">
        <f t="shared" ref="L4:L7" si="6">K4/1000</f>
        <v>1.8263232</v>
      </c>
    </row>
    <row r="5" spans="1:12" x14ac:dyDescent="0.25">
      <c r="A5" s="10"/>
      <c r="B5" s="6" t="s">
        <v>31</v>
      </c>
      <c r="C5" s="1">
        <v>2496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3"/>
        <v>5607014400</v>
      </c>
      <c r="J5" s="8">
        <f t="shared" si="4"/>
        <v>5607014.4000000004</v>
      </c>
      <c r="K5" s="8">
        <f t="shared" si="5"/>
        <v>5607.0144</v>
      </c>
      <c r="L5" s="4">
        <f t="shared" si="6"/>
        <v>5.6070143999999997</v>
      </c>
    </row>
    <row r="6" spans="1:12" x14ac:dyDescent="0.25">
      <c r="A6" s="10"/>
      <c r="B6" s="6" t="s">
        <v>32</v>
      </c>
      <c r="C6" s="1">
        <v>813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3"/>
        <v>1826323200</v>
      </c>
      <c r="J6" s="8">
        <f t="shared" si="4"/>
        <v>1826323.2</v>
      </c>
      <c r="K6" s="8">
        <f t="shared" si="5"/>
        <v>1826.3232</v>
      </c>
      <c r="L6" s="4">
        <f t="shared" si="6"/>
        <v>1.8263232</v>
      </c>
    </row>
    <row r="7" spans="1:12" x14ac:dyDescent="0.25">
      <c r="A7" s="10"/>
      <c r="B7" s="6" t="s">
        <v>33</v>
      </c>
      <c r="C7" s="1">
        <v>2496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3"/>
        <v>5607014400</v>
      </c>
      <c r="J7" s="8">
        <f t="shared" si="4"/>
        <v>5607014.4000000004</v>
      </c>
      <c r="K7" s="8">
        <f t="shared" si="5"/>
        <v>5607.0144</v>
      </c>
      <c r="L7" s="4">
        <f t="shared" si="6"/>
        <v>5.6070143999999997</v>
      </c>
    </row>
    <row r="8" spans="1:12" x14ac:dyDescent="0.25">
      <c r="J8" s="9">
        <f>SUM(J2:J7)</f>
        <v>300824409.5999999</v>
      </c>
      <c r="K8" s="9"/>
      <c r="L8" s="7">
        <f>SUM(L2:L7)</f>
        <v>300.82440960000002</v>
      </c>
    </row>
    <row r="12" spans="1:12" x14ac:dyDescent="0.25">
      <c r="A12" s="11" t="s">
        <v>36</v>
      </c>
      <c r="B12" s="3" t="s">
        <v>11</v>
      </c>
      <c r="C12" s="1">
        <v>813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3" si="7">C12*D12*E12*F12*G12*H12</f>
        <v>20089555200</v>
      </c>
      <c r="J12" s="1">
        <f>I12/1000</f>
        <v>20089555.199999999</v>
      </c>
      <c r="K12" s="2">
        <f>J12/1000</f>
        <v>20089.555199999999</v>
      </c>
      <c r="L12" s="5">
        <f>K12/1000</f>
        <v>20.0895552</v>
      </c>
    </row>
    <row r="13" spans="1:12" x14ac:dyDescent="0.25">
      <c r="A13" s="11"/>
      <c r="B13" s="3" t="s">
        <v>12</v>
      </c>
      <c r="C13" s="1">
        <v>813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7"/>
        <v>160716441600</v>
      </c>
      <c r="J13" s="1">
        <f t="shared" ref="J13:L13" si="8">I13/1000</f>
        <v>160716441.59999999</v>
      </c>
      <c r="K13" s="2">
        <f t="shared" si="8"/>
        <v>160716.44159999999</v>
      </c>
      <c r="L13" s="5">
        <f t="shared" si="8"/>
        <v>160.7164416</v>
      </c>
    </row>
    <row r="14" spans="1:12" x14ac:dyDescent="0.25">
      <c r="A14" s="11"/>
      <c r="B14" s="3" t="s">
        <v>35</v>
      </c>
      <c r="C14" s="1">
        <v>2496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ref="I14:I15" si="9">C14*D14*E14*F14*G14*H14</f>
        <v>61677158400</v>
      </c>
      <c r="J14" s="1">
        <f>I14/1000</f>
        <v>61677158.399999999</v>
      </c>
      <c r="K14" s="2">
        <f>J14/1000</f>
        <v>61677.1584</v>
      </c>
      <c r="L14" s="5">
        <f>K14/1000</f>
        <v>61.677158400000003</v>
      </c>
    </row>
    <row r="15" spans="1:12" x14ac:dyDescent="0.25">
      <c r="A15" s="11"/>
      <c r="B15" s="3" t="s">
        <v>34</v>
      </c>
      <c r="C15" s="1">
        <v>2496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9"/>
        <v>493417267200</v>
      </c>
      <c r="J15" s="1">
        <f t="shared" ref="J15" si="10">I15/1000</f>
        <v>493417267.19999999</v>
      </c>
      <c r="K15" s="2">
        <f t="shared" ref="K15" si="11">J15/1000</f>
        <v>493417.2672</v>
      </c>
      <c r="L15" s="5">
        <f t="shared" ref="L15" si="12">K15/1000</f>
        <v>493.41726720000003</v>
      </c>
    </row>
  </sheetData>
  <mergeCells count="2">
    <mergeCell ref="A2:A7"/>
    <mergeCell ref="A12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12" sqref="C12"/>
    </sheetView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2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2" x14ac:dyDescent="0.25">
      <c r="A2" s="10" t="s">
        <v>13</v>
      </c>
      <c r="B2" s="3" t="s">
        <v>13</v>
      </c>
      <c r="C2" s="1">
        <v>13171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7" si="0">C2*D2*E2*F2*G2*H2</f>
        <v>710096025600</v>
      </c>
      <c r="J2" s="8">
        <f t="shared" ref="J2:L7" si="1">I2/1000</f>
        <v>710096025.60000002</v>
      </c>
      <c r="K2" s="8">
        <f t="shared" si="1"/>
        <v>710096.02560000005</v>
      </c>
      <c r="L2" s="4">
        <f t="shared" si="1"/>
        <v>710.09602560000008</v>
      </c>
    </row>
    <row r="3" spans="1:12" x14ac:dyDescent="0.25">
      <c r="A3" s="10"/>
      <c r="B3" s="3" t="s">
        <v>14</v>
      </c>
      <c r="C3" s="1">
        <v>13171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798858028800</v>
      </c>
      <c r="J3" s="8">
        <f t="shared" si="1"/>
        <v>798858028.79999995</v>
      </c>
      <c r="K3" s="8">
        <f t="shared" si="1"/>
        <v>798858.02879999997</v>
      </c>
      <c r="L3" s="4">
        <f t="shared" si="1"/>
        <v>798.85802879999994</v>
      </c>
    </row>
    <row r="4" spans="1:12" x14ac:dyDescent="0.25">
      <c r="A4" s="10"/>
      <c r="B4" s="6" t="s">
        <v>30</v>
      </c>
      <c r="C4" s="1">
        <v>4338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si="0"/>
        <v>9744883200</v>
      </c>
      <c r="J4" s="8">
        <f t="shared" si="1"/>
        <v>9744883.1999999993</v>
      </c>
      <c r="K4" s="8">
        <f t="shared" si="1"/>
        <v>9744.8831999999984</v>
      </c>
      <c r="L4" s="4">
        <f t="shared" si="1"/>
        <v>9.7448831999999985</v>
      </c>
    </row>
    <row r="5" spans="1:12" x14ac:dyDescent="0.25">
      <c r="A5" s="10"/>
      <c r="B5" s="6" t="s">
        <v>31</v>
      </c>
      <c r="C5" s="1">
        <v>13171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0"/>
        <v>29587334400</v>
      </c>
      <c r="J5" s="8">
        <f t="shared" si="1"/>
        <v>29587334.399999999</v>
      </c>
      <c r="K5" s="8">
        <f t="shared" si="1"/>
        <v>29587.3344</v>
      </c>
      <c r="L5" s="4">
        <f t="shared" si="1"/>
        <v>29.5873344</v>
      </c>
    </row>
    <row r="6" spans="1:12" x14ac:dyDescent="0.25">
      <c r="A6" s="10"/>
      <c r="B6" s="6" t="s">
        <v>32</v>
      </c>
      <c r="C6" s="1">
        <v>4338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0"/>
        <v>9744883200</v>
      </c>
      <c r="J6" s="8">
        <f t="shared" si="1"/>
        <v>9744883.1999999993</v>
      </c>
      <c r="K6" s="8">
        <f t="shared" si="1"/>
        <v>9744.8831999999984</v>
      </c>
      <c r="L6" s="4">
        <f t="shared" si="1"/>
        <v>9.7448831999999985</v>
      </c>
    </row>
    <row r="7" spans="1:12" x14ac:dyDescent="0.25">
      <c r="A7" s="10"/>
      <c r="B7" s="6" t="s">
        <v>33</v>
      </c>
      <c r="C7" s="1">
        <v>13171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0"/>
        <v>29587334400</v>
      </c>
      <c r="J7" s="8">
        <f t="shared" si="1"/>
        <v>29587334.399999999</v>
      </c>
      <c r="K7" s="8">
        <f t="shared" si="1"/>
        <v>29587.3344</v>
      </c>
      <c r="L7" s="4">
        <f t="shared" si="1"/>
        <v>29.5873344</v>
      </c>
    </row>
    <row r="8" spans="1:12" x14ac:dyDescent="0.25">
      <c r="J8" s="9">
        <f>SUM(J2:J7)</f>
        <v>1587618489.6000004</v>
      </c>
      <c r="K8" s="9"/>
      <c r="L8" s="7">
        <f>SUM(L2:L7)</f>
        <v>1587.6184896</v>
      </c>
    </row>
    <row r="12" spans="1:12" x14ac:dyDescent="0.25">
      <c r="A12" s="11" t="s">
        <v>36</v>
      </c>
      <c r="B12" s="3" t="s">
        <v>11</v>
      </c>
      <c r="C12" s="1">
        <v>4338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5" si="2">C12*D12*E12*F12*G12*H12</f>
        <v>107193715200</v>
      </c>
      <c r="J12" s="1">
        <f>I12/1000</f>
        <v>107193715.2</v>
      </c>
      <c r="K12" s="2">
        <f>J12/1000</f>
        <v>107193.71520000001</v>
      </c>
      <c r="L12" s="5">
        <f>K12/1000</f>
        <v>107.1937152</v>
      </c>
    </row>
    <row r="13" spans="1:12" x14ac:dyDescent="0.25">
      <c r="A13" s="11"/>
      <c r="B13" s="3" t="s">
        <v>12</v>
      </c>
      <c r="C13" s="1">
        <v>4338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2"/>
        <v>857549721600</v>
      </c>
      <c r="J13" s="1">
        <f t="shared" ref="J13:L13" si="3">I13/1000</f>
        <v>857549721.60000002</v>
      </c>
      <c r="K13" s="2">
        <f t="shared" si="3"/>
        <v>857549.72160000005</v>
      </c>
      <c r="L13" s="5">
        <f t="shared" si="3"/>
        <v>857.5497216</v>
      </c>
    </row>
    <row r="14" spans="1:12" x14ac:dyDescent="0.25">
      <c r="A14" s="11"/>
      <c r="B14" s="3" t="s">
        <v>35</v>
      </c>
      <c r="C14" s="1">
        <v>13171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si="2"/>
        <v>325460678400</v>
      </c>
      <c r="J14" s="1">
        <f>I14/1000</f>
        <v>325460678.39999998</v>
      </c>
      <c r="K14" s="2">
        <f>J14/1000</f>
        <v>325460.67839999998</v>
      </c>
      <c r="L14" s="5">
        <f>K14/1000</f>
        <v>325.46067839999995</v>
      </c>
    </row>
    <row r="15" spans="1:12" x14ac:dyDescent="0.25">
      <c r="A15" s="11"/>
      <c r="B15" s="3" t="s">
        <v>34</v>
      </c>
      <c r="C15" s="1">
        <v>13171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2"/>
        <v>2603685427200</v>
      </c>
      <c r="J15" s="1">
        <f t="shared" ref="J15:L15" si="4">I15/1000</f>
        <v>2603685427.1999998</v>
      </c>
      <c r="K15" s="2">
        <f t="shared" si="4"/>
        <v>2603685.4271999998</v>
      </c>
      <c r="L15" s="5">
        <f t="shared" si="4"/>
        <v>2603.6854271999996</v>
      </c>
    </row>
  </sheetData>
  <mergeCells count="2">
    <mergeCell ref="A2:A7"/>
    <mergeCell ref="A12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M12" sqref="M12"/>
    </sheetView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3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3" x14ac:dyDescent="0.25">
      <c r="A2" s="10" t="s">
        <v>13</v>
      </c>
      <c r="B2" s="3" t="s">
        <v>13</v>
      </c>
      <c r="C2" s="1">
        <v>13171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7" si="0">C2*D2*E2*F2*G2*H2</f>
        <v>710096025600</v>
      </c>
      <c r="J2" s="8">
        <f t="shared" ref="J2:L7" si="1">I2/1000</f>
        <v>710096025.60000002</v>
      </c>
      <c r="K2" s="8">
        <f t="shared" si="1"/>
        <v>710096.02560000005</v>
      </c>
      <c r="L2" s="4">
        <f t="shared" si="1"/>
        <v>710.09602560000008</v>
      </c>
    </row>
    <row r="3" spans="1:13" x14ac:dyDescent="0.25">
      <c r="A3" s="10"/>
      <c r="B3" s="3" t="s">
        <v>14</v>
      </c>
      <c r="C3" s="1">
        <v>13171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798858028800</v>
      </c>
      <c r="J3" s="8">
        <f t="shared" si="1"/>
        <v>798858028.79999995</v>
      </c>
      <c r="K3" s="8">
        <f t="shared" si="1"/>
        <v>798858.02879999997</v>
      </c>
      <c r="L3" s="4">
        <f t="shared" si="1"/>
        <v>798.85802879999994</v>
      </c>
    </row>
    <row r="4" spans="1:13" x14ac:dyDescent="0.25">
      <c r="A4" s="10"/>
      <c r="B4" s="6" t="s">
        <v>30</v>
      </c>
      <c r="C4" s="1">
        <v>3689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si="0"/>
        <v>8286969600</v>
      </c>
      <c r="J4" s="8">
        <f t="shared" si="1"/>
        <v>8286969.5999999996</v>
      </c>
      <c r="K4" s="8">
        <f t="shared" si="1"/>
        <v>8286.9696000000004</v>
      </c>
      <c r="L4" s="4">
        <f t="shared" si="1"/>
        <v>8.2869696000000008</v>
      </c>
    </row>
    <row r="5" spans="1:13" x14ac:dyDescent="0.25">
      <c r="A5" s="10"/>
      <c r="B5" s="6" t="s">
        <v>31</v>
      </c>
      <c r="C5" s="1">
        <v>13171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0"/>
        <v>29587334400</v>
      </c>
      <c r="J5" s="8">
        <f t="shared" si="1"/>
        <v>29587334.399999999</v>
      </c>
      <c r="K5" s="8">
        <f t="shared" si="1"/>
        <v>29587.3344</v>
      </c>
      <c r="L5" s="4">
        <f t="shared" si="1"/>
        <v>29.5873344</v>
      </c>
    </row>
    <row r="6" spans="1:13" x14ac:dyDescent="0.25">
      <c r="A6" s="10"/>
      <c r="B6" s="6" t="s">
        <v>32</v>
      </c>
      <c r="C6" s="1">
        <v>3689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0"/>
        <v>8286969600</v>
      </c>
      <c r="J6" s="8">
        <f t="shared" si="1"/>
        <v>8286969.5999999996</v>
      </c>
      <c r="K6" s="8">
        <f t="shared" si="1"/>
        <v>8286.9696000000004</v>
      </c>
      <c r="L6" s="4">
        <f t="shared" si="1"/>
        <v>8.2869696000000008</v>
      </c>
    </row>
    <row r="7" spans="1:13" x14ac:dyDescent="0.25">
      <c r="A7" s="10"/>
      <c r="B7" s="6" t="s">
        <v>33</v>
      </c>
      <c r="C7" s="1">
        <v>13171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0"/>
        <v>29587334400</v>
      </c>
      <c r="J7" s="8">
        <f t="shared" si="1"/>
        <v>29587334.399999999</v>
      </c>
      <c r="K7" s="8">
        <f t="shared" si="1"/>
        <v>29587.3344</v>
      </c>
      <c r="L7" s="4">
        <f t="shared" si="1"/>
        <v>29.5873344</v>
      </c>
    </row>
    <row r="8" spans="1:13" x14ac:dyDescent="0.25">
      <c r="J8" s="9">
        <f>SUM(J2:J7)</f>
        <v>1584702662.4000001</v>
      </c>
      <c r="K8" s="9"/>
      <c r="L8" s="7">
        <f>SUM(L2:L7)</f>
        <v>1584.7026624</v>
      </c>
    </row>
    <row r="12" spans="1:13" x14ac:dyDescent="0.25">
      <c r="A12" s="11" t="s">
        <v>36</v>
      </c>
      <c r="B12" s="3" t="s">
        <v>11</v>
      </c>
      <c r="C12" s="1">
        <v>3689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5" si="2">C12*D12*E12*F12*G12*H12</f>
        <v>91156665600</v>
      </c>
      <c r="J12" s="1">
        <f>I12/1000</f>
        <v>91156665.599999994</v>
      </c>
      <c r="K12" s="2">
        <f>J12/1000</f>
        <v>91156.665599999993</v>
      </c>
      <c r="L12" s="5">
        <f>K12/1000</f>
        <v>91.156665599999997</v>
      </c>
      <c r="M12">
        <f>L12/3</f>
        <v>30.385555199999999</v>
      </c>
    </row>
    <row r="13" spans="1:13" x14ac:dyDescent="0.25">
      <c r="A13" s="11"/>
      <c r="B13" s="3" t="s">
        <v>12</v>
      </c>
      <c r="C13" s="1">
        <v>3689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2"/>
        <v>729253324800</v>
      </c>
      <c r="J13" s="1">
        <f t="shared" ref="J13:L13" si="3">I13/1000</f>
        <v>729253324.79999995</v>
      </c>
      <c r="K13" s="2">
        <f t="shared" si="3"/>
        <v>729253.32479999994</v>
      </c>
      <c r="L13" s="5">
        <f t="shared" si="3"/>
        <v>729.25332479999997</v>
      </c>
    </row>
    <row r="14" spans="1:13" x14ac:dyDescent="0.25">
      <c r="A14" s="11"/>
      <c r="B14" s="3" t="s">
        <v>35</v>
      </c>
      <c r="C14" s="1">
        <v>13171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si="2"/>
        <v>325460678400</v>
      </c>
      <c r="J14" s="1">
        <f>I14/1000</f>
        <v>325460678.39999998</v>
      </c>
      <c r="K14" s="2">
        <f>J14/1000</f>
        <v>325460.67839999998</v>
      </c>
      <c r="L14" s="5">
        <f>K14/1000</f>
        <v>325.46067839999995</v>
      </c>
    </row>
    <row r="15" spans="1:13" x14ac:dyDescent="0.25">
      <c r="A15" s="11"/>
      <c r="B15" s="3" t="s">
        <v>34</v>
      </c>
      <c r="C15" s="1">
        <v>13171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2"/>
        <v>2603685427200</v>
      </c>
      <c r="J15" s="1">
        <f t="shared" ref="J15:L15" si="4">I15/1000</f>
        <v>2603685427.1999998</v>
      </c>
      <c r="K15" s="2">
        <f t="shared" si="4"/>
        <v>2603685.4271999998</v>
      </c>
      <c r="L15" s="5">
        <f t="shared" si="4"/>
        <v>2603.6854271999996</v>
      </c>
    </row>
  </sheetData>
  <mergeCells count="2">
    <mergeCell ref="A2:A7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SOMINCOR_short</vt:lpstr>
      <vt:lpstr>SOMINCOR_long</vt:lpstr>
      <vt:lpstr>SOMINCOR_long_1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2019-05-14T08:27:57Z</dcterms:modified>
</cp:coreProperties>
</file>