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020" windowHeight="12405" activeTab="1"/>
  </bookViews>
  <sheets>
    <sheet name="averageDIAG" sheetId="4" r:id="rId1"/>
    <sheet name="Computing" sheetId="1" r:id="rId2"/>
  </sheets>
  <calcPr calcId="145621"/>
</workbook>
</file>

<file path=xl/calcChain.xml><?xml version="1.0" encoding="utf-8"?>
<calcChain xmlns="http://schemas.openxmlformats.org/spreadsheetml/2006/main">
  <c r="H9" i="1" l="1"/>
  <c r="H10" i="1"/>
  <c r="H8" i="1"/>
  <c r="E9" i="1" l="1"/>
  <c r="F9" i="1" s="1"/>
  <c r="G9" i="1" s="1"/>
  <c r="E10" i="1"/>
  <c r="F10" i="1" s="1"/>
  <c r="G10" i="1" s="1"/>
  <c r="H3" i="1"/>
  <c r="H2" i="1"/>
  <c r="E2" i="1"/>
  <c r="K3" i="1"/>
  <c r="D2" i="1" s="1"/>
  <c r="G2" i="1" l="1"/>
  <c r="E8" i="1"/>
  <c r="F8" i="1" s="1"/>
  <c r="G8" i="1" s="1"/>
  <c r="D3" i="1"/>
  <c r="C1" i="4"/>
  <c r="A1" i="4" s="1"/>
  <c r="C2" i="4"/>
  <c r="A2" i="4" s="1"/>
  <c r="C3" i="4"/>
  <c r="A3" i="4" s="1"/>
  <c r="C4" i="4"/>
  <c r="A4" i="4" s="1"/>
  <c r="C5" i="4"/>
  <c r="A5" i="4" s="1"/>
  <c r="C6" i="4"/>
  <c r="A6" i="4" s="1"/>
  <c r="C7" i="4"/>
  <c r="A7" i="4" s="1"/>
  <c r="C8" i="4"/>
  <c r="A8" i="4" s="1"/>
  <c r="C9" i="4"/>
  <c r="A9" i="4" s="1"/>
  <c r="C10" i="4"/>
  <c r="A10" i="4" s="1"/>
  <c r="C11" i="4"/>
  <c r="A11" i="4" s="1"/>
  <c r="C12" i="4"/>
  <c r="A12" i="4" s="1"/>
  <c r="C13" i="4"/>
  <c r="A13" i="4" s="1"/>
  <c r="C14" i="4"/>
  <c r="A14" i="4" s="1"/>
  <c r="C15" i="4"/>
  <c r="A15" i="4" s="1"/>
  <c r="C16" i="4"/>
  <c r="A16" i="4" s="1"/>
  <c r="C17" i="4"/>
  <c r="A17" i="4" s="1"/>
  <c r="C18" i="4"/>
  <c r="A18" i="4" s="1"/>
  <c r="C19" i="4"/>
  <c r="A19" i="4" s="1"/>
  <c r="C20" i="4"/>
  <c r="A20" i="4" s="1"/>
  <c r="C21" i="4"/>
  <c r="A21" i="4" s="1"/>
  <c r="C22" i="4"/>
  <c r="A22" i="4" s="1"/>
  <c r="C23" i="4"/>
  <c r="A23" i="4" s="1"/>
  <c r="C24" i="4"/>
  <c r="A24" i="4" s="1"/>
  <c r="C25" i="4"/>
  <c r="A25" i="4" s="1"/>
  <c r="C26" i="4"/>
  <c r="A26" i="4" s="1"/>
  <c r="C27" i="4"/>
  <c r="A27" i="4" s="1"/>
  <c r="C28" i="4"/>
  <c r="A28" i="4" s="1"/>
  <c r="C29" i="4"/>
  <c r="A29" i="4" s="1"/>
  <c r="C30" i="4"/>
  <c r="A30" i="4" s="1"/>
  <c r="C31" i="4"/>
  <c r="A31" i="4" s="1"/>
  <c r="C32" i="4"/>
  <c r="A32" i="4" s="1"/>
  <c r="C33" i="4"/>
  <c r="A33" i="4" s="1"/>
  <c r="C34" i="4"/>
  <c r="A34" i="4" s="1"/>
  <c r="C35" i="4"/>
  <c r="A35" i="4" s="1"/>
  <c r="C36" i="4"/>
  <c r="A36" i="4" s="1"/>
  <c r="C37" i="4"/>
  <c r="A37" i="4" s="1"/>
  <c r="C38" i="4"/>
  <c r="A38" i="4" s="1"/>
  <c r="C39" i="4"/>
  <c r="A39" i="4" s="1"/>
  <c r="C40" i="4"/>
  <c r="A40" i="4" s="1"/>
  <c r="C41" i="4"/>
  <c r="A41" i="4" s="1"/>
  <c r="C42" i="4"/>
  <c r="A42" i="4" s="1"/>
  <c r="C43" i="4"/>
  <c r="A43" i="4" s="1"/>
  <c r="C44" i="4"/>
  <c r="A44" i="4" s="1"/>
  <c r="C45" i="4"/>
  <c r="A45" i="4" s="1"/>
  <c r="E3" i="1" l="1"/>
  <c r="G3" i="1" s="1"/>
  <c r="E1" i="4"/>
</calcChain>
</file>

<file path=xl/sharedStrings.xml><?xml version="1.0" encoding="utf-8"?>
<sst xmlns="http://schemas.openxmlformats.org/spreadsheetml/2006/main" count="19" uniqueCount="17">
  <si>
    <t>E0</t>
  </si>
  <si>
    <t>PD</t>
  </si>
  <si>
    <t>pond</t>
  </si>
  <si>
    <t>ShapeFactor</t>
  </si>
  <si>
    <t>E0_mm</t>
  </si>
  <si>
    <t>PD_w_m</t>
  </si>
  <si>
    <t>PDarea_m2</t>
  </si>
  <si>
    <t>PDw_m</t>
  </si>
  <si>
    <t>PDh_m</t>
  </si>
  <si>
    <t>cell size_m</t>
  </si>
  <si>
    <t>PDarea_ha</t>
  </si>
  <si>
    <t>E0corr_mm</t>
  </si>
  <si>
    <t>E0corr_mm_FORMULA</t>
  </si>
  <si>
    <t>PDvol_m3</t>
  </si>
  <si>
    <t>PD_mm</t>
  </si>
  <si>
    <t>PDvol_m3_ha</t>
  </si>
  <si>
    <t>PD_mm_FORMULA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</si>
</sst>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/>
  </sheetViews>
  <sheetFormatPr defaultRowHeight="15" x14ac:dyDescent="0.25"/>
  <sheetData>
    <row r="1" spans="1:5" x14ac:dyDescent="0.25">
      <c r="A1">
        <f t="shared" ref="A1:A45" si="0">1/COS(C1)</f>
        <v>1.0001523280439077</v>
      </c>
      <c r="B1">
        <v>1</v>
      </c>
      <c r="C1">
        <f t="shared" ref="C1:C45" si="1">RADIANS(B1)</f>
        <v>1.7453292519943295E-2</v>
      </c>
      <c r="E1">
        <f>AVERAGE(A1:A45)</f>
        <v>1.1268477837137569</v>
      </c>
    </row>
    <row r="2" spans="1:5" x14ac:dyDescent="0.25">
      <c r="A2">
        <f t="shared" si="0"/>
        <v>1.0006095442988217</v>
      </c>
      <c r="B2">
        <v>2</v>
      </c>
      <c r="C2">
        <f t="shared" si="1"/>
        <v>3.4906585039886591E-2</v>
      </c>
    </row>
    <row r="3" spans="1:5" x14ac:dyDescent="0.25">
      <c r="A3">
        <f t="shared" si="0"/>
        <v>1.0013723459979209</v>
      </c>
      <c r="B3">
        <v>3</v>
      </c>
      <c r="C3">
        <f t="shared" si="1"/>
        <v>5.235987755982989E-2</v>
      </c>
    </row>
    <row r="4" spans="1:5" x14ac:dyDescent="0.25">
      <c r="A4">
        <f t="shared" si="0"/>
        <v>1.0024418980811722</v>
      </c>
      <c r="B4">
        <v>4</v>
      </c>
      <c r="C4">
        <f t="shared" si="1"/>
        <v>6.9813170079773182E-2</v>
      </c>
    </row>
    <row r="5" spans="1:5" x14ac:dyDescent="0.25">
      <c r="A5">
        <f t="shared" si="0"/>
        <v>1.0038198375433474</v>
      </c>
      <c r="B5">
        <v>5</v>
      </c>
      <c r="C5">
        <f t="shared" si="1"/>
        <v>8.7266462599716474E-2</v>
      </c>
    </row>
    <row r="6" spans="1:5" x14ac:dyDescent="0.25">
      <c r="A6">
        <f t="shared" si="0"/>
        <v>1.0055082795635164</v>
      </c>
      <c r="B6">
        <v>6</v>
      </c>
      <c r="C6">
        <f t="shared" si="1"/>
        <v>0.10471975511965978</v>
      </c>
    </row>
    <row r="7" spans="1:5" x14ac:dyDescent="0.25">
      <c r="A7">
        <f t="shared" si="0"/>
        <v>1.0075098254588484</v>
      </c>
      <c r="B7">
        <v>7</v>
      </c>
      <c r="C7">
        <f t="shared" si="1"/>
        <v>0.12217304763960307</v>
      </c>
    </row>
    <row r="8" spans="1:5" x14ac:dyDescent="0.25">
      <c r="A8">
        <f t="shared" si="0"/>
        <v>1.0098275725186181</v>
      </c>
      <c r="B8">
        <v>8</v>
      </c>
      <c r="C8">
        <f t="shared" si="1"/>
        <v>0.13962634015954636</v>
      </c>
    </row>
    <row r="9" spans="1:5" x14ac:dyDescent="0.25">
      <c r="A9">
        <f t="shared" si="0"/>
        <v>1.0124651257880029</v>
      </c>
      <c r="B9">
        <v>9</v>
      </c>
      <c r="C9">
        <f t="shared" si="1"/>
        <v>0.15707963267948966</v>
      </c>
    </row>
    <row r="10" spans="1:5" x14ac:dyDescent="0.25">
      <c r="A10">
        <f t="shared" si="0"/>
        <v>1.0154266118857451</v>
      </c>
      <c r="B10">
        <v>10</v>
      </c>
      <c r="C10">
        <f t="shared" si="1"/>
        <v>0.17453292519943295</v>
      </c>
    </row>
    <row r="11" spans="1:5" x14ac:dyDescent="0.25">
      <c r="A11">
        <f t="shared" si="0"/>
        <v>1.0187166949552142</v>
      </c>
      <c r="B11">
        <v>11</v>
      </c>
      <c r="C11">
        <f t="shared" si="1"/>
        <v>0.19198621771937624</v>
      </c>
    </row>
    <row r="12" spans="1:5" x14ac:dyDescent="0.25">
      <c r="A12">
        <f t="shared" si="0"/>
        <v>1.0223405948650293</v>
      </c>
      <c r="B12">
        <v>12</v>
      </c>
      <c r="C12">
        <f t="shared" si="1"/>
        <v>0.20943951023931956</v>
      </c>
    </row>
    <row r="13" spans="1:5" x14ac:dyDescent="0.25">
      <c r="A13">
        <f t="shared" si="0"/>
        <v>1.0263041077933917</v>
      </c>
      <c r="B13">
        <v>13</v>
      </c>
      <c r="C13">
        <f t="shared" si="1"/>
        <v>0.22689280275926285</v>
      </c>
    </row>
    <row r="14" spans="1:5" x14ac:dyDescent="0.25">
      <c r="A14">
        <f t="shared" si="0"/>
        <v>1.0306136293498982</v>
      </c>
      <c r="B14">
        <v>14</v>
      </c>
      <c r="C14">
        <f t="shared" si="1"/>
        <v>0.24434609527920614</v>
      </c>
    </row>
    <row r="15" spans="1:5" x14ac:dyDescent="0.25">
      <c r="A15">
        <f t="shared" si="0"/>
        <v>1.035276180410083</v>
      </c>
      <c r="B15">
        <v>15</v>
      </c>
      <c r="C15">
        <f t="shared" si="1"/>
        <v>0.26179938779914941</v>
      </c>
    </row>
    <row r="16" spans="1:5" x14ac:dyDescent="0.25">
      <c r="A16">
        <f t="shared" si="0"/>
        <v>1.040299435861602</v>
      </c>
      <c r="B16">
        <v>16</v>
      </c>
      <c r="C16">
        <f t="shared" si="1"/>
        <v>0.27925268031909273</v>
      </c>
    </row>
    <row r="17" spans="1:3" x14ac:dyDescent="0.25">
      <c r="A17">
        <f t="shared" si="0"/>
        <v>1.045691756487148</v>
      </c>
      <c r="B17">
        <v>17</v>
      </c>
      <c r="C17">
        <f t="shared" si="1"/>
        <v>0.29670597283903605</v>
      </c>
    </row>
    <row r="18" spans="1:3" x14ac:dyDescent="0.25">
      <c r="A18">
        <f t="shared" si="0"/>
        <v>1.0514622242382672</v>
      </c>
      <c r="B18">
        <v>18</v>
      </c>
      <c r="C18">
        <f t="shared" si="1"/>
        <v>0.31415926535897931</v>
      </c>
    </row>
    <row r="19" spans="1:3" x14ac:dyDescent="0.25">
      <c r="A19">
        <f t="shared" si="0"/>
        <v>1.0576206811866706</v>
      </c>
      <c r="B19">
        <v>19</v>
      </c>
      <c r="C19">
        <f t="shared" si="1"/>
        <v>0.33161255787892263</v>
      </c>
    </row>
    <row r="20" spans="1:3" x14ac:dyDescent="0.25">
      <c r="A20">
        <f t="shared" si="0"/>
        <v>1.0641777724759121</v>
      </c>
      <c r="B20">
        <v>20</v>
      </c>
      <c r="C20">
        <f t="shared" si="1"/>
        <v>0.3490658503988659</v>
      </c>
    </row>
    <row r="21" spans="1:3" x14ac:dyDescent="0.25">
      <c r="A21">
        <f t="shared" si="0"/>
        <v>1.071144993637029</v>
      </c>
      <c r="B21">
        <v>21</v>
      </c>
      <c r="C21">
        <f t="shared" si="1"/>
        <v>0.36651914291880922</v>
      </c>
    </row>
    <row r="22" spans="1:3" x14ac:dyDescent="0.25">
      <c r="A22">
        <f t="shared" si="0"/>
        <v>1.0785347426775833</v>
      </c>
      <c r="B22">
        <v>22</v>
      </c>
      <c r="C22">
        <f t="shared" si="1"/>
        <v>0.38397243543875248</v>
      </c>
    </row>
    <row r="23" spans="1:3" x14ac:dyDescent="0.25">
      <c r="A23">
        <f t="shared" si="0"/>
        <v>1.0863603774052961</v>
      </c>
      <c r="B23">
        <v>23</v>
      </c>
      <c r="C23">
        <f t="shared" si="1"/>
        <v>0.4014257279586958</v>
      </c>
    </row>
    <row r="24" spans="1:3" x14ac:dyDescent="0.25">
      <c r="A24">
        <f t="shared" si="0"/>
        <v>1.0946362785060468</v>
      </c>
      <c r="B24">
        <v>24</v>
      </c>
      <c r="C24">
        <f t="shared" si="1"/>
        <v>0.41887902047863912</v>
      </c>
    </row>
    <row r="25" spans="1:3" x14ac:dyDescent="0.25">
      <c r="A25">
        <f t="shared" si="0"/>
        <v>1.1033779189624917</v>
      </c>
      <c r="B25">
        <v>25</v>
      </c>
      <c r="C25">
        <f t="shared" si="1"/>
        <v>0.43633231299858238</v>
      </c>
    </row>
    <row r="26" spans="1:3" x14ac:dyDescent="0.25">
      <c r="A26">
        <f t="shared" si="0"/>
        <v>1.1126019404751888</v>
      </c>
      <c r="B26">
        <v>26</v>
      </c>
      <c r="C26">
        <f t="shared" si="1"/>
        <v>0.4537856055185257</v>
      </c>
    </row>
    <row r="27" spans="1:3" x14ac:dyDescent="0.25">
      <c r="A27">
        <f t="shared" si="0"/>
        <v>1.1223262376343608</v>
      </c>
      <c r="B27">
        <v>27</v>
      </c>
      <c r="C27">
        <f t="shared" si="1"/>
        <v>0.47123889803846897</v>
      </c>
    </row>
    <row r="28" spans="1:3" x14ac:dyDescent="0.25">
      <c r="A28">
        <f t="shared" si="0"/>
        <v>1.132570050689039</v>
      </c>
      <c r="B28">
        <v>28</v>
      </c>
      <c r="C28">
        <f t="shared" si="1"/>
        <v>0.48869219055841229</v>
      </c>
    </row>
    <row r="29" spans="1:3" x14ac:dyDescent="0.25">
      <c r="A29">
        <f t="shared" si="0"/>
        <v>1.1433540678733201</v>
      </c>
      <c r="B29">
        <v>29</v>
      </c>
      <c r="C29">
        <f t="shared" si="1"/>
        <v>0.50614548307835561</v>
      </c>
    </row>
    <row r="30" spans="1:3" x14ac:dyDescent="0.25">
      <c r="A30">
        <f t="shared" si="0"/>
        <v>1.1547005383792515</v>
      </c>
      <c r="B30">
        <v>30</v>
      </c>
      <c r="C30">
        <f t="shared" si="1"/>
        <v>0.52359877559829882</v>
      </c>
    </row>
    <row r="31" spans="1:3" x14ac:dyDescent="0.25">
      <c r="A31">
        <f t="shared" si="0"/>
        <v>1.1666333972153304</v>
      </c>
      <c r="B31">
        <v>31</v>
      </c>
      <c r="C31">
        <f t="shared" si="1"/>
        <v>0.54105206811824214</v>
      </c>
    </row>
    <row r="32" spans="1:3" x14ac:dyDescent="0.25">
      <c r="A32">
        <f t="shared" si="0"/>
        <v>1.1791784033620965</v>
      </c>
      <c r="B32">
        <v>32</v>
      </c>
      <c r="C32">
        <f t="shared" si="1"/>
        <v>0.55850536063818546</v>
      </c>
    </row>
    <row r="33" spans="1:3" x14ac:dyDescent="0.25">
      <c r="A33">
        <f t="shared" si="0"/>
        <v>1.1923632928359473</v>
      </c>
      <c r="B33">
        <v>33</v>
      </c>
      <c r="C33">
        <f t="shared" si="1"/>
        <v>0.57595865315812877</v>
      </c>
    </row>
    <row r="34" spans="1:3" x14ac:dyDescent="0.25">
      <c r="A34">
        <f t="shared" si="0"/>
        <v>1.2062179485039055</v>
      </c>
      <c r="B34">
        <v>34</v>
      </c>
      <c r="C34">
        <f t="shared" si="1"/>
        <v>0.59341194567807209</v>
      </c>
    </row>
    <row r="35" spans="1:3" x14ac:dyDescent="0.25">
      <c r="A35">
        <f t="shared" si="0"/>
        <v>1.2207745887614561</v>
      </c>
      <c r="B35">
        <v>35</v>
      </c>
      <c r="C35">
        <f t="shared" si="1"/>
        <v>0.6108652381980153</v>
      </c>
    </row>
    <row r="36" spans="1:3" x14ac:dyDescent="0.25">
      <c r="A36">
        <f t="shared" si="0"/>
        <v>1.2360679774997896</v>
      </c>
      <c r="B36">
        <v>36</v>
      </c>
      <c r="C36">
        <f t="shared" si="1"/>
        <v>0.62831853071795862</v>
      </c>
    </row>
    <row r="37" spans="1:3" x14ac:dyDescent="0.25">
      <c r="A37">
        <f t="shared" si="0"/>
        <v>1.2521356581562257</v>
      </c>
      <c r="B37">
        <v>37</v>
      </c>
      <c r="C37">
        <f t="shared" si="1"/>
        <v>0.64577182323790194</v>
      </c>
    </row>
    <row r="38" spans="1:3" x14ac:dyDescent="0.25">
      <c r="A38">
        <f t="shared" si="0"/>
        <v>1.2690182150725788</v>
      </c>
      <c r="B38">
        <v>38</v>
      </c>
      <c r="C38">
        <f t="shared" si="1"/>
        <v>0.66322511575784526</v>
      </c>
    </row>
    <row r="39" spans="1:3" x14ac:dyDescent="0.25">
      <c r="A39">
        <f t="shared" si="0"/>
        <v>1.2867595658931672</v>
      </c>
      <c r="B39">
        <v>39</v>
      </c>
      <c r="C39">
        <f t="shared" si="1"/>
        <v>0.68067840827778847</v>
      </c>
    </row>
    <row r="40" spans="1:3" x14ac:dyDescent="0.25">
      <c r="A40">
        <f t="shared" si="0"/>
        <v>1.3054072893322786</v>
      </c>
      <c r="B40">
        <v>40</v>
      </c>
      <c r="C40">
        <f t="shared" si="1"/>
        <v>0.69813170079773179</v>
      </c>
    </row>
    <row r="41" spans="1:3" x14ac:dyDescent="0.25">
      <c r="A41">
        <f t="shared" si="0"/>
        <v>1.3250129933488113</v>
      </c>
      <c r="B41">
        <v>41</v>
      </c>
      <c r="C41">
        <f t="shared" si="1"/>
        <v>0.71558499331767511</v>
      </c>
    </row>
    <row r="42" spans="1:3" x14ac:dyDescent="0.25">
      <c r="A42">
        <f t="shared" si="0"/>
        <v>1.3456327296063761</v>
      </c>
      <c r="B42">
        <v>42</v>
      </c>
      <c r="C42">
        <f t="shared" si="1"/>
        <v>0.73303828583761843</v>
      </c>
    </row>
    <row r="43" spans="1:3" x14ac:dyDescent="0.25">
      <c r="A43">
        <f t="shared" si="0"/>
        <v>1.3673274610985953</v>
      </c>
      <c r="B43">
        <v>43</v>
      </c>
      <c r="C43">
        <f t="shared" si="1"/>
        <v>0.75049157835756175</v>
      </c>
    </row>
    <row r="44" spans="1:3" x14ac:dyDescent="0.25">
      <c r="A44">
        <f t="shared" si="0"/>
        <v>1.3901635910166787</v>
      </c>
      <c r="B44">
        <v>44</v>
      </c>
      <c r="C44">
        <f t="shared" si="1"/>
        <v>0.76794487087750496</v>
      </c>
    </row>
    <row r="45" spans="1:3" x14ac:dyDescent="0.25">
      <c r="A45">
        <f t="shared" si="0"/>
        <v>1.4142135623730949</v>
      </c>
      <c r="B45">
        <v>45</v>
      </c>
      <c r="C45">
        <f t="shared" si="1"/>
        <v>0.78539816339744828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C9" sqref="C9"/>
    </sheetView>
  </sheetViews>
  <sheetFormatPr defaultRowHeight="15" x14ac:dyDescent="0.25"/>
  <cols>
    <col min="1" max="1" width="3.42578125" bestFit="1" customWidth="1"/>
    <col min="2" max="2" width="10.7109375" bestFit="1" customWidth="1"/>
    <col min="3" max="3" width="8.7109375" bestFit="1" customWidth="1"/>
    <col min="4" max="5" width="12" bestFit="1" customWidth="1"/>
    <col min="6" max="6" width="13.140625" bestFit="1" customWidth="1"/>
    <col min="7" max="7" width="12" bestFit="1" customWidth="1"/>
    <col min="8" max="8" width="20.85546875" bestFit="1" customWidth="1"/>
    <col min="10" max="10" width="11.85546875" bestFit="1" customWidth="1"/>
    <col min="11" max="11" width="12" bestFit="1" customWidth="1"/>
  </cols>
  <sheetData>
    <row r="1" spans="1:11" x14ac:dyDescent="0.25">
      <c r="A1" s="1" t="s">
        <v>0</v>
      </c>
      <c r="B1" t="s">
        <v>9</v>
      </c>
      <c r="C1" t="s">
        <v>5</v>
      </c>
      <c r="D1" t="s">
        <v>6</v>
      </c>
      <c r="E1" t="s">
        <v>10</v>
      </c>
      <c r="F1" t="s">
        <v>4</v>
      </c>
      <c r="G1" s="2" t="s">
        <v>11</v>
      </c>
      <c r="H1" s="2" t="s">
        <v>12</v>
      </c>
    </row>
    <row r="2" spans="1:11" x14ac:dyDescent="0.25">
      <c r="B2" s="3">
        <v>100</v>
      </c>
      <c r="C2" s="3">
        <v>1</v>
      </c>
      <c r="D2">
        <f>C2*$K$3*B2</f>
        <v>112.6847783713757</v>
      </c>
      <c r="E2">
        <f>D2/100^2</f>
        <v>1.126847783713757E-2</v>
      </c>
      <c r="F2">
        <v>3</v>
      </c>
      <c r="G2" s="2">
        <f>E2*F2</f>
        <v>3.3805433511412714E-2</v>
      </c>
      <c r="H2" s="2">
        <f>B2*C2*$K$3*F2/100^2</f>
        <v>3.3805433511412707E-2</v>
      </c>
      <c r="J2" t="s">
        <v>1</v>
      </c>
      <c r="K2" t="s">
        <v>2</v>
      </c>
    </row>
    <row r="3" spans="1:11" x14ac:dyDescent="0.25">
      <c r="B3" s="3">
        <v>10</v>
      </c>
      <c r="C3" s="3">
        <v>1</v>
      </c>
      <c r="D3">
        <f>C3*$K$3*B3</f>
        <v>11.268477837137569</v>
      </c>
      <c r="E3">
        <f>D3/100^2</f>
        <v>1.1268477837137569E-3</v>
      </c>
      <c r="F3">
        <v>3</v>
      </c>
      <c r="G3" s="2">
        <f>E3*F3</f>
        <v>3.3805433511412708E-3</v>
      </c>
      <c r="H3" s="2">
        <f>B3*C3*$K$3*F3/100^2</f>
        <v>3.3805433511412708E-3</v>
      </c>
      <c r="J3" t="s">
        <v>3</v>
      </c>
      <c r="K3">
        <f>averageDIAG!E1</f>
        <v>1.1268477837137569</v>
      </c>
    </row>
    <row r="7" spans="1:11" x14ac:dyDescent="0.25">
      <c r="A7" s="1" t="s">
        <v>1</v>
      </c>
      <c r="B7" t="s">
        <v>9</v>
      </c>
      <c r="C7" t="s">
        <v>7</v>
      </c>
      <c r="D7" t="s">
        <v>8</v>
      </c>
      <c r="E7" t="s">
        <v>13</v>
      </c>
      <c r="F7" t="s">
        <v>15</v>
      </c>
      <c r="G7" s="2" t="s">
        <v>14</v>
      </c>
      <c r="H7" s="2" t="s">
        <v>16</v>
      </c>
    </row>
    <row r="8" spans="1:11" x14ac:dyDescent="0.25">
      <c r="B8" s="3">
        <v>100</v>
      </c>
      <c r="C8" s="3">
        <v>1</v>
      </c>
      <c r="D8" s="3">
        <v>2</v>
      </c>
      <c r="E8">
        <f>C8*D8*B8*$K$3</f>
        <v>225.3695567427514</v>
      </c>
      <c r="F8">
        <f>E8*B8^2/100^2</f>
        <v>225.3695567427514</v>
      </c>
      <c r="G8" s="2">
        <f>F8/10</f>
        <v>22.536955674275141</v>
      </c>
      <c r="H8" s="2">
        <f>C8*D8*$K$3*B8^3/100^2/10</f>
        <v>22.536955674275138</v>
      </c>
    </row>
    <row r="9" spans="1:11" x14ac:dyDescent="0.25">
      <c r="B9" s="3">
        <v>10</v>
      </c>
      <c r="C9" s="3">
        <v>1</v>
      </c>
      <c r="D9" s="3">
        <v>2</v>
      </c>
      <c r="E9">
        <f t="shared" ref="E9:E10" si="0">C9*D9*B9*$K$3</f>
        <v>22.536955674275138</v>
      </c>
      <c r="F9">
        <f t="shared" ref="F9:F10" si="1">E9*B9^2/100^2</f>
        <v>0.22536955674275136</v>
      </c>
      <c r="G9" s="2">
        <f t="shared" ref="G9:G10" si="2">F9/10</f>
        <v>2.2536955674275137E-2</v>
      </c>
      <c r="H9" s="2">
        <f t="shared" ref="H9:H10" si="3">C9*D9*$K$3*B9^3/100^2/10</f>
        <v>2.2536955674275137E-2</v>
      </c>
    </row>
    <row r="10" spans="1:11" x14ac:dyDescent="0.25">
      <c r="B10" s="3">
        <v>50</v>
      </c>
      <c r="C10" s="3">
        <v>1</v>
      </c>
      <c r="D10" s="3">
        <v>2</v>
      </c>
      <c r="E10">
        <f t="shared" si="0"/>
        <v>112.6847783713757</v>
      </c>
      <c r="F10">
        <f t="shared" si="1"/>
        <v>28.171194592843925</v>
      </c>
      <c r="G10" s="2">
        <f t="shared" si="2"/>
        <v>2.8171194592843927</v>
      </c>
      <c r="H10" s="2">
        <f t="shared" si="3"/>
        <v>2.8171194592843922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averageDIAG</vt:lpstr>
      <vt:lpstr>Computing</vt:lpstr>
    </vt:vector>
  </TitlesOfParts>
  <Company>ITC 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Pascal Francés</dc:creator>
  <cp:lastModifiedBy>apf</cp:lastModifiedBy>
  <dcterms:created xsi:type="dcterms:W3CDTF">2011-05-04T13:05:04Z</dcterms:created>
  <dcterms:modified xsi:type="dcterms:W3CDTF">2014-12-17T10:31:12Z</dcterms:modified>
</cp:coreProperties>
</file>