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xml.rels" ContentType="application/vnd.openxmlformats-package.relationships+xml"/>
  <Override PartName="/xl/worksheets/_rels/sheet1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comments1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Affleurement ASS" sheetId="2" state="visible" r:id="rId3"/>
    <sheet name="Bassin ASS" sheetId="3" state="visible" r:id="rId4"/>
    <sheet name="Canalisation réseau ASS" sheetId="4" state="visible" r:id="rId5"/>
    <sheet name="Chambre dépollution ASS" sheetId="5" state="visible" r:id="rId6"/>
    <sheet name="Equipement ASS" sheetId="6" state="visible" r:id="rId7"/>
    <sheet name="Exutoire ASS" sheetId="7" state="visible" r:id="rId8"/>
    <sheet name="Génie civil ASS" sheetId="8" state="visible" r:id="rId9"/>
    <sheet name="Technique alternative EPL ASS p" sheetId="9" state="visible" r:id="rId10"/>
    <sheet name="Technique alternative EPL ASS l" sheetId="10" state="visible" r:id="rId11"/>
    <sheet name="Technique alternative EPL ASS s" sheetId="11" state="visible" r:id="rId12"/>
    <sheet name="Ouvrage spécial ASS (point)" sheetId="12" state="visible" r:id="rId13"/>
    <sheet name="Ouvrage spécial ASS (ligne)" sheetId="13" state="visible" r:id="rId14"/>
    <sheet name="Ouvrage spécial ASS (surface)" sheetId="14" state="visible" r:id="rId15"/>
    <sheet name="Périmètre gestion ASS" sheetId="15" state="visible" r:id="rId16"/>
    <sheet name="Pièce réseau ASS (discriminante" sheetId="16" state="visible" r:id="rId17"/>
    <sheet name="Pièce réseau ASS (non discrimin" sheetId="17" state="visible" r:id="rId18"/>
    <sheet name="Point mesure ASS" sheetId="18" state="visible" r:id="rId19"/>
    <sheet name="Point prélèvement ASS" sheetId="19" state="visible" r:id="rId20"/>
    <sheet name="Pompage ASS" sheetId="20" state="visible" r:id="rId21"/>
    <sheet name="Prétraitement ASS" sheetId="21" state="visible" r:id="rId22"/>
    <sheet name="Protection mécanique ASS" sheetId="22" state="visible" r:id="rId23"/>
    <sheet name="Regard ASS" sheetId="23" state="visible" r:id="rId24"/>
    <sheet name="Traitement ASS" sheetId="24" state="visible" r:id="rId25"/>
    <sheet name="Canalisation branchement ASS" sheetId="25" state="visible" r:id="rId26"/>
    <sheet name="Engouffrement ASS (point)" sheetId="26" state="visible" r:id="rId27"/>
    <sheet name="Engouffrement ASS (ligne)" sheetId="27" state="visible" r:id="rId28"/>
    <sheet name="Engouffrement ASS (surface)" sheetId="28" state="visible" r:id="rId29"/>
    <sheet name="Point collecte ASS" sheetId="29" state="visible" r:id="rId30"/>
    <sheet name="Raccordement ASS" sheetId="30" state="visible" r:id="rId31"/>
  </sheets>
  <calcPr iterateCount="100" refMode="A1" iterate="false" iterateDelta="0.0001"/>
  <extLst>
    <ext xmlns:loext="http://schemas.libreoffice.org/" uri="{7626C862-2A13-11E5-B345-FEFF819CDC9F}">
      <loext:extCalcPr stringRefSyntax="CalcA1ExcelA1"/>
    </ext>
  </extLst>
</workbook>
</file>

<file path=xl/comments19.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vero allcar:
</t>
        </r>
        <r>
          <rPr>
            <sz val="9"/>
            <rFont val="Tahoma"/>
            <family val="0"/>
            <charset val="1"/>
          </rPr>
          <t xml:space="preserve">Attention, cette entité n’est pas dans l’extraction Matrice_ASS_liste extraite par AP
</t>
        </r>
      </text>
    </comment>
    <comment ref="F8" authorId="0">
      <text>
        <r>
          <rPr>
            <sz val="11"/>
            <color rgb="FF000000"/>
            <rFont val="Calibri"/>
            <family val="0"/>
            <charset val="1"/>
          </rPr>
          <t xml:space="preserve">vero allcar:
</t>
        </r>
        <r>
          <rPr>
            <sz val="9"/>
            <rFont val="Tahoma"/>
            <family val="0"/>
            <charset val="1"/>
          </rPr>
          <t xml:space="preserve">Pourquoi non, alors qu’il s’agit de l’entité-fille de la super entité Emprise. Par analogie, ass_noeud_reseau est à nullable=Oui par rapport à la super-entité Canalisation.
Potentiellement, selon réponse, définition de l’attribut sur la ligne à modifier.
</t>
        </r>
      </text>
    </comment>
  </commentList>
</comments>
</file>

<file path=xl/sharedStrings.xml><?xml version="1.0" encoding="utf-8"?>
<sst xmlns="http://schemas.openxmlformats.org/spreadsheetml/2006/main" count="1871" uniqueCount="544">
  <si>
    <t xml:space="preserve">table</t>
  </si>
  <si>
    <t xml:space="preserve">nom (lien)</t>
  </si>
  <si>
    <t xml:space="preserve">description</t>
  </si>
  <si>
    <t xml:space="preserve">géométrie</t>
  </si>
  <si>
    <t xml:space="preserve">Nombre de champs</t>
  </si>
  <si>
    <t xml:space="preserve">Nom de l'entité (nom logique)</t>
  </si>
  <si>
    <t xml:space="preserve">ass_affleurant</t>
  </si>
  <si>
    <t xml:space="preserve">Sans</t>
  </si>
  <si>
    <t xml:space="preserve">Alias de l'entité (nom conceptuel)</t>
  </si>
  <si>
    <t xml:space="preserve">Affleurant ASS</t>
  </si>
  <si>
    <t xml:space="preserve">Définition</t>
  </si>
  <si>
    <t xml:space="preserve">Objet visible depuis la surface, au niveau du sol</t>
  </si>
  <si>
    <t xml:space="preserve">Contraintes topologiques</t>
  </si>
  <si>
    <t xml:space="preserve">Association</t>
  </si>
  <si>
    <t xml:space="preserve">Par attributs</t>
  </si>
  <si>
    <t xml:space="preserve">Point/ligne/surfacique</t>
  </si>
  <si>
    <t xml:space="preserve">Point</t>
  </si>
  <si>
    <t xml:space="preserve">Attributs </t>
  </si>
  <si>
    <t xml:space="preserve">Alias de l'attribut</t>
  </si>
  <si>
    <t xml:space="preserve">Type de valeurs</t>
  </si>
  <si>
    <t xml:space="preserve">Valeurs possibles</t>
  </si>
  <si>
    <t xml:space="preserve">Autorise les valeurs nulles</t>
  </si>
  <si>
    <t xml:space="preserve">Nom RAEPA</t>
  </si>
  <si>
    <t xml:space="preserve">Réglementaire</t>
  </si>
  <si>
    <t xml:space="preserve">Commentaires</t>
  </si>
  <si>
    <t xml:space="preserve">id_ass_affleurant</t>
  </si>
  <si>
    <t xml:space="preserve">Identifiant affleurant</t>
  </si>
  <si>
    <t xml:space="preserve">Identifiant unique de l'affleurant d'assainissement : clé primaire</t>
  </si>
  <si>
    <t xml:space="preserve">Texte</t>
  </si>
  <si>
    <t xml:space="preserve">Non</t>
  </si>
  <si>
    <t xml:space="preserve">type_affleurant</t>
  </si>
  <si>
    <t xml:space="preserve">Type affleurant</t>
  </si>
  <si>
    <t xml:space="preserve">Type d'affleurant, à savoir par exemple bouche à clé, tampon, engouffrement, etc. (Cf. liste de valeurs)</t>
  </si>
  <si>
    <t xml:space="preserve">com_type_affleurant</t>
  </si>
  <si>
    <t xml:space="preserve">id_affleurant_pcrs</t>
  </si>
  <si>
    <t xml:space="preserve">Identifiant affleurant PCRS</t>
  </si>
  <si>
    <t xml:space="preserve">Lien vers la  table des affleurants du géostandard PCRS</t>
  </si>
  <si>
    <t xml:space="preserve">Oui</t>
  </si>
  <si>
    <t xml:space="preserve">Voir liste PCRS</t>
  </si>
  <si>
    <t xml:space="preserve">id_emprise</t>
  </si>
  <si>
    <t xml:space="preserve">Identifiant emprise</t>
  </si>
  <si>
    <t xml:space="preserve">Lien, à savoir association par identifiant à la super-entité "Emprise" (modélisant tout élément surfacique)</t>
  </si>
  <si>
    <t xml:space="preserve">emprise</t>
  </si>
  <si>
    <t xml:space="preserve">Référence à l'entité dessous</t>
  </si>
  <si>
    <t xml:space="preserve">id_noeud_reseau</t>
  </si>
  <si>
    <t xml:space="preserve">Identifiant nœud réseau</t>
  </si>
  <si>
    <t xml:space="preserve">Lien, à savoir association par identifiant à la super-entité "Nœud réseau" (modélisant tout élément ponctuel)</t>
  </si>
  <si>
    <t xml:space="preserve">noeud_reseau</t>
  </si>
  <si>
    <t xml:space="preserve">id_canalisation</t>
  </si>
  <si>
    <t xml:space="preserve">Identifiant canalisation</t>
  </si>
  <si>
    <t xml:space="preserve">Lien, à savoir association par identifiant à la super-entité "Canalisation" (modélisant tout élément linéaire)</t>
  </si>
  <si>
    <t xml:space="preserve">canalisation</t>
  </si>
  <si>
    <t xml:space="preserve">ass_bassin</t>
  </si>
  <si>
    <t xml:space="preserve">Entité fille de la super-entité "Nœud réseau" appliqué à l'assainissement. Contraintes topologiques portées par l'entité mère.</t>
  </si>
  <si>
    <t xml:space="preserve">Bassin ASS</t>
  </si>
  <si>
    <t xml:space="preserve">Ouvrage de technologie "classique" (par opposition aux techniques alternatives de gestion des eaux pluvailes urbaines) retenant momentanément des effluents pendant les périodes pluvieuses, que ce soit des eaux pluviales seules ou un mélange d'eaux pluviales et d'eaux usées.</t>
  </si>
  <si>
    <t xml:space="preserve">http://wikhydro.developpement-durable.gouv.fr/index.php/Bassin_(HU)</t>
  </si>
  <si>
    <t xml:space="preserve">id_noeud_reseau (1,1)</t>
  </si>
  <si>
    <t xml:space="preserve">id_ass_bassin</t>
  </si>
  <si>
    <t xml:space="preserve">Identifiant bassin</t>
  </si>
  <si>
    <t xml:space="preserve">Identifiant unique du bassin d'assainissement, hérité ou propre à l'objet géomatique</t>
  </si>
  <si>
    <t xml:space="preserve">nom_usuel</t>
  </si>
  <si>
    <t xml:space="preserve">Nom usuel</t>
  </si>
  <si>
    <t xml:space="preserve">Nom d'usage du bassin (nom littéral)</t>
  </si>
  <si>
    <t xml:space="preserve">type_bassin</t>
  </si>
  <si>
    <t xml:space="preserve">Type bassin</t>
  </si>
  <si>
    <t xml:space="preserve">Type de bassin, à savoir bassin à ciel ouvert, bassin enterré, etc. (Cf. liste de valeurs)</t>
  </si>
  <si>
    <t xml:space="preserve">ass_type_bassin</t>
  </si>
  <si>
    <t xml:space="preserve">fonction_bassin</t>
  </si>
  <si>
    <t xml:space="preserve">Fonction bassin</t>
  </si>
  <si>
    <t xml:space="preserve">Fonction du bassin, à savoir bassin d'infiltration, de rétention, de rétention-restitution, etc. (Cf. liste de valeurs)</t>
  </si>
  <si>
    <t xml:space="preserve">ass_fonction_bassin</t>
  </si>
  <si>
    <t xml:space="preserve">structure_bassin</t>
  </si>
  <si>
    <t xml:space="preserve">Structure bassin</t>
  </si>
  <si>
    <t xml:space="preserve">Structure du bassin, à savoir par exemple ouvrage béton, structure alvéolaire, cuve acier, aménagement enroché, etc. (Cf. liste de valeurs)</t>
  </si>
  <si>
    <t xml:space="preserve">ass_structure_bassin</t>
  </si>
  <si>
    <t xml:space="preserve">capacite</t>
  </si>
  <si>
    <t xml:space="preserve">Capacité (m3)</t>
  </si>
  <si>
    <t xml:space="preserve">Capacité maximale de stockage du bassin en mètres cubes</t>
  </si>
  <si>
    <t xml:space="preserve">debit_fuite</t>
  </si>
  <si>
    <t xml:space="preserve">Débit fuite (m3/s)</t>
  </si>
  <si>
    <t xml:space="preserve">Débit de fuite, c'est-à-dire quantité limitée d'eau en mètres cubes par seconde qui s'évacue du bassin par l'intermédiaire d'un dispositif de régulation</t>
  </si>
  <si>
    <t xml:space="preserve">Décimal</t>
  </si>
  <si>
    <t xml:space="preserve">cote_radier</t>
  </si>
  <si>
    <t xml:space="preserve">Cote radier (m NGF)</t>
  </si>
  <si>
    <t xml:space="preserve">Cote altimétrique du point le plus bas du fond du bassin, en mètres NGF</t>
  </si>
  <si>
    <t xml:space="preserve">cote_trop_plein</t>
  </si>
  <si>
    <t xml:space="preserve">Cote trop-plein (m NGF)</t>
  </si>
  <si>
    <t xml:space="preserve">Cote altimétrique de débordement du bassin, en mètres NGF</t>
  </si>
  <si>
    <t xml:space="preserve">telegestion</t>
  </si>
  <si>
    <t xml:space="preserve">Télégestion</t>
  </si>
  <si>
    <t xml:space="preserve">Présence ou non d'une télégestion et/ou télésurveillance pour le bassin</t>
  </si>
  <si>
    <t xml:space="preserve">com_oui_non</t>
  </si>
  <si>
    <t xml:space="preserve">ass_canalisation</t>
  </si>
  <si>
    <t xml:space="preserve">Entité fille de la super-entité "Canalisation" appliqué à l'assainissement. Contraintes topologiques portées par l'entité mère.</t>
  </si>
  <si>
    <t xml:space="preserve">Canalisation réseau ASS</t>
  </si>
  <si>
    <t xml:space="preserve">Ensemble de tuyaux joints par leurs extrémités, de caractéristiques physiques (diamètre, matériau, etc.) identiques, représenté spatialement par une ligne.</t>
  </si>
  <si>
    <t xml:space="preserve">id_canalisation (1,1)</t>
  </si>
  <si>
    <t xml:space="preserve">Ligne</t>
  </si>
  <si>
    <t xml:space="preserve">id_ass_canalisation</t>
  </si>
  <si>
    <t xml:space="preserve">Identifiant canalisation réseau</t>
  </si>
  <si>
    <t xml:space="preserve">Identifiant unique de la canalisation de réseau d'assainissement, hérité ou propre à l'objet géomatique</t>
  </si>
  <si>
    <t xml:space="preserve">fonction_canalisation</t>
  </si>
  <si>
    <t xml:space="preserve">Fonction canalisation réseau</t>
  </si>
  <si>
    <t xml:space="preserve">Fonction principale, dans le réseau d'assainissement collectif, de la canalisation de réseau, à savoir transport, collecte, by-pass, surverse, etc. (Cf. liste de valeurs)</t>
  </si>
  <si>
    <t xml:space="preserve">ass_fonction_canalisation</t>
  </si>
  <si>
    <t xml:space="preserve">fonctionCanAss</t>
  </si>
  <si>
    <t xml:space="preserve">contenu_canalisation</t>
  </si>
  <si>
    <t xml:space="preserve">Contenu canalisation réseau</t>
  </si>
  <si>
    <t xml:space="preserve">Contenu de la canalisation de réseau, à savoir nature théorique des eaux véhiculées par elle, par exemple eaux résiduaires urbaines, eaux industrielles, etc. (Cf. liste de valeurs)</t>
  </si>
  <si>
    <t xml:space="preserve">ass_contenu_canalisation</t>
  </si>
  <si>
    <t xml:space="preserve">contCanAss</t>
  </si>
  <si>
    <t xml:space="preserve">visitable</t>
  </si>
  <si>
    <t xml:space="preserve">Visitable</t>
  </si>
  <si>
    <t xml:space="preserve">Visitabilité par l'homme ou non de la canalisation de réseau par inspection pédestre</t>
  </si>
  <si>
    <t xml:space="preserve">altitude_fil_eau_amont</t>
  </si>
  <si>
    <t xml:space="preserve">Z fil eau amont (m NGF)</t>
  </si>
  <si>
    <t xml:space="preserve">Cote altimétrique Z du fil d'eau (c'est-à-dire en génératrice inférieure intérieure) de la canalisation de réseau en son extrémité amont, en m NGF à 2 décimales (au cm)</t>
  </si>
  <si>
    <t xml:space="preserve">altAmont</t>
  </si>
  <si>
    <t xml:space="preserve">altitude_fil_eau_aval</t>
  </si>
  <si>
    <t xml:space="preserve">Z fil eau aval (m NGF)</t>
  </si>
  <si>
    <t xml:space="preserve">Cote altimétrique Z du fil d'eau (c'est-à-dire en génératrice inférieure intérieure) de la canalisation de réseau en son extrémité aval, en m NGF à 2 décimales (au cm)</t>
  </si>
  <si>
    <t xml:space="preserve">altAval</t>
  </si>
  <si>
    <t xml:space="preserve">bassin_collecte</t>
  </si>
  <si>
    <t xml:space="preserve">Bassin collecte</t>
  </si>
  <si>
    <t xml:space="preserve">Bassin de collecte d'appartenance de la canalisation de réseau, désigné directement ou identifié par association à l'entité "Pompage" (le cas échéant) sur attribut de rattachement choisi</t>
  </si>
  <si>
    <t xml:space="preserve">Champ de saisie ou référence au poste de refoulement du bassin</t>
  </si>
  <si>
    <t xml:space="preserve">ref_traitement</t>
  </si>
  <si>
    <t xml:space="preserve">Référence traitement</t>
  </si>
  <si>
    <t xml:space="preserve">Nom ou code SANDRE de la station d'épuration (STEP) vers laquelle la canalisation de réseau transporte les effluents, identifié par association à l'entité "Traitement" sur attribut de rattachement choisi</t>
  </si>
  <si>
    <t xml:space="preserve">ass_traitement</t>
  </si>
  <si>
    <t xml:space="preserve">Nom ou code de la STEP (code SANDRE)</t>
  </si>
  <si>
    <t xml:space="preserve">ass_chambre_depollution</t>
  </si>
  <si>
    <t xml:space="preserve">Chambre dépollution ASS</t>
  </si>
  <si>
    <t xml:space="preserve">Installation ou structure conçue pour traiter ou réduire la charge polluante des eaux usées ou des effluents avant leur rejet dans l'environnement. Elle est généralement intégrée à un système d'assainissement pour améliorer la qualité des eaux avant qu'elles ne soient rejetées dans les cours d'eau ou les réseaux de collecte.</t>
  </si>
  <si>
    <t xml:space="preserve">Point </t>
  </si>
  <si>
    <t xml:space="preserve">id_ass_chambre_depollution</t>
  </si>
  <si>
    <t xml:space="preserve">Identifiant chambre dépollution</t>
  </si>
  <si>
    <t xml:space="preserve">Identifiant unique de la chambre de dépollution d'assainissement, hérité ou propre à l'objet géomatique</t>
  </si>
  <si>
    <t xml:space="preserve">Nom d'usage de la chambre de dépollution (nom littéral)</t>
  </si>
  <si>
    <t xml:space="preserve">type_chambre_depollution</t>
  </si>
  <si>
    <t xml:space="preserve">Type chambre dépollution</t>
  </si>
  <si>
    <t xml:space="preserve">Type de la chambre de dépollution, caractérisé par son nombre de compartiments (Cf. liste de valeurs)</t>
  </si>
  <si>
    <t xml:space="preserve">ass_type_chambre_depollution</t>
  </si>
  <si>
    <t xml:space="preserve">bypass</t>
  </si>
  <si>
    <t xml:space="preserve">Bypass</t>
  </si>
  <si>
    <t xml:space="preserve">By-passabilité ou non de la chambre de dépollution</t>
  </si>
  <si>
    <t xml:space="preserve">volume_chambre</t>
  </si>
  <si>
    <t xml:space="preserve">Volume (m3)</t>
  </si>
  <si>
    <t xml:space="preserve">Volume total de la chambre de dépollution, tous compartiments en eau cumulés, en mètres cubes</t>
  </si>
  <si>
    <t xml:space="preserve">Présence ou non d'une télégestion et/ou télésurveillance pour la chambre de dépollution</t>
  </si>
  <si>
    <t xml:space="preserve">ass_equipement </t>
  </si>
  <si>
    <t xml:space="preserve">Entité fille de la super-entité "Nœud réseau" appliqué à l'assainissement ou le cas échéant directement de l’entité canalisation de réseau. Contraintes topologiques portées par l'entité mère.</t>
  </si>
  <si>
    <t xml:space="preserve">Equipement ASS</t>
  </si>
  <si>
    <t xml:space="preserve">Composant associé à un ouvrage, par installation, montage, liaison ou mise en œuvre pour son exploitation afin d’assurer la fonction qui lui est dévolue.</t>
  </si>
  <si>
    <t xml:space="preserve">NF EN 12255-1 (guide ASTEE gestion patrimoniale)</t>
  </si>
  <si>
    <t xml:space="preserve">id_noeud_reseau (0,1)
id_ass_canalisation_reseau (0,1)</t>
  </si>
  <si>
    <t xml:space="preserve">id_ass_equipement</t>
  </si>
  <si>
    <t xml:space="preserve">Identifiant équipement</t>
  </si>
  <si>
    <t xml:space="preserve">Identifiant unique de l'équipement d'assainissement, hérité ou propre à l'objet géomatique</t>
  </si>
  <si>
    <t xml:space="preserve">type_equipement</t>
  </si>
  <si>
    <t xml:space="preserve">Type équipement</t>
  </si>
  <si>
    <t xml:space="preserve">Type d'équipement, à savoir par exemple clapet, seuil, batardeau, ventouse, vanne, etc. (Cf. liste de valeurs)</t>
  </si>
  <si>
    <t xml:space="preserve">ass_type_equipement</t>
  </si>
  <si>
    <t xml:space="preserve">Raccord : point de branchement au sens RAEPA
Vanne, ventouse et raccord présents dans le RAEPA</t>
  </si>
  <si>
    <t xml:space="preserve">fonction_equipement</t>
  </si>
  <si>
    <t xml:space="preserve">Fonction équipement</t>
  </si>
  <si>
    <t xml:space="preserve">Fonction de l'équipement, à savoir régulation, déviation, anti-retour, reprise, etc. (Cf. liste de valeurs)</t>
  </si>
  <si>
    <t xml:space="preserve">ass_fonction_equipement</t>
  </si>
  <si>
    <t xml:space="preserve">Présence ou non d'une télégestion et/ou télésurveillance pour l'équipement</t>
  </si>
  <si>
    <t xml:space="preserve">Spécifique au DO</t>
  </si>
  <si>
    <t xml:space="preserve">ass_exutoire</t>
  </si>
  <si>
    <t xml:space="preserve">Exutoire ASS</t>
  </si>
  <si>
    <t xml:space="preserve">Point de rejet dans le milieu récepteur</t>
  </si>
  <si>
    <t xml:space="preserve">id_ass_exutoire</t>
  </si>
  <si>
    <t xml:space="preserve">Identifiant exutoire</t>
  </si>
  <si>
    <t xml:space="preserve">Identifiant unique de l'exutoire d'assainissement, hérité ou propre à l'objet géomatique</t>
  </si>
  <si>
    <t xml:space="preserve">code_topage</t>
  </si>
  <si>
    <t xml:space="preserve">Code TOPAGE</t>
  </si>
  <si>
    <t xml:space="preserve">Code TOPAGE du milieu récepteur</t>
  </si>
  <si>
    <t xml:space="preserve">Faire référence à la codification de la BD TOPAGE (OFB/IGN/SANDRE ?).</t>
  </si>
  <si>
    <t xml:space="preserve">destination</t>
  </si>
  <si>
    <t xml:space="preserve">Destination</t>
  </si>
  <si>
    <t xml:space="preserve">Type de milieu récepteur, à savoir  naturel ou artificiel (Cf. liste de valeurs)</t>
  </si>
  <si>
    <t xml:space="preserve">ass_destination</t>
  </si>
  <si>
    <t xml:space="preserve">ass_genie_civil</t>
  </si>
  <si>
    <t xml:space="preserve">Entité fille de la super-entité "Emprise" appliqué à l'assainissement. Contraintes topologiques portées par l'entité mère.</t>
  </si>
  <si>
    <t xml:space="preserve">Génie civil ASS</t>
  </si>
  <si>
    <t xml:space="preserve">Surface projetée au sol ou réelle de l'ouvrage génie civil</t>
  </si>
  <si>
    <t xml:space="preserve">id_emprise (1,1)</t>
  </si>
  <si>
    <t xml:space="preserve">Surfacique</t>
  </si>
  <si>
    <t xml:space="preserve">id_ass_genie_civil</t>
  </si>
  <si>
    <t xml:space="preserve">Identifiant génie civil</t>
  </si>
  <si>
    <t xml:space="preserve">Identifiant unique du génie civil d'assainissement, hérité ou propre à l'objet géomatique</t>
  </si>
  <si>
    <t xml:space="preserve">materiau</t>
  </si>
  <si>
    <t xml:space="preserve">Matériau</t>
  </si>
  <si>
    <t xml:space="preserve">Matériau de l'emprise génie civil (Cf. liste de valeurs)</t>
  </si>
  <si>
    <t xml:space="preserve">com_materiau</t>
  </si>
  <si>
    <t xml:space="preserve">niveau</t>
  </si>
  <si>
    <t xml:space="preserve">Niveau</t>
  </si>
  <si>
    <t xml:space="preserve">Niveau par rapport au sol, à savoir 0,1,-1,-2, etc.</t>
  </si>
  <si>
    <t xml:space="preserve">Entier</t>
  </si>
  <si>
    <t xml:space="preserve">ass_gestion_epl_point</t>
  </si>
  <si>
    <t xml:space="preserve">Entité fille de la super-entité "Nœud réseau" appliqué à l'assainissement pluvial. Contraintes topologiques portées par l'entité mère.</t>
  </si>
  <si>
    <t xml:space="preserve">Technique alternative EPL ASS (point)</t>
  </si>
  <si>
    <t xml:space="preserve">Structure, ouvrage ou aménagement, et ses équipements éventuels, de gestion alternative des eaux pluviales urbaines, à la source ou sur le réseau</t>
  </si>
  <si>
    <t xml:space="preserve">Contrainte topologique</t>
  </si>
  <si>
    <t xml:space="preserve">Association/relation</t>
  </si>
  <si>
    <t xml:space="preserve">id_ass_gestion_epl_point</t>
  </si>
  <si>
    <t xml:space="preserve">Identifiant technique alternative EPL point</t>
  </si>
  <si>
    <t xml:space="preserve">Identifiant unique de la technique alternative de gestion du pluvial d'assainissement de type graphique point, hérité ou propre à l'objet géomatique</t>
  </si>
  <si>
    <t xml:space="preserve">Nom d'usage de la technique alternative de gestion du pluvial (nom littéral)</t>
  </si>
  <si>
    <t xml:space="preserve">type_gestion_epl</t>
  </si>
  <si>
    <t xml:space="preserve">Type technique alternative EPL</t>
  </si>
  <si>
    <t xml:space="preserve">Type de la technique alternative de gestion du pluvial, à savoir par exemple puits, bassin, fossé, noue, etc. (Cf. liste de valeurs)</t>
  </si>
  <si>
    <t xml:space="preserve">ass_type_gestion_epl</t>
  </si>
  <si>
    <t xml:space="preserve">liste issue du guide ASTEE (https://www.astee.org/publications/guide-solutions-de-gestion-durable-des-eaux-pluviales-gestion-patrimoniale/)</t>
  </si>
  <si>
    <t xml:space="preserve">fonction_gestion_epl</t>
  </si>
  <si>
    <t xml:space="preserve">Fonction technique alternative EPL</t>
  </si>
  <si>
    <t xml:space="preserve">Fonction principale de la technique alternative de gestion du pluvial, à savoir par exemple stockage, infiltration, etc. (Cf. liste de valeurs)</t>
  </si>
  <si>
    <t xml:space="preserve">ass_fonction_gestion_epl</t>
  </si>
  <si>
    <t xml:space="preserve">Capacité maximale de stockage de la technique alternative de gestion du pluvial (l'ouvrage) en mètres cubes</t>
  </si>
  <si>
    <t xml:space="preserve">Débit de fuite, c'est-à-dire quantité limitée d'eau en mètres cubes par seconde qui s'évacue de la technique alternative de gestion du pluvial par l'intermédiaire d'un dispositif de régulation</t>
  </si>
  <si>
    <t xml:space="preserve">Numérique</t>
  </si>
  <si>
    <t xml:space="preserve">Cote altimétrique du point le plus bas du fond de la technique alternative de gestion du pluvial (l'ouvrage), en mètres NGF</t>
  </si>
  <si>
    <t xml:space="preserve">Cote altimétrique de débordement de la technique alternative de gestion du pluvial (l'ouvrage), en mètres NGF</t>
  </si>
  <si>
    <t xml:space="preserve">Présence ou non d'une télégestion et/ou télésurveillance pour la technique alternative de gestion du pluvial</t>
  </si>
  <si>
    <t xml:space="preserve">ass_gestion_epl_ligne</t>
  </si>
  <si>
    <t xml:space="preserve">Entité fille de la super-entité "Canalisation" appliqué à l'assainissement pluvial. Contraintes topologiques portées par l'entité mère.</t>
  </si>
  <si>
    <t xml:space="preserve">Technique alternative EPL (ligne)</t>
  </si>
  <si>
    <t xml:space="preserve">ligne</t>
  </si>
  <si>
    <t xml:space="preserve">id_ass_gestion_epl_ligne</t>
  </si>
  <si>
    <t xml:space="preserve">Identifiant technique alternative EPL ligne</t>
  </si>
  <si>
    <t xml:space="preserve">Identifiant unique de la technique alternative de gestion du pluvial d'assainissement de type graphique ligne, hérité ou propre à l'objet géomatique</t>
  </si>
  <si>
    <t xml:space="preserve">ass_gestion_epl_surface</t>
  </si>
  <si>
    <t xml:space="preserve">Entité fille de la super-entité "Emprise" appliqué à l'assainissement pluvial. Contraintes topologiques portées par l'entité mère.</t>
  </si>
  <si>
    <t xml:space="preserve">Technique alternative EPL ASS (surface)</t>
  </si>
  <si>
    <t xml:space="preserve">Surface</t>
  </si>
  <si>
    <t xml:space="preserve">id_ass_gestion_epl_surface</t>
  </si>
  <si>
    <t xml:space="preserve">Identifiant technique alternative EPL surface</t>
  </si>
  <si>
    <t xml:space="preserve">Identifiant unique de la technique alternative de gestion du pluvial d'assainissement de type graphique surface, hérité ou propre à l'objet géomatique</t>
  </si>
  <si>
    <t xml:space="preserve">ass_ouvrage_special_point</t>
  </si>
  <si>
    <t xml:space="preserve">Ouvrage spécial ASS (point)</t>
  </si>
  <si>
    <t xml:space="preserve">Ouvrage particulier ne rentrant pas dans une autre classe d'entités</t>
  </si>
  <si>
    <t xml:space="preserve">id_ass_ouvrage_special_p</t>
  </si>
  <si>
    <t xml:space="preserve">Identifiant ouvrage spécial point</t>
  </si>
  <si>
    <t xml:space="preserve">Identifiant unique de l'ouvrage spécial d'assainissement de type graphique point, hérité ou propre à l'objet géomatique</t>
  </si>
  <si>
    <t xml:space="preserve">type_ouvrage_special</t>
  </si>
  <si>
    <t xml:space="preserve">Type ouvrage spécial</t>
  </si>
  <si>
    <t xml:space="preserve">Type de l'ouvrage spécial, à savoir par exemple puits d'infiltration, puits de chute, chasse, etc. (Cf. liste de valeurs)</t>
  </si>
  <si>
    <t xml:space="preserve">ass_type_ouvrage_special</t>
  </si>
  <si>
    <t xml:space="preserve">Ouvrage particulier déjà prévu en symbologie, voir s'ils peuvent s'insérer dans catégorie 'Ouvrages particuliers' / 'spéciaux'</t>
  </si>
  <si>
    <t xml:space="preserve">ref_ouvrage</t>
  </si>
  <si>
    <t xml:space="preserve">Référence ouvrage spécial</t>
  </si>
  <si>
    <t xml:space="preserve">Lien avec l'ouvrage de référence de l'assainissement </t>
  </si>
  <si>
    <t xml:space="preserve">ass_ouvrage_special_ligne</t>
  </si>
  <si>
    <t xml:space="preserve">Ouvrage spécial ASS (ligne)</t>
  </si>
  <si>
    <t xml:space="preserve">id_ass_ouvrage_special_l</t>
  </si>
  <si>
    <t xml:space="preserve">Identifiant ouvrage spécial ligne</t>
  </si>
  <si>
    <t xml:space="preserve">Identifiant unique de l'ouvrage spécial d'assainissement de type graphique ligne, hérité ou propre à l'objet géomatique</t>
  </si>
  <si>
    <t xml:space="preserve">Ouvrage spécial ASS (surface)</t>
  </si>
  <si>
    <t xml:space="preserve">id_ass_ouvrage_special_s</t>
  </si>
  <si>
    <t xml:space="preserve">Identifiant ouvrage spécial surface</t>
  </si>
  <si>
    <t xml:space="preserve">Identifiant unique de l'ouvrage spécial d'assainissement de type graphique surface, hérité ou propre à l'objet géomatique</t>
  </si>
  <si>
    <t xml:space="preserve">ass_perimetre_gestion</t>
  </si>
  <si>
    <t xml:space="preserve">Périmètre gestion ASS</t>
  </si>
  <si>
    <t xml:space="preserve">Surface projetée ou réelle du périmètre en gestion</t>
  </si>
  <si>
    <t xml:space="preserve">Point/ligne/surface</t>
  </si>
  <si>
    <t xml:space="preserve">id_ass_perimetre_gestion</t>
  </si>
  <si>
    <t xml:space="preserve">Identifiant périmètre gestion</t>
  </si>
  <si>
    <t xml:space="preserve">Identifiant unique du périmètre de gestion d'assainissement, hérité ou propre à l'objet géomatique</t>
  </si>
  <si>
    <t xml:space="preserve">type_perimetre_gestion</t>
  </si>
  <si>
    <t xml:space="preserve">Type périmètre gestion</t>
  </si>
  <si>
    <t xml:space="preserve">Type du périmètre de gestion (Cf. liste de valeurs)</t>
  </si>
  <si>
    <t xml:space="preserve">com_type_perimetre</t>
  </si>
  <si>
    <t xml:space="preserve">intérieur et clôtures
cloture : enceinte clôturée délimitant un site
surfaces en gestion : exemples de surfaces à entretenir sans clotures ou enceintes
Dénommés 'Périmètres particuliers' dans STAR DT
Notion de surfacique sur chambre de vannes pas évidente. Pour info : possibilité de représenter avec un symbole ponctuel une emprise.</t>
  </si>
  <si>
    <t xml:space="preserve">type_acces</t>
  </si>
  <si>
    <t xml:space="preserve">Type accès</t>
  </si>
  <si>
    <t xml:space="preserve">Type d'accès du périmètre de gestion au sens caractérisation de l'autorisation d'accès, à savoir par exemple libre, restreint, sous autorisation (Cf. liste de valeurs)</t>
  </si>
  <si>
    <t xml:space="preserve">com_type_acces</t>
  </si>
  <si>
    <t xml:space="preserve">ass_piece</t>
  </si>
  <si>
    <t xml:space="preserve">Pièce réseau ASS (discriminante)</t>
  </si>
  <si>
    <t xml:space="preserve">Pièce de montage sur le réseau d'assainissement sise au raccordement entre plusieurs canalisations (au sens géomatique, donc discriminante ie. coupante)</t>
  </si>
  <si>
    <t xml:space="preserve">id_ass_piece</t>
  </si>
  <si>
    <t xml:space="preserve">Identifiant pièce réseau discriminante</t>
  </si>
  <si>
    <t xml:space="preserve">Identifiant unique de la pièce discriminante sur réseau d'assainissement, hérité ou propre à l'objet géomatique</t>
  </si>
  <si>
    <t xml:space="preserve">type_piece</t>
  </si>
  <si>
    <t xml:space="preserve">Type pièce réseau</t>
  </si>
  <si>
    <t xml:space="preserve">Type de la pièce discriminante sur réseau, à savoir par exemple té, cône de réduction, plaque pleine etc. (Cf. liste de valeurs)</t>
  </si>
  <si>
    <t xml:space="preserve">ass_type_piece</t>
  </si>
  <si>
    <t xml:space="preserve">ass_piece_hors_topo</t>
  </si>
  <si>
    <t xml:space="preserve">Pièce réseau ASS (non discriminante)</t>
  </si>
  <si>
    <t xml:space="preserve">Pièce de montage sur le réseau d'assainissement sise sur une canalisation (au sens géomatique, donc non discriminante ie. non coupante)</t>
  </si>
  <si>
    <t xml:space="preserve">Par attribut</t>
  </si>
  <si>
    <t xml:space="preserve">id_ass_pieceht</t>
  </si>
  <si>
    <t xml:space="preserve">Identifiant pièce réseau non discriminante</t>
  </si>
  <si>
    <t xml:space="preserve">Identifiant unique de la pièce non discriminante sur réseau d'assainissement : clé primaire</t>
  </si>
  <si>
    <t xml:space="preserve">Type de la pièce discriminante sur réseau, à savoir par exemple coude, manchon, etc. (Cf. liste de valeurs)</t>
  </si>
  <si>
    <t xml:space="preserve">ref_canalisation</t>
  </si>
  <si>
    <t xml:space="preserve">Référence canalisation</t>
  </si>
  <si>
    <t xml:space="preserve">Lien, à savoir association par identifiant à l'entité porteuse "Canalisation assainissement" (ass_canalisation)</t>
  </si>
  <si>
    <t xml:space="preserve">ass_point_mesure</t>
  </si>
  <si>
    <t xml:space="preserve">Point mesure ASS</t>
  </si>
  <si>
    <t xml:space="preserve">Point de suivi remarquable du fonctionnement d'un ouvrage d'assainissement </t>
  </si>
  <si>
    <t xml:space="preserve">id_ass_point_mesure</t>
  </si>
  <si>
    <t xml:space="preserve">Identifiant point mesure</t>
  </si>
  <si>
    <t xml:space="preserve">Identifiant unique du point de mesure d'assainissement : clé primaire</t>
  </si>
  <si>
    <t xml:space="preserve">Nom d'usage du point de mesure (nom littéral)</t>
  </si>
  <si>
    <t xml:space="preserve">type_point_mesure</t>
  </si>
  <si>
    <t xml:space="preserve">Type point mesure</t>
  </si>
  <si>
    <t xml:space="preserve">Type de point de mesure selon la (les) grandeur(s) mesurée(s), à savoir par hauteur, hauteur et vitesse, débit, turbidité, température, etc. (Cf. liste de valeurs)</t>
  </si>
  <si>
    <t xml:space="preserve">ass_type_point_mesure</t>
  </si>
  <si>
    <t xml:space="preserve">code_sandre</t>
  </si>
  <si>
    <t xml:space="preserve">Code SANDRE</t>
  </si>
  <si>
    <t xml:space="preserve">Codification SANDRE du point de mesure, à savoir type du point réglementaire</t>
  </si>
  <si>
    <t xml:space="preserve">ass_code_sandre</t>
  </si>
  <si>
    <t xml:space="preserve">Liste des valeurs de la codification du SANDRE</t>
  </si>
  <si>
    <t xml:space="preserve">id_sandre</t>
  </si>
  <si>
    <t xml:space="preserve">Identifiant SANDRE</t>
  </si>
  <si>
    <t xml:space="preserve">Identifiant SANDRE du point de mesure, à savoir numéro ou référence alphanumérique du point SANDRE</t>
  </si>
  <si>
    <t xml:space="preserve">Référence ouvrage</t>
  </si>
  <si>
    <t xml:space="preserve">Lien, à savoir association par identifiant à l'entité porteuse ou génératrice du point de mesure</t>
  </si>
  <si>
    <t xml:space="preserve">Présence ou non d'une télégestion et/ou télésurveillance pour le point de mesure</t>
  </si>
  <si>
    <t xml:space="preserve">ass_point_prelevement</t>
  </si>
  <si>
    <t xml:space="preserve">Point prélèvement ASS</t>
  </si>
  <si>
    <t xml:space="preserve">Emplacement spécifique où des échantillons d'effluents sont prélevés aux fins d'analyses et de tests.</t>
  </si>
  <si>
    <t xml:space="preserve">id_ass_canalisation_reseau (0,1)</t>
  </si>
  <si>
    <t xml:space="preserve">id_ass_point_prelevement</t>
  </si>
  <si>
    <t xml:space="preserve">Identifiant point prélèvement</t>
  </si>
  <si>
    <t xml:space="preserve">Nom d'usage du point de prélèvement (nom littéral)</t>
  </si>
  <si>
    <t xml:space="preserve">type_point_prelevement</t>
  </si>
  <si>
    <t xml:space="preserve">Type point prélèvement</t>
  </si>
  <si>
    <t xml:space="preserve">Type du point de prélèvement, à savoir manuel ou automatique (Cf. liste de valeurs)</t>
  </si>
  <si>
    <t xml:space="preserve">ass_type_point_prelevement</t>
  </si>
  <si>
    <t xml:space="preserve">Codification SANDRE du point de prélèvement, à savoir type du point réglementaire</t>
  </si>
  <si>
    <t xml:space="preserve">Identifiant SANDRE du point de prélèvement, à savoir numéro ou référence alphanumérique du point SANDRE</t>
  </si>
  <si>
    <t xml:space="preserve">Lien, à savoir association par identifiant à l'entité porteuse ou génératrice du point de prélèvement</t>
  </si>
  <si>
    <t xml:space="preserve">ass_pompage</t>
  </si>
  <si>
    <t xml:space="preserve">Pompage ASS</t>
  </si>
  <si>
    <t xml:space="preserve">Bâtiment, structures et équipements utilisés pour transférer les eaux usées par une conduite de relèvement ou tout autre dispositif de relevage (autrement désigné par "Poste de pompage").
On distingue habituellement plusieurs types : 
• station de refoulement, 
• station de relèvement, 
• station de pompage en ligne.</t>
  </si>
  <si>
    <t xml:space="preserve">EN 752 (guide ASTEE gestion patrimoniale)</t>
  </si>
  <si>
    <t xml:space="preserve">id_ass_pompage</t>
  </si>
  <si>
    <t xml:space="preserve">Identifiant pompage</t>
  </si>
  <si>
    <t xml:space="preserve">Identifiant unique du poste de pompage d'assainissement, hérité ou propre à l'objet géomatique</t>
  </si>
  <si>
    <t xml:space="preserve">type_pompage</t>
  </si>
  <si>
    <t xml:space="preserve">Type pompage</t>
  </si>
  <si>
    <t xml:space="preserve">Type du poste de pompage, à savoir poste de refoulement, de relevage, de pompage en ligne (Cf. liste de valeurs)</t>
  </si>
  <si>
    <t xml:space="preserve">ass_type_pompage</t>
  </si>
  <si>
    <t xml:space="preserve">Nom d'usage du poste de pompage (nom littéral)</t>
  </si>
  <si>
    <t xml:space="preserve">fonction_pompage</t>
  </si>
  <si>
    <t xml:space="preserve">Fonction pompage</t>
  </si>
  <si>
    <t xml:space="preserve">Fonction principale du poste de pompage dans le réseau, à savoir par exemple relevage, anti-crue, vidange, etc. (Cf. liste de valeurs)</t>
  </si>
  <si>
    <t xml:space="preserve">ass_fonction_pompage</t>
  </si>
  <si>
    <t xml:space="preserve">nb_pompe</t>
  </si>
  <si>
    <t xml:space="preserve">Nombre pompes</t>
  </si>
  <si>
    <t xml:space="preserve">Nombre total de pompes du poste de pompage</t>
  </si>
  <si>
    <t xml:space="preserve">A préciser total ou en fonctionnement ?</t>
  </si>
  <si>
    <t xml:space="preserve">debit_temps_sec</t>
  </si>
  <si>
    <t xml:space="preserve">Débit temps sec (m3/h)</t>
  </si>
  <si>
    <t xml:space="preserve">Débit nominal par temps sec du poste de pompage, en mètres cubes par heure</t>
  </si>
  <si>
    <t xml:space="preserve">debit_temps_pluie</t>
  </si>
  <si>
    <t xml:space="preserve">Débit temps pluie (m3/h)</t>
  </si>
  <si>
    <t xml:space="preserve">Débit nominal par temps de pluie du poste de pompage, en mètres cubes par heure</t>
  </si>
  <si>
    <t xml:space="preserve">nb_bache</t>
  </si>
  <si>
    <t xml:space="preserve">Nombre baches</t>
  </si>
  <si>
    <t xml:space="preserve">Nombre de bâches du poste de pompage</t>
  </si>
  <si>
    <t xml:space="preserve">volume_bache</t>
  </si>
  <si>
    <t xml:space="preserve">Volume bache (m3)</t>
  </si>
  <si>
    <t xml:space="preserve">Volume total de la (ou des) bâche(s) en cumul du poste de pompage, en mètres cubes</t>
  </si>
  <si>
    <t xml:space="preserve">Cote trop plein (m NGF)</t>
  </si>
  <si>
    <t xml:space="preserve">Cote altimétrique de trop-plein du poste de pompage, en mètres NGF</t>
  </si>
  <si>
    <t xml:space="preserve">Présence ou non d'une télégestion et/ou télésurveillance pour le poste de pompage</t>
  </si>
  <si>
    <t xml:space="preserve">ass_pretraitement</t>
  </si>
  <si>
    <t xml:space="preserve">Prétraitement ASS</t>
  </si>
  <si>
    <t xml:space="preserve">Les prétraitements ont pour objectif d'éliminer les éléments les plus grossiers. Il s'agit des déchets volumineux (dégrillage), des sables et graviers (dessablage) et des graisses (dégraissage-déshuilage).</t>
  </si>
  <si>
    <t xml:space="preserve">id_ass_pretraitement</t>
  </si>
  <si>
    <t xml:space="preserve">Identifiant prétraitement</t>
  </si>
  <si>
    <t xml:space="preserve">Identifiant unique du prétraitement d'assainissement, hérité ou propre à l'objet géomatique</t>
  </si>
  <si>
    <t xml:space="preserve">Nom d'usage du prétraitement (nom littéral)</t>
  </si>
  <si>
    <t xml:space="preserve">type_pretraitement</t>
  </si>
  <si>
    <t xml:space="preserve">Type prétraitement</t>
  </si>
  <si>
    <t xml:space="preserve">Type de prétraitement, à savoir par exemple dégrilleur, déshuileur, décanteur à sables, séparateur à hydrocarbures, etc. (Cf. liste de valeurs)</t>
  </si>
  <si>
    <t xml:space="preserve">ass_type_pretraitement</t>
  </si>
  <si>
    <t xml:space="preserve">Capacité (m3/s)</t>
  </si>
  <si>
    <t xml:space="preserve">Capacité du prétraitement en mètres cubes par seconde</t>
  </si>
  <si>
    <t xml:space="preserve">volume</t>
  </si>
  <si>
    <t xml:space="preserve">Volume de stockage du prétraitement en mètres cubes</t>
  </si>
  <si>
    <t xml:space="preserve">Présence ou non d'une télégestion et/ou télésurveillance pour le prétraitement</t>
  </si>
  <si>
    <t xml:space="preserve">ass_protection_mecanique</t>
  </si>
  <si>
    <t xml:space="preserve">Protection mécanique ASS</t>
  </si>
  <si>
    <t xml:space="preserve">Construction dans laquelle les canalisations sont protégées et/ou guidées.</t>
  </si>
  <si>
    <t xml:space="preserve">STAR-DT</t>
  </si>
  <si>
    <t xml:space="preserve">id_ass_protection_mecanique</t>
  </si>
  <si>
    <t xml:space="preserve">Identifiant protection mécanique</t>
  </si>
  <si>
    <t xml:space="preserve">Identifiant unique de la protection mécanique assainissement : clé primaire</t>
  </si>
  <si>
    <t xml:space="preserve">type_protection</t>
  </si>
  <si>
    <t xml:space="preserve">Type protection</t>
  </si>
  <si>
    <t xml:space="preserve">Type de la protection mécanique, à savoir par exemple fourreau, galerie, etc. (Cf. liste de valeurs)</t>
  </si>
  <si>
    <t xml:space="preserve">com_type_protection</t>
  </si>
  <si>
    <t xml:space="preserve">Matériau de la protection mécanique (Cf. liste de valeurs)</t>
  </si>
  <si>
    <t xml:space="preserve">ass_regard</t>
  </si>
  <si>
    <t xml:space="preserve">Regard ASS</t>
  </si>
  <si>
    <t xml:space="preserve">Enceinte munie d’un tampon amovible, réalisée sur un branchement ou un collecteur.</t>
  </si>
  <si>
    <t xml:space="preserve">EN 752</t>
  </si>
  <si>
    <t xml:space="preserve">id_ass_regard</t>
  </si>
  <si>
    <t xml:space="preserve">Identifiant regard</t>
  </si>
  <si>
    <t xml:space="preserve">Identifiant unique du regard d'assainissement, hérité ou propre à l'objet géomatique</t>
  </si>
  <si>
    <t xml:space="preserve">type_regard</t>
  </si>
  <si>
    <t xml:space="preserve">Type regard</t>
  </si>
  <si>
    <t xml:space="preserve">Type du regard, à savoir par exemple regard de visite, chambre, regard borgne, etc. (Cf. liste de valeurs)</t>
  </si>
  <si>
    <t xml:space="preserve">ass_type_regard</t>
  </si>
  <si>
    <t xml:space="preserve">Matériau </t>
  </si>
  <si>
    <t xml:space="preserve">Matériau du regard (Cf. liste de valeurs)</t>
  </si>
  <si>
    <t xml:space="preserve">position</t>
  </si>
  <si>
    <t xml:space="preserve">Position</t>
  </si>
  <si>
    <t xml:space="preserve">Positionnement du regard par rapport au réseau, à savoir par exemple axial, déporté, etc. (Cf. liste de valeurs)</t>
  </si>
  <si>
    <t xml:space="preserve">ass_position</t>
  </si>
  <si>
    <t xml:space="preserve">type_descente</t>
  </si>
  <si>
    <t xml:space="preserve">Type descente</t>
  </si>
  <si>
    <t xml:space="preserve">Type de descenderie pour la descente dans le regard, à savoir par exemple échelon simple, échelon double, échelle, trous dans la paroi, sans dispositif, etc. (Cf. liste de valeurs)</t>
  </si>
  <si>
    <t xml:space="preserve">ass_type_descente</t>
  </si>
  <si>
    <t xml:space="preserve">Voir définition de la Norme 13508-2 </t>
  </si>
  <si>
    <t xml:space="preserve">nb_paliers</t>
  </si>
  <si>
    <t xml:space="preserve">Nombre paliers</t>
  </si>
  <si>
    <t xml:space="preserve">Nombre de paliers du regard</t>
  </si>
  <si>
    <t xml:space="preserve">Nombre : 0 s'il y en a pas</t>
  </si>
  <si>
    <t xml:space="preserve">z_tampon</t>
  </si>
  <si>
    <t xml:space="preserve">Z tampon (m NGF)</t>
  </si>
  <si>
    <t xml:space="preserve">Cote altimétrique Z du dessus du tampon, en mètres NGF</t>
  </si>
  <si>
    <t xml:space="preserve">z_radier</t>
  </si>
  <si>
    <t xml:space="preserve">Z radier (m NGF)</t>
  </si>
  <si>
    <t xml:space="preserve">Cote altimétrique Z au point le plus bas du regard, en mètres NGF</t>
  </si>
  <si>
    <t xml:space="preserve">profondeur_mesure</t>
  </si>
  <si>
    <t xml:space="preserve">Profondeur (m)</t>
  </si>
  <si>
    <t xml:space="preserve">Profondeur du regard, mesurée ou approchée sur le terrain, en mètres</t>
  </si>
  <si>
    <t xml:space="preserve">Traitement ASS</t>
  </si>
  <si>
    <t xml:space="preserve">Ensemble des installations chargées de traiter les eaux collectées par le réseau de collecte des eaux usées avant rejet au milieu naturel et dans le respect de la réglementation (autrement désigné par "Station de traitement des eaux usées" ou "Station d'épuration")</t>
  </si>
  <si>
    <t xml:space="preserve">MTES </t>
  </si>
  <si>
    <t xml:space="preserve">id_ass_traitement</t>
  </si>
  <si>
    <t xml:space="preserve">Identifiant traitement</t>
  </si>
  <si>
    <t xml:space="preserve">Identifiant unique de la station de traitement d'assainissement des eaux usées (EU), hérité ou propre à l'objet géomatique</t>
  </si>
  <si>
    <t xml:space="preserve">Nom d'usage de la station de traitement des eaux usées</t>
  </si>
  <si>
    <t xml:space="preserve">code_ouvrage_sandre</t>
  </si>
  <si>
    <t xml:space="preserve">Code ouvrage SANDRE</t>
  </si>
  <si>
    <t xml:space="preserve">Code SANDRE de la station de traitement des eaux usées, à savoir numéro ou référence alphanumérique du point SANDRE dénommé 'code ouvrage de dépollution' ([CdOuvrageDepollution]) dans le référentiel SANDRE</t>
  </si>
  <si>
    <t xml:space="preserve">Code SANDRE dénommé 'code ouvrage de dépollution' : CdOuvrageDepollution</t>
  </si>
  <si>
    <t xml:space="preserve">techno_traitement</t>
  </si>
  <si>
    <t xml:space="preserve">Technologie traitement</t>
  </si>
  <si>
    <t xml:space="preserve">Technologie du traitement, à savoir par exemple filière physico-chimique, biologique, chimique, etc. (Cf. liste de valeurs)</t>
  </si>
  <si>
    <t xml:space="preserve">ass_technologie_traitement</t>
  </si>
  <si>
    <t xml:space="preserve">capacite_nominale</t>
  </si>
  <si>
    <t xml:space="preserve">Capacité nominale (EH)</t>
  </si>
  <si>
    <t xml:space="preserve">Capacité nominale de traitement de la station de traitement des eaux usées, en équivalents-habitants</t>
  </si>
  <si>
    <t xml:space="preserve">Présence ou non d'une télégestion et/ou télésurveillance pour la station de traitement des eaux usées</t>
  </si>
  <si>
    <t xml:space="preserve">ass_canalisation_branchement</t>
  </si>
  <si>
    <t xml:space="preserve">Entité fille de la super-entité "Canalisation" appliqué à l'assainissement. Contraintes topologiques portées par l'entité mère.
Entité (fille) connectée en son extrémité amont à un objet "Point collecte ASS" et en son extrémité aval à un objet "Raccordement ASS".</t>
  </si>
  <si>
    <t xml:space="preserve">Canalisation branchement ASS</t>
  </si>
  <si>
    <t xml:space="preserve">Ensemble des éléments physiques assurant le raccordement entre le point de collecte et le réseau d’assainissement</t>
  </si>
  <si>
    <t xml:space="preserve">V2 : Norme ISO24510</t>
  </si>
  <si>
    <t xml:space="preserve">id_canalisation (1,1)
id_ass_point_collecte (1,1)
id_ass_raccordement (1,1)</t>
  </si>
  <si>
    <t xml:space="preserve">id_ass_canalisation_branchement</t>
  </si>
  <si>
    <t xml:space="preserve">Identifiant canalisation branchement</t>
  </si>
  <si>
    <t xml:space="preserve">Identifiant unique de la canalisation de branchement d'assainissement, hérité ou propre à l'objet géomatique</t>
  </si>
  <si>
    <t xml:space="preserve">Fonction canalisation branchement</t>
  </si>
  <si>
    <t xml:space="preserve">Fonction de la canalisation de branchement, à savoir par exemple collecte, trop-plein, surverse, drain, etc. (Cf. liste de valeurs)</t>
  </si>
  <si>
    <t xml:space="preserve">ass_fonction_branchement</t>
  </si>
  <si>
    <t xml:space="preserve">Contenu canalisation branchement</t>
  </si>
  <si>
    <t xml:space="preserve">Contenu de la canalisation de branchement, à savoir nature théorique des eaux véhiculées par elle, par exemple eaux résiduaires urbaines, eaux industrielles, etc. (Cf. liste de valeurs)</t>
  </si>
  <si>
    <t xml:space="preserve">Cote altimétrique Z du fil d'eau (c'est-à-dire en génératrice inférieure intérieure) de la canalisation de branchement en son extrémité amont, en m NGF à 2 décimales (au cm)</t>
  </si>
  <si>
    <t xml:space="preserve">Cote altimétrique Z du fil d'eau (c'est-à-dire en génératrice inférieure intérieure) de la canalisation de branchement en son extrémité aval, en m NGF à 2 décimales (au cm)</t>
  </si>
  <si>
    <t xml:space="preserve">ass_engouffrement_point</t>
  </si>
  <si>
    <t xml:space="preserve">Engouffrement ASS (point)</t>
  </si>
  <si>
    <t xml:space="preserve">Élément du système d’assainissement permettant l'introduction des eaux de ruissellement dans le réseau</t>
  </si>
  <si>
    <t xml:space="preserve">http://wikhydro.developpement-durable.gouv.fr/index.php/Engouffrement_(HU)</t>
  </si>
  <si>
    <t xml:space="preserve">id_ass_engouffrement_point</t>
  </si>
  <si>
    <t xml:space="preserve">Identifiant engouffrement (point)</t>
  </si>
  <si>
    <t xml:space="preserve">Identifiant unique de l'engouffrement ponctuel d'assainissement, hérité ou propre à l'objet géomatique</t>
  </si>
  <si>
    <t xml:space="preserve">type_engouffrement</t>
  </si>
  <si>
    <t xml:space="preserve">Type engouffrement (point)</t>
  </si>
  <si>
    <t xml:space="preserve">Type de l'engouffrement ponctuel, à savoir par exemple grille, grille-avaloir, avaloir, etc. (Cf. liste de valeurs)</t>
  </si>
  <si>
    <t xml:space="preserve">ass_type_engouffrement</t>
  </si>
  <si>
    <t xml:space="preserve">decantation</t>
  </si>
  <si>
    <t xml:space="preserve">Décantation</t>
  </si>
  <si>
    <t xml:space="preserve">Existence ou non d'une décantation au sein de l'engouffrement ponctuel</t>
  </si>
  <si>
    <t xml:space="preserve">siphon</t>
  </si>
  <si>
    <t xml:space="preserve">Siphon</t>
  </si>
  <si>
    <t xml:space="preserve">Existence ou non d'un siphon au sein de l'engouffrement ponctuel</t>
  </si>
  <si>
    <t xml:space="preserve">ass_engouffrement_ligne</t>
  </si>
  <si>
    <t xml:space="preserve">Engouffrement ASS (ligne)</t>
  </si>
  <si>
    <t xml:space="preserve">id_ass_engouffrement_ligne</t>
  </si>
  <si>
    <t xml:space="preserve">Identifiant engouffrement (ligne)</t>
  </si>
  <si>
    <t xml:space="preserve">Identifiant unique de l'engouffrement linéaire d'assainissement, hérité ou propre à l'objet géomatique</t>
  </si>
  <si>
    <t xml:space="preserve">Type engouffrement (ligne)</t>
  </si>
  <si>
    <t xml:space="preserve">Type de l'engouffrement linéaire, à savoir par exemple grille, grille-avaloir, avaloir, etc. (Cf. liste de valeurs)</t>
  </si>
  <si>
    <t xml:space="preserve">Existence ou non d'une décantation au sein de l'engouffrement linéaire</t>
  </si>
  <si>
    <t xml:space="preserve">Existence ou non d'un siphon au sein de l'engouffrement linéaire</t>
  </si>
  <si>
    <t xml:space="preserve">ass_engouffrement_surface</t>
  </si>
  <si>
    <t xml:space="preserve">Engouffrement ASS (surface)</t>
  </si>
  <si>
    <t xml:space="preserve">id_ass_engouffrement_surface</t>
  </si>
  <si>
    <t xml:space="preserve">Identifiant engouffrement (surface)</t>
  </si>
  <si>
    <t xml:space="preserve">Identifiant unique de l'engouffrement surface d'assainissement, hérité ou propre à l'objet géomatique</t>
  </si>
  <si>
    <t xml:space="preserve">Type engouffrement (surface)</t>
  </si>
  <si>
    <t xml:space="preserve">Type de l'engouffrement surface, à savoir par exemple grille, grille-avaloir, avaloir, etc. (Cf. liste de valeurs)</t>
  </si>
  <si>
    <t xml:space="preserve">Existence ou non d'une décantation au sein de l'engouffrement surface</t>
  </si>
  <si>
    <t xml:space="preserve">Existence ou non d'un siphon au sein de l'engouffrement surface</t>
  </si>
  <si>
    <t xml:space="preserve">ass_point_collecte</t>
  </si>
  <si>
    <t xml:space="preserve">Entité fille de l'entité "Nœud branchement" appliqué à l'assainissement. Contraintes topologiques portées par l'entité mère.</t>
  </si>
  <si>
    <t xml:space="preserve">Point collecte ASS</t>
  </si>
  <si>
    <t xml:space="preserve">Interface physique fixe en amont de laquelle le service public de l’eau n’a plus la responsabilité légale pleine et entière du service ou des infrastructures </t>
  </si>
  <si>
    <t xml:space="preserve">NF ISO 24510</t>
  </si>
  <si>
    <t xml:space="preserve">id_noeud_branchement (1,1)</t>
  </si>
  <si>
    <t xml:space="preserve">id_point_collecte</t>
  </si>
  <si>
    <t xml:space="preserve">Identifiant point collecte</t>
  </si>
  <si>
    <t xml:space="preserve">Identifiant unique du point de collecte d'assainissement, hérité ou propre à l'objet géomatique</t>
  </si>
  <si>
    <t xml:space="preserve">type_point_collecte</t>
  </si>
  <si>
    <t xml:space="preserve">Type point collecte</t>
  </si>
  <si>
    <t xml:space="preserve">Type du point de collecte, à savoir nature de l'ouvrage ou du composant au droit duquel s'établit le point de collecte et la collecte, par exemple boîte à passage direct ou siphoïde, té de visite, boîte-borgne, etc. (Cf. liste de valeurs)</t>
  </si>
  <si>
    <t xml:space="preserve">ass_type_point_collecte</t>
  </si>
  <si>
    <t xml:space="preserve">type_usager</t>
  </si>
  <si>
    <t xml:space="preserve">Type usager</t>
  </si>
  <si>
    <t xml:space="preserve">Type usager du point de collecte, à savoir nature de l'(des) usager(s) dont les effluents sont ainsi collectés, par exemple industriel, domestique, commercial, tertiaire, etc. (Cf. liste de valeurs)</t>
  </si>
  <si>
    <t xml:space="preserve">com_type_usager</t>
  </si>
  <si>
    <t xml:space="preserve">ref_externe</t>
  </si>
  <si>
    <t xml:space="preserve">Référence externe</t>
  </si>
  <si>
    <t xml:space="preserve">Lien vers une  table externe de la gestion des usagers pour interfaçage</t>
  </si>
  <si>
    <t xml:space="preserve">Matériau de l'ouvrage ou du composant formant le point de collecte (Cf. liste de valeurs)</t>
  </si>
  <si>
    <t xml:space="preserve">Cote altimétrique Z au point le plus bas de l'ouvrage s'il y a lieu formant le point de collecte, en mètres NGF</t>
  </si>
  <si>
    <t xml:space="preserve">profondeur</t>
  </si>
  <si>
    <t xml:space="preserve">Profondeur (mm)</t>
  </si>
  <si>
    <t xml:space="preserve">Profondeur du regard, mesurée ou approchée sur le terrain, en millimètres</t>
  </si>
  <si>
    <t xml:space="preserve">levé sur le terrain ou calculé</t>
  </si>
  <si>
    <t xml:space="preserve">ass_raccord</t>
  </si>
  <si>
    <t xml:space="preserve">Entité fille de l'entité "Nœud branchement ASS", elle-même fille de la super-entité "Nœud réseau". Contraintes topologiques portées par la super entité mère.
Entité (fille) connectée à un objet "Canalisation ASS" porteur et sous relation d'identifiant.</t>
  </si>
  <si>
    <t xml:space="preserve">Raccord ASS</t>
  </si>
  <si>
    <t xml:space="preserve">Pièce de jonction entre la canalisation de réseau et la canalisation de branchement</t>
  </si>
  <si>
    <t xml:space="preserve">id_ass_noeud_branchement (1,1)
id_ass_canalisation (1,1)</t>
  </si>
  <si>
    <t xml:space="preserve">id_ass_raccord</t>
  </si>
  <si>
    <t xml:space="preserve">Identifiant raccordement</t>
  </si>
  <si>
    <t xml:space="preserve">Identifiant unique du raccordement, hérité ou propre à l'objet géomatique</t>
  </si>
  <si>
    <t xml:space="preserve">type_raccord</t>
  </si>
  <si>
    <t xml:space="preserve">Type pièce raccordement</t>
  </si>
  <si>
    <t xml:space="preserve">Type du raccordement, à savoir par exemple en culotte, selle ou tulipe, par piquage direct, par té de branchement, etc. (Cf. liste de valeurs)</t>
  </si>
  <si>
    <t xml:space="preserve">ass_type_raccord</t>
  </si>
  <si>
    <t xml:space="preserve">Référence à la canalisation de réseau sur laquelle s'effectue le raccordement et à laquelle donc il appartient, par relation d'identifiant (id_ass_canalisation_reseau)</t>
  </si>
</sst>
</file>

<file path=xl/styles.xml><?xml version="1.0" encoding="utf-8"?>
<styleSheet xmlns="http://schemas.openxmlformats.org/spreadsheetml/2006/main">
  <numFmts count="3">
    <numFmt numFmtId="164" formatCode="General"/>
    <numFmt numFmtId="165" formatCode="[$$-409]#,##0.00;[RED]\-[$$-409]#,##0.00"/>
    <numFmt numFmtId="166" formatCode="#,##0&quot; €&quot;;[RED]\-#,##0&quot; €&quot;"/>
  </numFmts>
  <fonts count="20">
    <font>
      <sz val="11"/>
      <color rgb="FF000000"/>
      <name val="Calibri"/>
      <family val="0"/>
      <charset val="1"/>
    </font>
    <font>
      <sz val="10"/>
      <name val="Arial"/>
      <family val="0"/>
    </font>
    <font>
      <sz val="10"/>
      <name val="Arial"/>
      <family val="0"/>
    </font>
    <font>
      <sz val="10"/>
      <name val="Arial"/>
      <family val="0"/>
    </font>
    <font>
      <sz val="11"/>
      <color rgb="FFC0C0C0"/>
      <name val="Calibri"/>
      <family val="0"/>
      <charset val="1"/>
    </font>
    <font>
      <u val="single"/>
      <sz val="11"/>
      <color rgb="FF0563C1"/>
      <name val="Calibri"/>
      <family val="0"/>
      <charset val="1"/>
    </font>
    <font>
      <b val="true"/>
      <i val="true"/>
      <u val="single"/>
      <sz val="11"/>
      <name val="Calibri"/>
      <family val="0"/>
      <charset val="1"/>
    </font>
    <font>
      <b val="true"/>
      <sz val="12"/>
      <name val="Arial"/>
      <family val="0"/>
      <charset val="1"/>
    </font>
    <font>
      <sz val="12"/>
      <name val="Arial"/>
      <family val="0"/>
      <charset val="1"/>
    </font>
    <font>
      <sz val="12"/>
      <name val="Arial"/>
      <family val="0"/>
    </font>
    <font>
      <b val="true"/>
      <sz val="11"/>
      <color rgb="FF000000"/>
      <name val="Calibri"/>
      <family val="0"/>
      <charset val="1"/>
    </font>
    <font>
      <b val="true"/>
      <sz val="11"/>
      <color rgb="FF000000"/>
      <name val="Arial"/>
      <family val="2"/>
    </font>
    <font>
      <b val="true"/>
      <i val="true"/>
      <sz val="11"/>
      <color rgb="FF000000"/>
      <name val="Arial"/>
      <family val="2"/>
    </font>
    <font>
      <sz val="11"/>
      <color rgb="FF000000"/>
      <name val="Arial"/>
      <family val="2"/>
    </font>
    <font>
      <i val="true"/>
      <sz val="11"/>
      <color rgb="FF000000"/>
      <name val="Arial"/>
      <family val="2"/>
    </font>
    <font>
      <sz val="11"/>
      <name val="Calibri"/>
      <family val="0"/>
      <charset val="1"/>
    </font>
    <font>
      <strike val="true"/>
      <sz val="11"/>
      <color rgb="FFED7D31"/>
      <name val="Calibri"/>
      <family val="0"/>
      <charset val="1"/>
    </font>
    <font>
      <sz val="9"/>
      <name val="Tahoma"/>
      <family val="0"/>
      <charset val="1"/>
    </font>
    <font>
      <sz val="10"/>
      <name val="Arial Narrow"/>
      <family val="0"/>
      <charset val="1"/>
    </font>
    <font>
      <sz val="10"/>
      <name val="Calibri"/>
      <family val="0"/>
      <charset val="1"/>
    </font>
  </fonts>
  <fills count="8">
    <fill>
      <patternFill patternType="none"/>
    </fill>
    <fill>
      <patternFill patternType="gray125"/>
    </fill>
    <fill>
      <patternFill patternType="solid">
        <fgColor rgb="FF000080"/>
        <bgColor rgb="FF000080"/>
      </patternFill>
    </fill>
    <fill>
      <patternFill patternType="solid">
        <fgColor rgb="FFE6E6FF"/>
        <bgColor rgb="FFEEEEEE"/>
      </patternFill>
    </fill>
    <fill>
      <patternFill patternType="solid">
        <fgColor rgb="FF999999"/>
        <bgColor rgb="FF808080"/>
      </patternFill>
    </fill>
    <fill>
      <patternFill patternType="solid">
        <fgColor rgb="FFB4C7E7"/>
        <bgColor rgb="FFC0C0C0"/>
      </patternFill>
    </fill>
    <fill>
      <patternFill patternType="solid">
        <fgColor rgb="FFFFFFFF"/>
        <bgColor rgb="FFEEEEEE"/>
      </patternFill>
    </fill>
    <fill>
      <patternFill patternType="solid">
        <fgColor rgb="FFEEEEEE"/>
        <bgColor rgb="FFE6E6FF"/>
      </patternFill>
    </fill>
  </fills>
  <borders count="17">
    <border diagonalUp="false" diagonalDown="false">
      <left/>
      <right/>
      <top/>
      <bottom/>
      <diagonal/>
    </border>
    <border diagonalUp="false" diagonalDown="false">
      <left/>
      <right/>
      <top/>
      <bottom style="hair">
        <color rgb="FF000080"/>
      </bottom>
      <diagonal/>
    </border>
    <border diagonalUp="false" diagonalDown="false">
      <left style="hair">
        <color rgb="FF000080"/>
      </left>
      <right/>
      <top/>
      <bottom style="hair">
        <color rgb="FF000080"/>
      </bottom>
      <diagonal/>
    </border>
    <border diagonalUp="false" diagonalDown="false">
      <left/>
      <right style="hair">
        <color rgb="FF000080"/>
      </right>
      <top/>
      <bottom style="hair">
        <color rgb="FF000080"/>
      </bottom>
      <diagonal/>
    </border>
    <border diagonalUp="false" diagonalDown="false">
      <left style="hair">
        <color rgb="FF000080"/>
      </left>
      <right/>
      <top/>
      <bottom/>
      <diagonal/>
    </border>
    <border diagonalUp="false" diagonalDown="false">
      <left/>
      <right style="hair">
        <color rgb="FF000080"/>
      </right>
      <top/>
      <bottom/>
      <diagonal/>
    </border>
    <border diagonalUp="false" diagonalDown="false">
      <left/>
      <right/>
      <top style="hair">
        <color rgb="FF000080"/>
      </top>
      <bottom/>
      <diagonal/>
    </border>
    <border diagonalUp="false" diagonalDown="false">
      <left style="hair">
        <color rgb="FF000080"/>
      </left>
      <right/>
      <top style="hair">
        <color rgb="FF000080"/>
      </top>
      <bottom/>
      <diagonal/>
    </border>
    <border diagonalUp="false" diagonalDown="false">
      <left/>
      <right style="hair">
        <color rgb="FF000080"/>
      </right>
      <top style="hair">
        <color rgb="FF000080"/>
      </top>
      <bottom/>
      <diagonal/>
    </border>
    <border diagonalUp="false" diagonalDown="false">
      <left style="hair">
        <color rgb="FF000080"/>
      </left>
      <right style="hair">
        <color rgb="FF000080"/>
      </right>
      <top style="hair">
        <color rgb="FF000080"/>
      </top>
      <bottom style="hair">
        <color rgb="FF000080"/>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808080"/>
      </left>
      <right style="thin">
        <color rgb="FF808080"/>
      </right>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style="thin">
        <color rgb="FF808080"/>
      </right>
      <top style="thin">
        <color rgb="FF808080"/>
      </top>
      <bottom style="thin">
        <color rgb="FF808080"/>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right" vertical="bottom" textRotation="0" wrapText="true" indent="0" shrinkToFit="false"/>
    </xf>
    <xf numFmtId="164" fontId="0" fillId="3" borderId="1" applyFont="true" applyBorder="true" applyAlignment="true" applyProtection="false">
      <alignment horizontal="right" vertical="bottom" textRotation="0" wrapText="true" indent="0" shrinkToFit="false"/>
    </xf>
    <xf numFmtId="164" fontId="0" fillId="3" borderId="2" applyFont="true" applyBorder="true" applyAlignment="true" applyProtection="false">
      <alignment horizontal="right" vertical="bottom" textRotation="0" wrapText="true" indent="0" shrinkToFit="false"/>
    </xf>
    <xf numFmtId="164" fontId="0" fillId="3" borderId="3" applyFont="true" applyBorder="true" applyAlignment="true" applyProtection="false">
      <alignment horizontal="right" vertical="bottom" textRotation="0" wrapText="true" indent="0" shrinkToFit="false"/>
    </xf>
    <xf numFmtId="164" fontId="0" fillId="3" borderId="4" applyFont="true" applyBorder="true" applyAlignment="true" applyProtection="false">
      <alignment horizontal="right" vertical="bottom" textRotation="0" wrapText="true" indent="0" shrinkToFit="false"/>
    </xf>
    <xf numFmtId="164" fontId="0" fillId="3" borderId="5" applyFont="true" applyBorder="true" applyAlignment="true" applyProtection="false">
      <alignment horizontal="right" vertical="bottom" textRotation="0" wrapText="true" indent="0" shrinkToFit="false"/>
    </xf>
    <xf numFmtId="164" fontId="0" fillId="3" borderId="6" applyFont="true" applyBorder="true" applyAlignment="true" applyProtection="false">
      <alignment horizontal="right" vertical="bottom" textRotation="0" wrapText="true" indent="0" shrinkToFit="false"/>
    </xf>
    <xf numFmtId="164" fontId="0" fillId="3" borderId="7" applyFont="true" applyBorder="true" applyAlignment="true" applyProtection="false">
      <alignment horizontal="right" vertical="bottom" textRotation="0" wrapText="true" indent="0" shrinkToFit="false"/>
    </xf>
    <xf numFmtId="164" fontId="0" fillId="3" borderId="8" applyFont="true" applyBorder="true" applyAlignment="true" applyProtection="false">
      <alignment horizontal="right" vertical="bottom" textRotation="0" wrapText="true" indent="0" shrinkToFit="false"/>
    </xf>
    <xf numFmtId="164" fontId="0" fillId="3" borderId="9" applyFont="true" applyBorder="true" applyAlignment="true" applyProtection="false">
      <alignment horizontal="center" vertical="bottom" textRotation="0" wrapText="tru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10" applyFont="true" applyBorder="true" applyAlignment="true" applyProtection="true">
      <alignment horizontal="general" vertical="bottom" textRotation="0" wrapText="false" indent="0" shrinkToFit="false"/>
      <protection locked="false" hidden="false"/>
    </xf>
    <xf numFmtId="166" fontId="6"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4" borderId="0" xfId="0" applyFont="true" applyBorder="fals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5" fillId="0" borderId="0" xfId="31" applyFont="false" applyBorder="true" applyAlignment="true" applyProtection="true">
      <alignment horizontal="general" vertical="bottom" textRotation="0" wrapText="false" indent="0" shrinkToFit="false"/>
      <protection locked="true" hidden="false"/>
    </xf>
    <xf numFmtId="164" fontId="11" fillId="5" borderId="11" xfId="0" applyFont="true" applyBorder="true" applyAlignment="true" applyProtection="false">
      <alignment horizontal="left" vertical="center" textRotation="0" wrapText="false" indent="0" shrinkToFit="false"/>
      <protection locked="true" hidden="false"/>
    </xf>
    <xf numFmtId="164" fontId="11" fillId="5" borderId="12" xfId="0" applyFont="true" applyBorder="true" applyAlignment="true" applyProtection="false">
      <alignment horizontal="left" vertical="center" textRotation="0" wrapText="false" indent="0" shrinkToFit="false"/>
      <protection locked="true" hidden="false"/>
    </xf>
    <xf numFmtId="164" fontId="12" fillId="5" borderId="1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3" fillId="6" borderId="13" xfId="0" applyFont="true" applyBorder="true" applyAlignment="true" applyProtection="true">
      <alignment horizontal="left" vertical="top" textRotation="0" wrapText="true" indent="0" shrinkToFit="false"/>
      <protection locked="true" hidden="false"/>
    </xf>
    <xf numFmtId="164" fontId="13" fillId="0" borderId="14" xfId="0" applyFont="true" applyBorder="true" applyAlignment="true" applyProtection="true">
      <alignment horizontal="left" vertical="top" textRotation="0" wrapText="true" indent="0" shrinkToFit="false"/>
      <protection locked="true" hidden="false"/>
    </xf>
    <xf numFmtId="164" fontId="13" fillId="0" borderId="13" xfId="0" applyFont="true" applyBorder="true" applyAlignment="true" applyProtection="true">
      <alignment horizontal="left" vertical="top" textRotation="0" wrapText="true" indent="0" shrinkToFit="false"/>
      <protection locked="true" hidden="false"/>
    </xf>
    <xf numFmtId="164" fontId="13" fillId="7" borderId="13" xfId="0" applyFont="true" applyBorder="true" applyAlignment="true" applyProtection="true">
      <alignment horizontal="left" vertical="top" textRotation="0" wrapText="true" indent="0" shrinkToFit="false"/>
      <protection locked="true" hidden="false"/>
    </xf>
    <xf numFmtId="164" fontId="13" fillId="7" borderId="14" xfId="0" applyFont="true" applyBorder="true" applyAlignment="true" applyProtection="true">
      <alignment horizontal="left" vertical="top" textRotation="0" wrapText="true" indent="0" shrinkToFit="false"/>
      <protection locked="true" hidden="false"/>
    </xf>
    <xf numFmtId="164" fontId="13" fillId="7" borderId="15" xfId="0" applyFont="true" applyBorder="true" applyAlignment="true" applyProtection="true">
      <alignment horizontal="left" vertical="top" textRotation="0" wrapText="true" indent="0" shrinkToFit="false"/>
      <protection locked="true" hidden="false"/>
    </xf>
    <xf numFmtId="164" fontId="13" fillId="7" borderId="16" xfId="0" applyFont="true" applyBorder="true" applyAlignment="true" applyProtection="true">
      <alignment horizontal="left" vertical="top" textRotation="0" wrapText="true" indent="0" shrinkToFit="false"/>
      <protection locked="true" hidden="false"/>
    </xf>
    <xf numFmtId="164" fontId="14" fillId="7" borderId="15"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6" borderId="0" xfId="0" applyFont="fals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center" textRotation="0" wrapText="true" indent="0" shrinkToFit="false"/>
      <protection locked="true" hidden="false"/>
    </xf>
    <xf numFmtId="164" fontId="19" fillId="0" borderId="0" xfId="0" applyFont="true" applyBorder="false" applyAlignment="true" applyProtection="true">
      <alignment horizontal="general" vertical="center" textRotation="0" wrapText="tru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ackground" xfId="20"/>
    <cellStyle name="Card" xfId="21"/>
    <cellStyle name="Card B" xfId="22"/>
    <cellStyle name="Card BL" xfId="23"/>
    <cellStyle name="Card BR" xfId="24"/>
    <cellStyle name="Card L" xfId="25"/>
    <cellStyle name="Card R" xfId="26"/>
    <cellStyle name="Card T" xfId="27"/>
    <cellStyle name="Card TL" xfId="28"/>
    <cellStyle name="Card TR" xfId="29"/>
    <cellStyle name="Column Header" xfId="30"/>
    <cellStyle name="Hyperlink 1" xfId="31"/>
    <cellStyle name="Input" xfId="32"/>
    <cellStyle name="Résultat2" xfId="33"/>
  </cellStyle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A933"/>
      <rgbColor rgb="FFC0C0C0"/>
      <rgbColor rgb="FF808080"/>
      <rgbColor rgb="FF9999FF"/>
      <rgbColor rgb="FF993366"/>
      <rgbColor rgb="FFEEEEEE"/>
      <rgbColor rgb="FFE6E6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8000"/>
      <rgbColor rgb="FFED7D31"/>
      <rgbColor rgb="FF666699"/>
      <rgbColor rgb="FF999999"/>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118440</xdr:rowOff>
    </xdr:from>
    <xdr:to>
      <xdr:col>0</xdr:col>
      <xdr:colOff>301680</xdr:colOff>
      <xdr:row>18</xdr:row>
      <xdr:rowOff>98280</xdr:rowOff>
    </xdr:to>
    <xdr:sp>
      <xdr:nvSpPr>
        <xdr:cNvPr id="0" name="AutoShape 2"/>
        <xdr:cNvSpPr/>
      </xdr:nvSpPr>
      <xdr:spPr>
        <a:xfrm>
          <a:off x="0" y="4708800"/>
          <a:ext cx="301680" cy="330480"/>
        </a:xfrm>
        <a:prstGeom prst="rect">
          <a:avLst/>
        </a:prstGeom>
        <a:noFill/>
        <a:ln w="0">
          <a:noFill/>
        </a:ln>
      </xdr:spPr>
      <xdr:style>
        <a:lnRef idx="0"/>
        <a:fillRef idx="0"/>
        <a:effectRef idx="0"/>
        <a:fontRef idx="minor"/>
      </xdr:style>
    </xdr:sp>
    <xdr:clientData/>
  </xdr:twoCellAnchor>
  <xdr:twoCellAnchor editAs="oneCell">
    <xdr:from>
      <xdr:col>0</xdr:col>
      <xdr:colOff>0</xdr:colOff>
      <xdr:row>16</xdr:row>
      <xdr:rowOff>118440</xdr:rowOff>
    </xdr:from>
    <xdr:to>
      <xdr:col>0</xdr:col>
      <xdr:colOff>301680</xdr:colOff>
      <xdr:row>18</xdr:row>
      <xdr:rowOff>98280</xdr:rowOff>
    </xdr:to>
    <xdr:sp>
      <xdr:nvSpPr>
        <xdr:cNvPr id="1" name="AutoShape 1"/>
        <xdr:cNvSpPr/>
      </xdr:nvSpPr>
      <xdr:spPr>
        <a:xfrm>
          <a:off x="0" y="4708800"/>
          <a:ext cx="301680" cy="330480"/>
        </a:xfrm>
        <a:prstGeom prst="rect">
          <a:avLst/>
        </a:prstGeom>
        <a:noFill/>
        <a:ln w="0">
          <a:noFill/>
        </a:ln>
      </xdr:spPr>
      <xdr:style>
        <a:lnRef idx="0"/>
        <a:fillRef idx="0"/>
        <a:effectRef idx="0"/>
        <a:fontRef idx="minor"/>
      </xdr:style>
    </xdr:sp>
    <xdr:clientData/>
  </xdr:twoCellAnchor>
</xdr:wsDr>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E3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2" activeCellId="0" sqref="A2"/>
    </sheetView>
  </sheetViews>
  <sheetFormatPr defaultColWidth="8.5078125" defaultRowHeight="15" zeroHeight="false" outlineLevelRow="0" outlineLevelCol="0"/>
  <cols>
    <col collapsed="false" customWidth="true" hidden="false" outlineLevel="0" max="1" min="1" style="1" width="34"/>
    <col collapsed="false" customWidth="true" hidden="false" outlineLevel="0" max="2" min="2" style="1" width="51.83"/>
    <col collapsed="false" customWidth="true" hidden="false" outlineLevel="0" max="3" min="3" style="2" width="77.83"/>
    <col collapsed="false" customWidth="true" hidden="false" outlineLevel="0" max="4" min="4" style="3" width="17.83"/>
    <col collapsed="false" customWidth="true" hidden="false" outlineLevel="0" max="5" min="5" style="2" width="13.5"/>
  </cols>
  <sheetData>
    <row r="1" customFormat="false" ht="34" hidden="false" customHeight="false" outlineLevel="0" collapsed="false">
      <c r="A1" s="4" t="s">
        <v>0</v>
      </c>
      <c r="B1" s="4" t="s">
        <v>1</v>
      </c>
      <c r="C1" s="4" t="s">
        <v>2</v>
      </c>
      <c r="D1" s="4" t="s">
        <v>3</v>
      </c>
      <c r="E1" s="4" t="s">
        <v>4</v>
      </c>
    </row>
    <row r="2" customFormat="false" ht="15" hidden="false" customHeight="false" outlineLevel="0" collapsed="false">
      <c r="A2" s="5" t="str">
        <f aca="false">'Affleurement ASS'!B$1</f>
        <v>ass_affleurant</v>
      </c>
      <c r="B2" s="5" t="str">
        <f aca="false">'Affleurement ASS'!B$3</f>
        <v>Objet visible depuis la surface, au niveau du sol</v>
      </c>
      <c r="C2" s="5" t="str">
        <f aca="false">HYPERLINK("#'Affleurement ASS'.A$1","Affleurement ASS")</f>
        <v>Affleurement ASS</v>
      </c>
      <c r="D2" s="5" t="str">
        <f aca="false">'Affleurement ASS'!B$6</f>
        <v>Point</v>
      </c>
      <c r="E2" s="5" t="n">
        <f aca="false">COUNTA('Affleurement ASS'!A$8:A$20)</f>
        <v>6</v>
      </c>
    </row>
    <row r="3" customFormat="false" ht="81.25" hidden="false" customHeight="false" outlineLevel="0" collapsed="false">
      <c r="A3" s="5" t="str">
        <f aca="false">'Bassin ASS'!B$1</f>
        <v>ass_bassin</v>
      </c>
      <c r="B3" s="5" t="str">
        <f aca="false">'Bassin ASS'!B$3</f>
        <v>Ouvrage de technologie "classique" (par opposition aux techniques alternatives de gestion des eaux pluvailes urbaines) retenant momentanément des effluents pendant les périodes pluvieuses, que ce soit des eaux pluviales seules ou un mélange d'eaux pluviales et d'eaux usées.</v>
      </c>
      <c r="C3" s="5" t="str">
        <f aca="false">HYPERLINK("#'Bassin ASS'.A$1","Bassin ASS")</f>
        <v>Bassin ASS</v>
      </c>
      <c r="D3" s="5" t="str">
        <f aca="false">'Bassin ASS'!B$6</f>
        <v>Point</v>
      </c>
      <c r="E3" s="5" t="n">
        <f aca="false">COUNTA('Bassin ASS'!A$8:A$20)</f>
        <v>10</v>
      </c>
    </row>
    <row r="4" customFormat="false" ht="54.7" hidden="false" customHeight="false" outlineLevel="0" collapsed="false">
      <c r="A4" s="5" t="str">
        <f aca="false">'Canalisation réseau ASS'!B$1</f>
        <v>ass_canalisation</v>
      </c>
      <c r="B4" s="5" t="str">
        <f aca="false">'Canalisation réseau ASS'!B$3</f>
        <v>Ensemble de tuyaux joints par leurs extrémités, de caractéristiques physiques (diamètre, matériau, etc.) identiques, représenté spatialement par une ligne.</v>
      </c>
      <c r="C4" s="5" t="str">
        <f aca="false">HYPERLINK("#'Canalisation réseau ASS'.A$1","Canalisation réseau ASS")</f>
        <v>Canalisation réseau ASS</v>
      </c>
      <c r="D4" s="5" t="str">
        <f aca="false">'Canalisation réseau ASS'!B$6</f>
        <v>Ligne</v>
      </c>
      <c r="E4" s="5" t="n">
        <f aca="false">COUNTA('Canalisation réseau ASS'!A$8:A$20)</f>
        <v>8</v>
      </c>
    </row>
    <row r="5" customFormat="false" ht="94.5" hidden="false" customHeight="false" outlineLevel="0" collapsed="false">
      <c r="A5" s="5" t="str">
        <f aca="false">'Chambre dépollution ASS'!B$1</f>
        <v>ass_chambre_depollution</v>
      </c>
      <c r="B5" s="5" t="str">
        <f aca="false">'Chambre dépollution ASS'!B$3</f>
        <v>Installation ou structure conçue pour traiter ou réduire la charge polluante des eaux usées ou des effluents avant leur rejet dans l'environnement. Elle est généralement intégrée à un système d'assainissement pour améliorer la qualité des eaux avant qu'elles ne soient rejetées dans les cours d'eau ou les réseaux de collecte.</v>
      </c>
      <c r="C5" s="5" t="str">
        <f aca="false">HYPERLINK("#'Chambre dépollution ASS'.A$1","Chambre dépollution ASS")</f>
        <v>Chambre dépollution ASS</v>
      </c>
      <c r="D5" s="5" t="str">
        <f aca="false">'Chambre dépollution ASS'!B$6</f>
        <v>Point </v>
      </c>
      <c r="E5" s="5" t="n">
        <f aca="false">COUNTA('Chambre dépollution ASS'!A$8:A$20)</f>
        <v>6</v>
      </c>
    </row>
    <row r="6" customFormat="false" ht="54.7" hidden="false" customHeight="false" outlineLevel="0" collapsed="false">
      <c r="A6" s="5" t="str">
        <f aca="false">'Equipement ASS'!B$1</f>
        <v>ass_equipement </v>
      </c>
      <c r="B6" s="5" t="str">
        <f aca="false">'Equipement ASS'!B$3</f>
        <v>Composant associé à un ouvrage, par installation, montage, liaison ou mise en œuvre pour son exploitation afin d’assurer la fonction qui lui est dévolue.</v>
      </c>
      <c r="C6" s="5" t="str">
        <f aca="false">HYPERLINK("#'Equipement ASS'.A$1","Equipement ASS")</f>
        <v>Equipement ASS</v>
      </c>
      <c r="D6" s="5" t="str">
        <f aca="false">'Equipement ASS'!B$6</f>
        <v>Point </v>
      </c>
      <c r="E6" s="5" t="n">
        <f aca="false">COUNTA('Equipement ASS'!A$8:A$20)</f>
        <v>4</v>
      </c>
    </row>
    <row r="7" customFormat="false" ht="15" hidden="false" customHeight="false" outlineLevel="0" collapsed="false">
      <c r="A7" s="5" t="str">
        <f aca="false">'Exutoire ASS'!B$1</f>
        <v>ass_exutoire</v>
      </c>
      <c r="B7" s="5" t="str">
        <f aca="false">'Exutoire ASS'!B$3</f>
        <v>Point de rejet dans le milieu récepteur</v>
      </c>
      <c r="C7" s="5" t="str">
        <f aca="false">HYPERLINK("#'Exutoire ASS'.A$1","Exutoire ASS")</f>
        <v>Exutoire ASS</v>
      </c>
      <c r="D7" s="5" t="str">
        <f aca="false">'Exutoire ASS'!B$6</f>
        <v>Point </v>
      </c>
      <c r="E7" s="5" t="n">
        <f aca="false">COUNTA('Exutoire ASS'!A$8:A$20)</f>
        <v>3</v>
      </c>
    </row>
    <row r="8" customFormat="false" ht="28.15" hidden="false" customHeight="false" outlineLevel="0" collapsed="false">
      <c r="A8" s="5" t="str">
        <f aca="false">'Génie civil ASS'!B$1</f>
        <v>ass_genie_civil</v>
      </c>
      <c r="B8" s="5" t="str">
        <f aca="false">'Génie civil ASS'!B$3</f>
        <v>Surface projetée au sol ou réelle de l'ouvrage génie civil</v>
      </c>
      <c r="C8" s="5" t="str">
        <f aca="false">HYPERLINK("#'Génie civil ASS'.A$1","Génie civil ASS")</f>
        <v>Génie civil ASS</v>
      </c>
      <c r="D8" s="5" t="str">
        <f aca="false">'Génie civil ASS'!B$6</f>
        <v>Surfacique</v>
      </c>
      <c r="E8" s="5" t="n">
        <f aca="false">COUNTA('Génie civil ASS'!A$8:A$20)</f>
        <v>3</v>
      </c>
    </row>
    <row r="9" customFormat="false" ht="54.7" hidden="false" customHeight="false" outlineLevel="0" collapsed="false">
      <c r="A9" s="5" t="str">
        <f aca="false">'Technique alternative EPL ASS p'!B$1</f>
        <v>ass_gestion_epl_point</v>
      </c>
      <c r="B9" s="6" t="str">
        <f aca="false">'Technique alternative EPL ASS p'!B$3</f>
        <v>Structure, ouvrage ou aménagement, et ses équipements éventuels, de gestion alternative des eaux pluviales urbaines, à la source ou sur le réseau</v>
      </c>
      <c r="C9" s="5" t="str">
        <f aca="false">HYPERLINK("#'Technique alternative EPL ASS p'.A$1","Technique alternative EPL ASS p")</f>
        <v>Technique alternative EPL ASS p</v>
      </c>
      <c r="D9" s="5" t="str">
        <f aca="false">'Technique alternative EPL ASS p'!B$6</f>
        <v>Point </v>
      </c>
      <c r="E9" s="5" t="n">
        <f aca="false">COUNTA('Technique alternative EPL ASS p'!A$8:A$20)</f>
        <v>9</v>
      </c>
    </row>
    <row r="10" customFormat="false" ht="54.7" hidden="false" customHeight="false" outlineLevel="0" collapsed="false">
      <c r="A10" s="5" t="str">
        <f aca="false">'Technique alternative EPL ASS l'!B$1</f>
        <v>ass_gestion_epl_ligne</v>
      </c>
      <c r="B10" s="6" t="str">
        <f aca="false">'Technique alternative EPL ASS l'!B$3</f>
        <v>Structure, ouvrage ou aménagement, et ses équipements éventuels, de gestion alternative des eaux pluviales urbaines, à la source ou sur le réseau</v>
      </c>
      <c r="C10" s="5" t="str">
        <f aca="false">HYPERLINK("#'Technique alternative EPL ASS l'.A$1","Technique alternative EPL ASS l")</f>
        <v>Technique alternative EPL ASS l</v>
      </c>
      <c r="D10" s="5" t="str">
        <f aca="false">'Technique alternative EPL ASS l'!B$6</f>
        <v>ligne</v>
      </c>
      <c r="E10" s="5" t="n">
        <f aca="false">COUNTA('Technique alternative EPL ASS l'!A$8:A$20)</f>
        <v>9</v>
      </c>
    </row>
    <row r="11" customFormat="false" ht="54.7" hidden="false" customHeight="false" outlineLevel="0" collapsed="false">
      <c r="A11" s="5" t="str">
        <f aca="false">'Technique alternative EPL ASS s'!B$1</f>
        <v>ass_gestion_epl_surface</v>
      </c>
      <c r="B11" s="6" t="str">
        <f aca="false">'Technique alternative EPL ASS s'!B$3</f>
        <v>Structure, ouvrage ou aménagement, et ses équipements éventuels, de gestion alternative des eaux pluviales urbaines, à la source ou sur le réseau</v>
      </c>
      <c r="C11" s="5" t="str">
        <f aca="false">HYPERLINK("#'Technique alternative EPL ASS s'.A$1","Technique alternative EPL ASS s")</f>
        <v>Technique alternative EPL ASS s</v>
      </c>
      <c r="D11" s="5" t="str">
        <f aca="false">'Technique alternative EPL ASS s'!B$6</f>
        <v>Surface</v>
      </c>
      <c r="E11" s="5" t="n">
        <f aca="false">COUNTA('Technique alternative EPL ASS s'!A$8:A$20)</f>
        <v>9</v>
      </c>
    </row>
    <row r="12" customFormat="false" ht="28.15" hidden="false" customHeight="false" outlineLevel="0" collapsed="false">
      <c r="A12" s="5" t="str">
        <f aca="false">'Ouvrage spécial ASS (point)'!B$1</f>
        <v>ass_ouvrage_special_point</v>
      </c>
      <c r="B12" s="5" t="str">
        <f aca="false">'Ouvrage spécial ASS (point)'!B$3</f>
        <v>Ouvrage particulier ne rentrant pas dans une autre classe d'entités</v>
      </c>
      <c r="C12" s="5" t="str">
        <f aca="false">HYPERLINK("#'Ouvrage spécial ASS (point'.A$1","Ouvrage spécial ASS (point")</f>
        <v>Ouvrage spécial ASS (point</v>
      </c>
      <c r="D12" s="5" t="str">
        <f aca="false">'Ouvrage spécial ASS (point)'!B$6</f>
        <v>Point </v>
      </c>
      <c r="E12" s="5" t="n">
        <f aca="false">COUNTA($'ouvrage spécial ass (point'.a$8:A$20)</f>
        <v>1</v>
      </c>
    </row>
    <row r="13" customFormat="false" ht="28.15" hidden="false" customHeight="false" outlineLevel="0" collapsed="false">
      <c r="A13" s="5" t="str">
        <f aca="false">'Ouvrage spécial ASS (ligne)'!B$1</f>
        <v>ass_ouvrage_special_ligne</v>
      </c>
      <c r="B13" s="5" t="str">
        <f aca="false">'Ouvrage spécial ASS (ligne)'!B$3</f>
        <v>Ouvrage particulier ne rentrant pas dans une autre classe d'entités</v>
      </c>
      <c r="C13" s="5" t="str">
        <f aca="false">HYPERLINK("#'Ouvrage spécial ASS (ligne'.A$1","Ouvrage spécial ASS (ligne")</f>
        <v>Ouvrage spécial ASS (ligne</v>
      </c>
      <c r="D13" s="5" t="str">
        <f aca="false">'Ouvrage spécial ASS (ligne)'!B$6</f>
        <v>Point </v>
      </c>
      <c r="E13" s="5" t="n">
        <f aca="false">COUNTA($'ouvrage spécial ass (ligne'.a$8:A$20)</f>
        <v>1</v>
      </c>
    </row>
    <row r="14" customFormat="false" ht="28.15" hidden="false" customHeight="false" outlineLevel="0" collapsed="false">
      <c r="A14" s="5" t="str">
        <f aca="false">'Ouvrage spécial ASS (surface)'!B$1</f>
        <v>ass_ouvrage_special_point</v>
      </c>
      <c r="B14" s="5" t="str">
        <f aca="false">'Ouvrage spécial ASS (surface)'!B$3</f>
        <v>Ouvrage particulier ne rentrant pas dans une autre classe d'entités</v>
      </c>
      <c r="C14" s="5" t="str">
        <f aca="false">HYPERLINK("#'Ouvrage spécial ASS (surface'.A$1","Ouvrage spécial ASS (surface")</f>
        <v>Ouvrage spécial ASS (surface</v>
      </c>
      <c r="D14" s="5" t="str">
        <f aca="false">'Ouvrage spécial ASS (surface)'!B$6</f>
        <v>Point </v>
      </c>
      <c r="E14" s="5" t="n">
        <f aca="false">COUNTA($'ouvrage spécial ass (surface'.a$8:A$20)</f>
        <v>1</v>
      </c>
    </row>
    <row r="15" customFormat="false" ht="15" hidden="false" customHeight="false" outlineLevel="0" collapsed="false">
      <c r="A15" s="5" t="str">
        <f aca="false">'Périmètre gestion ASS'!B$1</f>
        <v>ass_perimetre_gestion</v>
      </c>
      <c r="B15" s="5" t="str">
        <f aca="false">'Périmètre gestion ASS'!B$3</f>
        <v>Surface projetée ou réelle du périmètre en gestion</v>
      </c>
      <c r="C15" s="5" t="str">
        <f aca="false">HYPERLINK("#'Périmètre gestion ASS'.A$1","Périmètre gestion ASS")</f>
        <v>Périmètre gestion ASS</v>
      </c>
      <c r="D15" s="5" t="str">
        <f aca="false">'Périmètre gestion ASS'!B$6</f>
        <v>Surfacique</v>
      </c>
      <c r="E15" s="5" t="n">
        <f aca="false">COUNTA('Périmètre gestion ASS'!A$8:A$20)</f>
        <v>3</v>
      </c>
    </row>
    <row r="16" customFormat="false" ht="54.7" hidden="false" customHeight="false" outlineLevel="0" collapsed="false">
      <c r="A16" s="5" t="str">
        <f aca="false">'Pièce réseau ASS (discriminante'!B$1</f>
        <v>ass_piece</v>
      </c>
      <c r="B16" s="5" t="str">
        <f aca="false">'Pièce réseau ASS (discriminante'!B$3</f>
        <v>Pièce de montage sur le réseau d'assainissement sise au raccordement entre plusieurs canalisations (au sens géomatique, donc discriminante ie. coupante)</v>
      </c>
      <c r="C16" s="5" t="str">
        <f aca="false">HYPERLINK("#'Pièce réseau ASS (discriminante'.A$1","Pièce réseau ASS (discriminante")</f>
        <v>Pièce réseau ASS (discriminante</v>
      </c>
      <c r="D16" s="5" t="str">
        <f aca="false">'Pièce réseau ASS (discriminante'!B$6</f>
        <v>Point </v>
      </c>
      <c r="E16" s="5" t="n">
        <f aca="false">COUNTA('Pièce réseau ASS (discriminante'!A$8:A$20)</f>
        <v>2</v>
      </c>
    </row>
    <row r="17" customFormat="false" ht="41.45" hidden="false" customHeight="false" outlineLevel="0" collapsed="false">
      <c r="A17" s="5" t="str">
        <f aca="false">'Pièce réseau ASS (non discrimin'!B$1</f>
        <v>ass_piece_hors_topo</v>
      </c>
      <c r="B17" s="5" t="str">
        <f aca="false">'Pièce réseau ASS (non discrimin'!B$3</f>
        <v>Pièce de montage sur le réseau d'assainissement sise sur une canalisation (au sens géomatique, donc non discriminante ie. non coupante)</v>
      </c>
      <c r="C17" s="5" t="str">
        <f aca="false">HYPERLINK("#'Pièce réseau ASS (non discrimin'.A$1","Pièce réseau ASS (non discrimin")</f>
        <v>Pièce réseau ASS (non discrimin</v>
      </c>
      <c r="D17" s="5" t="str">
        <f aca="false">'Pièce réseau ASS (non discrimin'!B$6</f>
        <v>Point </v>
      </c>
      <c r="E17" s="5" t="n">
        <f aca="false">COUNTA('Pièce réseau ASS (non discrimin'!A$8:A$20)</f>
        <v>3</v>
      </c>
    </row>
    <row r="18" customFormat="false" ht="28.15" hidden="false" customHeight="false" outlineLevel="0" collapsed="false">
      <c r="A18" s="5" t="str">
        <f aca="false">'Point mesure ASS'!B$1</f>
        <v>ass_point_mesure</v>
      </c>
      <c r="B18" s="5" t="str">
        <f aca="false">'Point mesure ASS'!B$3</f>
        <v>Point de suivi remarquable du fonctionnement d'un ouvrage d'assainissement </v>
      </c>
      <c r="C18" s="5" t="str">
        <f aca="false">HYPERLINK("#'Point mesure ASS'.A$1","Point mesure ASS")</f>
        <v>Point mesure ASS</v>
      </c>
      <c r="D18" s="5" t="str">
        <f aca="false">'Point mesure ASS'!B$6</f>
        <v>Point </v>
      </c>
      <c r="E18" s="5" t="n">
        <f aca="false">COUNTA('Point mesure ASS'!A$8:A$20)</f>
        <v>7</v>
      </c>
    </row>
    <row r="19" customFormat="false" ht="41.45" hidden="false" customHeight="false" outlineLevel="0" collapsed="false">
      <c r="A19" s="5" t="str">
        <f aca="false">'Point prélèvement ASS'!B$1</f>
        <v>ass_point_prelevement</v>
      </c>
      <c r="B19" s="5" t="str">
        <f aca="false">'Point prélèvement ASS'!B$3</f>
        <v>Emplacement spécifique où des échantillons d'effluents sont prélevés aux fins d'analyses et de tests.</v>
      </c>
      <c r="C19" s="5" t="str">
        <f aca="false">HYPERLINK("#'Point prélèvement ASS'.A$1","Point prélèvement ASS")</f>
        <v>Point prélèvement ASS</v>
      </c>
      <c r="D19" s="5" t="str">
        <f aca="false">'Point prélèvement ASS'!B$6</f>
        <v>Point </v>
      </c>
      <c r="E19" s="5" t="n">
        <f aca="false">COUNTA('Point prélèvement ASS'!A$8:A$20)</f>
        <v>6</v>
      </c>
    </row>
    <row r="20" customFormat="false" ht="107.75" hidden="false" customHeight="false" outlineLevel="0" collapsed="false">
      <c r="A20" s="5" t="str">
        <f aca="false">'Pompage ASS'!B$1</f>
        <v>ass_pompage</v>
      </c>
      <c r="B20" s="5" t="str">
        <f aca="false">'Pompage ASS'!B$3</f>
        <v>Bâtiment, structures et équipements utilisés pour transférer les eaux usées par une conduite de relèvement ou tout autre dispositif de relevage (autrement désigné par "Poste de pompage").
On distingue habituellement plusieurs types : 
• station de refoulement, 
• station de relèvement, 
• station de pompage en ligne.</v>
      </c>
      <c r="C20" s="5" t="str">
        <f aca="false">HYPERLINK("#'Pompage ASS'.A$1","Pompage ASS")</f>
        <v>Pompage ASS</v>
      </c>
      <c r="D20" s="5" t="str">
        <f aca="false">'Pompage ASS'!B$6</f>
        <v>Point </v>
      </c>
      <c r="E20" s="5" t="n">
        <f aca="false">COUNTA('Pompage ASS'!A$8:A$20)</f>
        <v>11</v>
      </c>
    </row>
    <row r="21" customFormat="false" ht="67.95" hidden="false" customHeight="false" outlineLevel="0" collapsed="false">
      <c r="A21" s="5" t="str">
        <f aca="false">'Prétraitement ASS'!B$1</f>
        <v>ass_pretraitement</v>
      </c>
      <c r="B21" s="5" t="str">
        <f aca="false">'Prétraitement ASS'!B$3</f>
        <v>Les prétraitements ont pour objectif d'éliminer les éléments les plus grossiers. Il s'agit des déchets volumineux (dégrillage), des sables et graviers (dessablage) et des graisses (dégraissage-déshuilage).</v>
      </c>
      <c r="C21" s="5" t="str">
        <f aca="false">HYPERLINK("#'Prétraitement ASS'.A$1","Prétraitement ASS")</f>
        <v>Prétraitement ASS</v>
      </c>
      <c r="D21" s="5" t="str">
        <f aca="false">'Prétraitement ASS'!B$6</f>
        <v>Point </v>
      </c>
      <c r="E21" s="5" t="n">
        <f aca="false">COUNTA('Prétraitement ASS'!A$8:A$20)</f>
        <v>6</v>
      </c>
    </row>
    <row r="22" customFormat="false" ht="28.15" hidden="false" customHeight="false" outlineLevel="0" collapsed="false">
      <c r="A22" s="5" t="str">
        <f aca="false">'Protection mécanique ASS'!B$1</f>
        <v>ass_protection_mecanique</v>
      </c>
      <c r="B22" s="5" t="str">
        <f aca="false">'Protection mécanique ASS'!B$3</f>
        <v>Construction dans laquelle les canalisations sont protégées et/ou guidées.</v>
      </c>
      <c r="C22" s="5" t="str">
        <f aca="false">HYPERLINK("#'Protection mécanique ASS'.A$1","Protection mécanique ASS")</f>
        <v>Protection mécanique ASS</v>
      </c>
      <c r="D22" s="5" t="str">
        <f aca="false">'Protection mécanique ASS'!B$6</f>
        <v>Ligne</v>
      </c>
      <c r="E22" s="5" t="n">
        <f aca="false">COUNTA('Protection mécanique ASS'!A$8:A$20)</f>
        <v>3</v>
      </c>
    </row>
    <row r="23" customFormat="false" ht="28.15" hidden="false" customHeight="false" outlineLevel="0" collapsed="false">
      <c r="A23" s="5" t="str">
        <f aca="false">'Regard ASS'!B$1</f>
        <v>ass_regard</v>
      </c>
      <c r="B23" s="5" t="str">
        <f aca="false">'Regard ASS'!B$3</f>
        <v>Enceinte munie d’un tampon amovible, réalisée sur un branchement ou un collecteur.</v>
      </c>
      <c r="C23" s="5" t="str">
        <f aca="false">HYPERLINK("#'Regard ASS'.A$1","Regard ASS")</f>
        <v>Regard ASS</v>
      </c>
      <c r="D23" s="5" t="str">
        <f aca="false">'Regard ASS'!B$6</f>
        <v>Point </v>
      </c>
      <c r="E23" s="5" t="n">
        <f aca="false">COUNTA('Regard ASS'!A$8:A$20)</f>
        <v>9</v>
      </c>
    </row>
    <row r="24" customFormat="false" ht="81.25" hidden="false" customHeight="false" outlineLevel="0" collapsed="false">
      <c r="A24" s="5" t="str">
        <f aca="false">'Traitement ASS'!B$1</f>
        <v>ass_traitement</v>
      </c>
      <c r="B24" s="5" t="str">
        <f aca="false">'Traitement ASS'!B$3</f>
        <v>Ensemble des installations chargées de traiter les eaux collectées par le réseau de collecte des eaux usées avant rejet au milieu naturel et dans le respect de la réglementation (autrement désigné par "Station de traitement des eaux usées" ou "Station d'épuration")</v>
      </c>
      <c r="C24" s="5" t="str">
        <f aca="false">HYPERLINK("#'Traitement ASS'.A$1","Traitement ASS")</f>
        <v>Traitement ASS</v>
      </c>
      <c r="D24" s="5" t="str">
        <f aca="false">'Traitement ASS'!B$6</f>
        <v>Point </v>
      </c>
      <c r="E24" s="5" t="n">
        <f aca="false">COUNTA('Traitement ASS'!A$8:A$20)</f>
        <v>6</v>
      </c>
    </row>
    <row r="25" customFormat="false" ht="41.45" hidden="false" customHeight="false" outlineLevel="0" collapsed="false">
      <c r="A25" s="5" t="str">
        <f aca="false">'Canalisation branchement ASS'!B$1</f>
        <v>ass_canalisation_branchement</v>
      </c>
      <c r="B25" s="5" t="str">
        <f aca="false">'Canalisation branchement ASS'!B$3</f>
        <v>Ensemble des éléments physiques assurant le raccordement entre le point de collecte et le réseau d’assainissement</v>
      </c>
      <c r="C25" s="5" t="str">
        <f aca="false">HYPERLINK("#'Canalisation branchement ASS'.A$1","Canalisation branchement ASS")</f>
        <v>Canalisation branchement ASS</v>
      </c>
      <c r="D25" s="5" t="str">
        <f aca="false">'Canalisation branchement ASS'!B$6</f>
        <v>Ligne</v>
      </c>
      <c r="E25" s="5" t="n">
        <f aca="false">COUNTA('Canalisation branchement ASS'!A$8:A$20)</f>
        <v>5</v>
      </c>
    </row>
    <row r="26" customFormat="false" ht="41.45" hidden="false" customHeight="false" outlineLevel="0" collapsed="false">
      <c r="A26" s="5" t="str">
        <f aca="false">'Engouffrement ASS (point)'!B$1</f>
        <v>ass_engouffrement_point</v>
      </c>
      <c r="B26" s="5" t="str">
        <f aca="false">'Engouffrement ASS (point)'!B$3</f>
        <v>Élément du système d’assainissement permettant l'introduction des eaux de ruissellement dans le réseau</v>
      </c>
      <c r="C26" s="5" t="str">
        <f aca="false">HYPERLINK("#'Engouffrement ASS (point'.A$1","Engouffrement ASS (point")</f>
        <v>Engouffrement ASS (point</v>
      </c>
      <c r="D26" s="5" t="str">
        <f aca="false">'Engouffrement ASS (point)'!B$6</f>
        <v>Point</v>
      </c>
      <c r="E26" s="5" t="n">
        <f aca="false">COUNTA($'engouffrement ass (point'.a$8:A$20)</f>
        <v>1</v>
      </c>
    </row>
    <row r="27" customFormat="false" ht="41.45" hidden="false" customHeight="false" outlineLevel="0" collapsed="false">
      <c r="A27" s="5" t="str">
        <f aca="false">'Engouffrement ASS (ligne)'!B$1</f>
        <v>ass_engouffrement_ligne</v>
      </c>
      <c r="B27" s="5" t="str">
        <f aca="false">'Engouffrement ASS (ligne)'!B$3</f>
        <v>Élément du système d’assainissement permettant l'introduction des eaux de ruissellement dans le réseau</v>
      </c>
      <c r="C27" s="5" t="str">
        <f aca="false">HYPERLINK("#'Engouffrement ASS (ligne'.A$1","Engouffrement ASS (ligne")</f>
        <v>Engouffrement ASS (ligne</v>
      </c>
      <c r="D27" s="5" t="str">
        <f aca="false">'Engouffrement ASS (ligne)'!B$6</f>
        <v>Point</v>
      </c>
      <c r="E27" s="5" t="n">
        <f aca="false">COUNTA($'engouffrement ass (ligne'.a$8:A$20)</f>
        <v>1</v>
      </c>
    </row>
    <row r="28" customFormat="false" ht="41.45" hidden="false" customHeight="false" outlineLevel="0" collapsed="false">
      <c r="A28" s="5" t="str">
        <f aca="false">'Engouffrement ASS (surface)'!B$1</f>
        <v>ass_engouffrement_surface</v>
      </c>
      <c r="B28" s="5" t="str">
        <f aca="false">'Engouffrement ASS (surface)'!B$3</f>
        <v>Élément du système d’assainissement permettant l'introduction des eaux de ruissellement dans le réseau</v>
      </c>
      <c r="C28" s="5" t="str">
        <f aca="false">HYPERLINK("#'Engouffrement ASS (surface'.A$1","Engouffrement ASS (surface")</f>
        <v>Engouffrement ASS (surface</v>
      </c>
      <c r="D28" s="5" t="str">
        <f aca="false">'Engouffrement ASS (surface)'!B$6</f>
        <v>Point</v>
      </c>
      <c r="E28" s="5" t="n">
        <f aca="false">COUNTA($'engouffrement ass (surface'.a$8:A$20)</f>
        <v>1</v>
      </c>
    </row>
    <row r="29" customFormat="false" ht="54.7" hidden="false" customHeight="false" outlineLevel="0" collapsed="false">
      <c r="A29" s="5" t="str">
        <f aca="false">'Point collecte ASS'!B$1</f>
        <v>ass_point_collecte</v>
      </c>
      <c r="B29" s="5" t="str">
        <f aca="false">'Point collecte ASS'!B$3</f>
        <v>Interface physique fixe en amont de laquelle le service public de l’eau n’a plus la responsabilité légale pleine et entière du service ou des infrastructures </v>
      </c>
      <c r="C29" s="5" t="str">
        <f aca="false">HYPERLINK("#'Point collecte ASS'.A$1","Point collecte ASS")</f>
        <v>Point collecte ASS</v>
      </c>
      <c r="D29" s="5" t="str">
        <f aca="false">'Point collecte ASS'!B$6</f>
        <v>Point</v>
      </c>
      <c r="E29" s="5" t="n">
        <f aca="false">COUNTA('Point collecte ASS'!A$8:A$20)</f>
        <v>8</v>
      </c>
    </row>
    <row r="30" customFormat="false" ht="28.15" hidden="false" customHeight="false" outlineLevel="0" collapsed="false">
      <c r="A30" s="5" t="str">
        <f aca="false">'Raccordement ASS'!B$1</f>
        <v>ass_raccord</v>
      </c>
      <c r="B30" s="5" t="str">
        <f aca="false">'Raccordement ASS'!B$3</f>
        <v>Pièce de jonction entre la canalisation de réseau et la canalisation de branchement</v>
      </c>
      <c r="C30" s="5" t="str">
        <f aca="false">HYPERLINK("#'Raccordement ASS'.A$1","Raccordement ASS")</f>
        <v>Raccordement ASS</v>
      </c>
      <c r="D30" s="5" t="str">
        <f aca="false">'Raccordement ASS'!B$6</f>
        <v>Point</v>
      </c>
      <c r="E30" s="5" t="n">
        <f aca="false">COUNTA('Raccordement ASS'!A$8:A$20)</f>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078125" defaultRowHeight="13.8" zeroHeight="false" outlineLevelRow="0" outlineLevelCol="0"/>
  <cols>
    <col collapsed="false" customWidth="true" hidden="false" outlineLevel="0" max="1" min="1" style="2" width="34"/>
    <col collapsed="false" customWidth="true" hidden="false" outlineLevel="0" max="2" min="2" style="2" width="29.16"/>
    <col collapsed="false" customWidth="true" hidden="false" outlineLevel="0" max="3" min="3" style="2" width="43.52"/>
    <col collapsed="false" customWidth="true" hidden="false" outlineLevel="0" max="4" min="4" style="2" width="13"/>
    <col collapsed="false" customWidth="true" hidden="false" outlineLevel="0" max="5" min="5" style="2" width="27.5"/>
    <col collapsed="false" customWidth="true" hidden="false" outlineLevel="0" max="6" min="6" style="2" width="17.16"/>
    <col collapsed="false" customWidth="true" hidden="false" outlineLevel="0" max="9" min="9" style="2" width="36.5"/>
  </cols>
  <sheetData>
    <row r="1" s="27" customFormat="true" ht="13.8" hidden="false" customHeight="false" outlineLevel="0" collapsed="false">
      <c r="A1" s="8" t="s">
        <v>5</v>
      </c>
      <c r="B1" s="8" t="s">
        <v>227</v>
      </c>
      <c r="C1" s="2" t="s">
        <v>228</v>
      </c>
      <c r="D1" s="2"/>
      <c r="E1" s="2"/>
      <c r="F1" s="2"/>
      <c r="G1" s="2"/>
      <c r="H1" s="2"/>
      <c r="I1" s="2"/>
      <c r="J1" s="2"/>
    </row>
    <row r="2" s="27" customFormat="true" ht="13.8" hidden="false" customHeight="false" outlineLevel="0" collapsed="false">
      <c r="A2" s="8" t="s">
        <v>8</v>
      </c>
      <c r="B2" s="8" t="s">
        <v>229</v>
      </c>
      <c r="C2" s="2"/>
      <c r="D2" s="2"/>
      <c r="E2" s="2"/>
      <c r="F2" s="2"/>
      <c r="G2" s="2"/>
      <c r="H2" s="2"/>
      <c r="I2" s="2"/>
      <c r="J2" s="2"/>
    </row>
    <row r="3" s="27" customFormat="true" ht="68.65" hidden="false" customHeight="false" outlineLevel="0" collapsed="false">
      <c r="A3" s="8" t="s">
        <v>10</v>
      </c>
      <c r="B3" s="10" t="s">
        <v>205</v>
      </c>
      <c r="C3" s="2"/>
      <c r="D3" s="2"/>
      <c r="E3" s="2"/>
      <c r="F3" s="2"/>
      <c r="G3" s="2"/>
      <c r="H3" s="2"/>
      <c r="I3" s="2"/>
      <c r="J3" s="2"/>
    </row>
    <row r="4" s="27" customFormat="true" ht="57.45" hidden="false" customHeight="false" outlineLevel="0" collapsed="false">
      <c r="A4" s="8" t="s">
        <v>206</v>
      </c>
      <c r="B4" s="10" t="s">
        <v>228</v>
      </c>
      <c r="C4" s="2"/>
      <c r="D4" s="2"/>
      <c r="E4" s="2"/>
      <c r="F4" s="2"/>
      <c r="G4" s="2"/>
      <c r="H4" s="2"/>
      <c r="I4" s="2"/>
      <c r="J4" s="2"/>
    </row>
    <row r="5" s="27" customFormat="true" ht="13.8" hidden="false" customHeight="false" outlineLevel="0" collapsed="false">
      <c r="A5" s="8" t="s">
        <v>207</v>
      </c>
      <c r="B5" s="10" t="s">
        <v>97</v>
      </c>
      <c r="C5" s="2"/>
      <c r="D5" s="2"/>
      <c r="E5" s="2"/>
      <c r="F5" s="2"/>
      <c r="G5" s="2"/>
      <c r="H5" s="2"/>
      <c r="I5" s="2"/>
      <c r="J5" s="2"/>
    </row>
    <row r="6" s="27" customFormat="true" ht="13.8" hidden="false" customHeight="false" outlineLevel="0" collapsed="false">
      <c r="A6" s="8" t="s">
        <v>15</v>
      </c>
      <c r="B6" s="10" t="s">
        <v>230</v>
      </c>
      <c r="C6" s="11"/>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14"/>
    </row>
    <row r="8" s="27" customFormat="true" ht="52.2" hidden="false" customHeight="false" outlineLevel="0" collapsed="false">
      <c r="A8" s="16" t="s">
        <v>231</v>
      </c>
      <c r="B8" s="17" t="s">
        <v>232</v>
      </c>
      <c r="C8" s="17" t="s">
        <v>233</v>
      </c>
      <c r="D8" s="17" t="s">
        <v>28</v>
      </c>
      <c r="E8" s="17"/>
      <c r="F8" s="17" t="s">
        <v>29</v>
      </c>
      <c r="G8" s="17" t="s">
        <v>29</v>
      </c>
      <c r="H8" s="17" t="s">
        <v>29</v>
      </c>
      <c r="I8" s="18"/>
      <c r="J8" s="18"/>
    </row>
    <row r="9" s="27" customFormat="true" ht="26.85" hidden="false" customHeight="false" outlineLevel="0" collapsed="false">
      <c r="A9" s="19" t="s">
        <v>61</v>
      </c>
      <c r="B9" s="20" t="s">
        <v>62</v>
      </c>
      <c r="C9" s="20" t="s">
        <v>211</v>
      </c>
      <c r="D9" s="20" t="s">
        <v>28</v>
      </c>
      <c r="E9" s="20"/>
      <c r="F9" s="20" t="s">
        <v>37</v>
      </c>
      <c r="G9" s="20" t="s">
        <v>29</v>
      </c>
      <c r="H9" s="20" t="s">
        <v>29</v>
      </c>
      <c r="I9" s="19"/>
      <c r="J9" s="19"/>
    </row>
    <row r="10" s="27" customFormat="true" ht="52.2" hidden="false" customHeight="false" outlineLevel="0" collapsed="false">
      <c r="A10" s="16" t="s">
        <v>212</v>
      </c>
      <c r="B10" s="17" t="s">
        <v>213</v>
      </c>
      <c r="C10" s="17" t="s">
        <v>214</v>
      </c>
      <c r="D10" s="17" t="s">
        <v>28</v>
      </c>
      <c r="E10" s="17" t="s">
        <v>215</v>
      </c>
      <c r="F10" s="17" t="s">
        <v>29</v>
      </c>
      <c r="G10" s="17" t="s">
        <v>29</v>
      </c>
      <c r="H10" s="17" t="s">
        <v>29</v>
      </c>
      <c r="I10" s="18" t="s">
        <v>216</v>
      </c>
      <c r="J10" s="18"/>
    </row>
    <row r="11" s="27" customFormat="true" ht="52.2" hidden="false" customHeight="false" outlineLevel="0" collapsed="false">
      <c r="A11" s="19" t="s">
        <v>217</v>
      </c>
      <c r="B11" s="20" t="s">
        <v>218</v>
      </c>
      <c r="C11" s="20" t="s">
        <v>219</v>
      </c>
      <c r="D11" s="20" t="s">
        <v>28</v>
      </c>
      <c r="E11" s="20" t="s">
        <v>220</v>
      </c>
      <c r="F11" s="20" t="s">
        <v>29</v>
      </c>
      <c r="G11" s="20" t="s">
        <v>29</v>
      </c>
      <c r="H11" s="20" t="s">
        <v>29</v>
      </c>
      <c r="I11" s="19" t="s">
        <v>216</v>
      </c>
      <c r="J11" s="19"/>
    </row>
    <row r="12" s="27" customFormat="true" ht="39.55" hidden="false" customHeight="false" outlineLevel="0" collapsed="false">
      <c r="A12" s="16" t="s">
        <v>76</v>
      </c>
      <c r="B12" s="17" t="s">
        <v>77</v>
      </c>
      <c r="C12" s="17" t="s">
        <v>221</v>
      </c>
      <c r="D12" s="17" t="s">
        <v>28</v>
      </c>
      <c r="E12" s="17"/>
      <c r="F12" s="17" t="s">
        <v>37</v>
      </c>
      <c r="G12" s="17" t="s">
        <v>29</v>
      </c>
      <c r="H12" s="17" t="s">
        <v>29</v>
      </c>
      <c r="I12" s="18"/>
      <c r="J12" s="18"/>
    </row>
    <row r="13" s="27" customFormat="true" ht="52.2" hidden="false" customHeight="false" outlineLevel="0" collapsed="false">
      <c r="A13" s="19" t="s">
        <v>79</v>
      </c>
      <c r="B13" s="20" t="s">
        <v>80</v>
      </c>
      <c r="C13" s="20" t="s">
        <v>222</v>
      </c>
      <c r="D13" s="20" t="s">
        <v>223</v>
      </c>
      <c r="E13" s="20"/>
      <c r="F13" s="20" t="s">
        <v>37</v>
      </c>
      <c r="G13" s="20" t="s">
        <v>29</v>
      </c>
      <c r="H13" s="20" t="s">
        <v>29</v>
      </c>
      <c r="I13" s="19"/>
      <c r="J13" s="19"/>
    </row>
    <row r="14" s="27" customFormat="true" ht="39.55" hidden="false" customHeight="false" outlineLevel="0" collapsed="false">
      <c r="A14" s="16" t="s">
        <v>83</v>
      </c>
      <c r="B14" s="17" t="s">
        <v>84</v>
      </c>
      <c r="C14" s="17" t="s">
        <v>224</v>
      </c>
      <c r="D14" s="17" t="s">
        <v>223</v>
      </c>
      <c r="E14" s="17"/>
      <c r="F14" s="17" t="s">
        <v>37</v>
      </c>
      <c r="G14" s="17" t="s">
        <v>29</v>
      </c>
      <c r="H14" s="17" t="s">
        <v>29</v>
      </c>
      <c r="I14" s="18"/>
      <c r="J14" s="18"/>
    </row>
    <row r="15" s="27" customFormat="true" ht="39.55" hidden="false" customHeight="false" outlineLevel="0" collapsed="false">
      <c r="A15" s="19" t="s">
        <v>86</v>
      </c>
      <c r="B15" s="20" t="s">
        <v>87</v>
      </c>
      <c r="C15" s="20" t="s">
        <v>225</v>
      </c>
      <c r="D15" s="20" t="s">
        <v>223</v>
      </c>
      <c r="E15" s="20"/>
      <c r="F15" s="20" t="s">
        <v>37</v>
      </c>
      <c r="G15" s="20" t="s">
        <v>29</v>
      </c>
      <c r="H15" s="20" t="s">
        <v>29</v>
      </c>
      <c r="I15" s="19"/>
      <c r="J15" s="19"/>
    </row>
    <row r="16" s="27" customFormat="true" ht="39.55" hidden="false" customHeight="false" outlineLevel="0" collapsed="false">
      <c r="A16" s="16" t="s">
        <v>89</v>
      </c>
      <c r="B16" s="17" t="s">
        <v>90</v>
      </c>
      <c r="C16" s="17" t="s">
        <v>226</v>
      </c>
      <c r="D16" s="17" t="s">
        <v>28</v>
      </c>
      <c r="E16" s="17" t="s">
        <v>92</v>
      </c>
      <c r="F16" s="17" t="s">
        <v>29</v>
      </c>
      <c r="G16" s="17" t="s">
        <v>29</v>
      </c>
      <c r="H16" s="17" t="s">
        <v>29</v>
      </c>
      <c r="I16" s="18"/>
      <c r="J16" s="18"/>
    </row>
    <row r="17" s="27" customFormat="true" ht="13.8" hidden="false" customHeight="false" outlineLevel="0" collapsed="false">
      <c r="A17" s="19"/>
      <c r="B17" s="20"/>
      <c r="C17" s="20"/>
      <c r="D17" s="20"/>
      <c r="E17" s="20"/>
      <c r="F17" s="20"/>
      <c r="G17" s="20"/>
      <c r="H17" s="20"/>
      <c r="I17" s="19"/>
      <c r="J17" s="19"/>
    </row>
    <row r="18" s="27" customFormat="true" ht="13.8" hidden="false" customHeight="false" outlineLevel="0" collapsed="false">
      <c r="A18" s="16"/>
      <c r="B18" s="17"/>
      <c r="C18" s="17"/>
      <c r="D18" s="17"/>
      <c r="E18" s="17"/>
      <c r="F18" s="17"/>
      <c r="G18" s="17"/>
      <c r="H18" s="17"/>
      <c r="I18" s="18"/>
      <c r="J18" s="18"/>
    </row>
    <row r="19" s="27" customFormat="true" ht="13.8" hidden="false" customHeight="false" outlineLevel="0" collapsed="false">
      <c r="A19" s="19"/>
      <c r="B19" s="20"/>
      <c r="C19" s="20"/>
      <c r="D19" s="20"/>
      <c r="E19" s="20"/>
      <c r="F19" s="20"/>
      <c r="G19" s="20"/>
      <c r="H19" s="20"/>
      <c r="I19" s="19"/>
      <c r="J19" s="19"/>
    </row>
    <row r="20" s="27" customFormat="true" ht="13.8" hidden="false" customHeight="false" outlineLevel="0" collapsed="false">
      <c r="A20" s="16"/>
      <c r="B20" s="17"/>
      <c r="C20" s="17"/>
      <c r="D20" s="17"/>
      <c r="E20" s="17"/>
      <c r="F20" s="17"/>
      <c r="G20" s="17"/>
      <c r="H20" s="17"/>
      <c r="I20" s="18"/>
      <c r="J20" s="18"/>
    </row>
    <row r="21" customFormat="false" ht="13.8" hidden="false" customHeight="false" outlineLevel="0" collapsed="false">
      <c r="A21" s="21"/>
      <c r="B21" s="22"/>
      <c r="C21" s="22"/>
      <c r="D21" s="22"/>
      <c r="E21" s="22"/>
      <c r="F21" s="22"/>
      <c r="G21" s="22"/>
      <c r="H21" s="22"/>
      <c r="I21" s="23"/>
      <c r="J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078125" defaultRowHeight="13.8" zeroHeight="false" outlineLevelRow="0" outlineLevelCol="0"/>
  <cols>
    <col collapsed="false" customWidth="true" hidden="false" outlineLevel="0" max="1" min="1" style="2" width="34"/>
    <col collapsed="false" customWidth="true" hidden="false" outlineLevel="0" max="2" min="2" style="2" width="29.16"/>
    <col collapsed="false" customWidth="true" hidden="false" outlineLevel="0" max="3" min="3" style="2" width="43.52"/>
    <col collapsed="false" customWidth="true" hidden="false" outlineLevel="0" max="4" min="4" style="2" width="13"/>
    <col collapsed="false" customWidth="true" hidden="false" outlineLevel="0" max="5" min="5" style="2" width="27.5"/>
    <col collapsed="false" customWidth="true" hidden="false" outlineLevel="0" max="6" min="6" style="2" width="17.16"/>
    <col collapsed="false" customWidth="true" hidden="false" outlineLevel="0" max="9" min="9" style="2" width="36.5"/>
  </cols>
  <sheetData>
    <row r="1" s="27" customFormat="true" ht="13.8" hidden="false" customHeight="false" outlineLevel="0" collapsed="false">
      <c r="A1" s="8" t="s">
        <v>5</v>
      </c>
      <c r="B1" s="8" t="s">
        <v>234</v>
      </c>
      <c r="C1" s="2" t="s">
        <v>235</v>
      </c>
      <c r="D1" s="2"/>
      <c r="E1" s="2"/>
      <c r="F1" s="2"/>
      <c r="G1" s="2"/>
      <c r="H1" s="2"/>
      <c r="I1" s="2"/>
      <c r="J1" s="2"/>
    </row>
    <row r="2" s="27" customFormat="true" ht="23.85" hidden="false" customHeight="false" outlineLevel="0" collapsed="false">
      <c r="A2" s="8" t="s">
        <v>8</v>
      </c>
      <c r="B2" s="8" t="s">
        <v>236</v>
      </c>
      <c r="C2" s="2"/>
      <c r="D2" s="2"/>
      <c r="E2" s="2"/>
      <c r="F2" s="2"/>
      <c r="G2" s="2"/>
      <c r="H2" s="2"/>
      <c r="I2" s="2"/>
      <c r="J2" s="2"/>
    </row>
    <row r="3" s="27" customFormat="true" ht="68.65" hidden="false" customHeight="false" outlineLevel="0" collapsed="false">
      <c r="A3" s="8" t="s">
        <v>10</v>
      </c>
      <c r="B3" s="10" t="s">
        <v>205</v>
      </c>
      <c r="C3" s="2"/>
      <c r="D3" s="2"/>
      <c r="E3" s="2"/>
      <c r="F3" s="2"/>
      <c r="G3" s="2"/>
      <c r="H3" s="2"/>
      <c r="I3" s="2"/>
      <c r="J3" s="2"/>
    </row>
    <row r="4" s="27" customFormat="true" ht="57.45" hidden="false" customHeight="false" outlineLevel="0" collapsed="false">
      <c r="A4" s="8" t="s">
        <v>206</v>
      </c>
      <c r="B4" s="10" t="s">
        <v>235</v>
      </c>
      <c r="C4" s="2"/>
      <c r="D4" s="2"/>
      <c r="E4" s="2"/>
      <c r="F4" s="2"/>
      <c r="G4" s="2"/>
      <c r="H4" s="2"/>
      <c r="I4" s="2"/>
      <c r="J4" s="2"/>
    </row>
    <row r="5" s="27" customFormat="true" ht="13.8" hidden="false" customHeight="false" outlineLevel="0" collapsed="false">
      <c r="A5" s="8" t="s">
        <v>207</v>
      </c>
      <c r="B5" s="10" t="s">
        <v>57</v>
      </c>
      <c r="C5" s="2"/>
      <c r="D5" s="2"/>
      <c r="E5" s="2"/>
      <c r="F5" s="2"/>
      <c r="G5" s="2"/>
      <c r="H5" s="2"/>
      <c r="I5" s="2"/>
      <c r="J5" s="2"/>
    </row>
    <row r="6" s="27" customFormat="true" ht="13.8" hidden="false" customHeight="false" outlineLevel="0" collapsed="false">
      <c r="A6" s="8" t="s">
        <v>15</v>
      </c>
      <c r="B6" s="10" t="s">
        <v>237</v>
      </c>
      <c r="C6" s="11"/>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14"/>
    </row>
    <row r="8" s="27" customFormat="true" ht="52.2" hidden="false" customHeight="false" outlineLevel="0" collapsed="false">
      <c r="A8" s="16" t="s">
        <v>238</v>
      </c>
      <c r="B8" s="17" t="s">
        <v>239</v>
      </c>
      <c r="C8" s="17" t="s">
        <v>240</v>
      </c>
      <c r="D8" s="17" t="s">
        <v>28</v>
      </c>
      <c r="E8" s="17"/>
      <c r="F8" s="17" t="s">
        <v>29</v>
      </c>
      <c r="G8" s="17" t="s">
        <v>29</v>
      </c>
      <c r="H8" s="17" t="s">
        <v>29</v>
      </c>
      <c r="I8" s="18"/>
      <c r="J8" s="18"/>
    </row>
    <row r="9" s="27" customFormat="true" ht="26.85" hidden="false" customHeight="false" outlineLevel="0" collapsed="false">
      <c r="A9" s="19" t="s">
        <v>61</v>
      </c>
      <c r="B9" s="20" t="s">
        <v>62</v>
      </c>
      <c r="C9" s="20" t="s">
        <v>211</v>
      </c>
      <c r="D9" s="20" t="s">
        <v>28</v>
      </c>
      <c r="E9" s="20"/>
      <c r="F9" s="20" t="s">
        <v>37</v>
      </c>
      <c r="G9" s="20" t="s">
        <v>29</v>
      </c>
      <c r="H9" s="20" t="s">
        <v>29</v>
      </c>
      <c r="I9" s="19"/>
      <c r="J9" s="19"/>
    </row>
    <row r="10" s="27" customFormat="true" ht="52.2" hidden="false" customHeight="false" outlineLevel="0" collapsed="false">
      <c r="A10" s="16" t="s">
        <v>212</v>
      </c>
      <c r="B10" s="17" t="s">
        <v>213</v>
      </c>
      <c r="C10" s="17" t="s">
        <v>214</v>
      </c>
      <c r="D10" s="17" t="s">
        <v>28</v>
      </c>
      <c r="E10" s="17" t="s">
        <v>215</v>
      </c>
      <c r="F10" s="17" t="s">
        <v>29</v>
      </c>
      <c r="G10" s="17" t="s">
        <v>29</v>
      </c>
      <c r="H10" s="17" t="s">
        <v>29</v>
      </c>
      <c r="I10" s="18" t="s">
        <v>216</v>
      </c>
      <c r="J10" s="18"/>
    </row>
    <row r="11" s="27" customFormat="true" ht="52.2" hidden="false" customHeight="false" outlineLevel="0" collapsed="false">
      <c r="A11" s="19" t="s">
        <v>217</v>
      </c>
      <c r="B11" s="20" t="s">
        <v>218</v>
      </c>
      <c r="C11" s="20" t="s">
        <v>219</v>
      </c>
      <c r="D11" s="20" t="s">
        <v>28</v>
      </c>
      <c r="E11" s="20" t="s">
        <v>220</v>
      </c>
      <c r="F11" s="20" t="s">
        <v>29</v>
      </c>
      <c r="G11" s="20" t="s">
        <v>29</v>
      </c>
      <c r="H11" s="20" t="s">
        <v>29</v>
      </c>
      <c r="I11" s="19" t="s">
        <v>216</v>
      </c>
      <c r="J11" s="19"/>
    </row>
    <row r="12" s="27" customFormat="true" ht="39.55" hidden="false" customHeight="false" outlineLevel="0" collapsed="false">
      <c r="A12" s="16" t="s">
        <v>76</v>
      </c>
      <c r="B12" s="17" t="s">
        <v>77</v>
      </c>
      <c r="C12" s="17" t="s">
        <v>221</v>
      </c>
      <c r="D12" s="17" t="s">
        <v>28</v>
      </c>
      <c r="E12" s="17"/>
      <c r="F12" s="17" t="s">
        <v>37</v>
      </c>
      <c r="G12" s="17" t="s">
        <v>29</v>
      </c>
      <c r="H12" s="17" t="s">
        <v>29</v>
      </c>
      <c r="I12" s="18"/>
      <c r="J12" s="18"/>
    </row>
    <row r="13" s="27" customFormat="true" ht="52.2" hidden="false" customHeight="false" outlineLevel="0" collapsed="false">
      <c r="A13" s="19" t="s">
        <v>79</v>
      </c>
      <c r="B13" s="20" t="s">
        <v>80</v>
      </c>
      <c r="C13" s="20" t="s">
        <v>222</v>
      </c>
      <c r="D13" s="20" t="s">
        <v>223</v>
      </c>
      <c r="E13" s="20"/>
      <c r="F13" s="20" t="s">
        <v>37</v>
      </c>
      <c r="G13" s="20" t="s">
        <v>29</v>
      </c>
      <c r="H13" s="20" t="s">
        <v>29</v>
      </c>
      <c r="I13" s="19"/>
      <c r="J13" s="19"/>
    </row>
    <row r="14" s="27" customFormat="true" ht="39.55" hidden="false" customHeight="false" outlineLevel="0" collapsed="false">
      <c r="A14" s="16" t="s">
        <v>83</v>
      </c>
      <c r="B14" s="17" t="s">
        <v>84</v>
      </c>
      <c r="C14" s="17" t="s">
        <v>224</v>
      </c>
      <c r="D14" s="17" t="s">
        <v>223</v>
      </c>
      <c r="E14" s="17"/>
      <c r="F14" s="17" t="s">
        <v>37</v>
      </c>
      <c r="G14" s="17" t="s">
        <v>29</v>
      </c>
      <c r="H14" s="17" t="s">
        <v>29</v>
      </c>
      <c r="I14" s="18"/>
      <c r="J14" s="18"/>
    </row>
    <row r="15" s="27" customFormat="true" ht="39.55" hidden="false" customHeight="false" outlineLevel="0" collapsed="false">
      <c r="A15" s="19" t="s">
        <v>86</v>
      </c>
      <c r="B15" s="20" t="s">
        <v>87</v>
      </c>
      <c r="C15" s="20" t="s">
        <v>225</v>
      </c>
      <c r="D15" s="20" t="s">
        <v>223</v>
      </c>
      <c r="E15" s="20"/>
      <c r="F15" s="20" t="s">
        <v>37</v>
      </c>
      <c r="G15" s="20" t="s">
        <v>29</v>
      </c>
      <c r="H15" s="20" t="s">
        <v>29</v>
      </c>
      <c r="I15" s="19"/>
      <c r="J15" s="19"/>
    </row>
    <row r="16" s="27" customFormat="true" ht="39.55" hidden="false" customHeight="false" outlineLevel="0" collapsed="false">
      <c r="A16" s="16" t="s">
        <v>89</v>
      </c>
      <c r="B16" s="17" t="s">
        <v>90</v>
      </c>
      <c r="C16" s="17" t="s">
        <v>226</v>
      </c>
      <c r="D16" s="17" t="s">
        <v>28</v>
      </c>
      <c r="E16" s="17" t="s">
        <v>92</v>
      </c>
      <c r="F16" s="17" t="s">
        <v>29</v>
      </c>
      <c r="G16" s="17" t="s">
        <v>29</v>
      </c>
      <c r="H16" s="17" t="s">
        <v>29</v>
      </c>
      <c r="I16" s="18"/>
      <c r="J16" s="18"/>
    </row>
    <row r="17" s="27" customFormat="true" ht="13.8" hidden="false" customHeight="false" outlineLevel="0" collapsed="false">
      <c r="A17" s="19"/>
      <c r="B17" s="20"/>
      <c r="C17" s="20"/>
      <c r="D17" s="20"/>
      <c r="E17" s="20"/>
      <c r="F17" s="20"/>
      <c r="G17" s="20"/>
      <c r="H17" s="20"/>
      <c r="I17" s="19"/>
      <c r="J17" s="19"/>
    </row>
    <row r="18" s="27" customFormat="true" ht="13.8" hidden="false" customHeight="false" outlineLevel="0" collapsed="false">
      <c r="A18" s="16"/>
      <c r="B18" s="17"/>
      <c r="C18" s="17"/>
      <c r="D18" s="17"/>
      <c r="E18" s="17"/>
      <c r="F18" s="17"/>
      <c r="G18" s="17"/>
      <c r="H18" s="17"/>
      <c r="I18" s="18"/>
      <c r="J18" s="18"/>
    </row>
    <row r="19" s="27" customFormat="true" ht="13.8" hidden="false" customHeight="false" outlineLevel="0" collapsed="false">
      <c r="A19" s="19"/>
      <c r="B19" s="20"/>
      <c r="C19" s="20"/>
      <c r="D19" s="20"/>
      <c r="E19" s="20"/>
      <c r="F19" s="20"/>
      <c r="G19" s="20"/>
      <c r="H19" s="20"/>
      <c r="I19" s="19"/>
      <c r="J19" s="19"/>
    </row>
    <row r="20" s="27" customFormat="true" ht="13.8" hidden="false" customHeight="false" outlineLevel="0" collapsed="false">
      <c r="A20" s="16"/>
      <c r="B20" s="17"/>
      <c r="C20" s="17"/>
      <c r="D20" s="17"/>
      <c r="E20" s="17"/>
      <c r="F20" s="17"/>
      <c r="G20" s="17"/>
      <c r="H20" s="17"/>
      <c r="I20" s="18"/>
      <c r="J20" s="18"/>
    </row>
    <row r="21" customFormat="false" ht="13.8" hidden="false" customHeight="false" outlineLevel="0" collapsed="false">
      <c r="A21" s="21"/>
      <c r="B21" s="22"/>
      <c r="C21" s="22"/>
      <c r="D21" s="22"/>
      <c r="E21" s="22"/>
      <c r="F21" s="22"/>
      <c r="G21" s="22"/>
      <c r="H21" s="22"/>
      <c r="I21" s="23"/>
      <c r="J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AM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1.67"/>
    <col collapsed="false" customWidth="true" hidden="false" outlineLevel="0" max="3" min="2" style="2" width="33.83"/>
    <col collapsed="false" customWidth="true" hidden="false" outlineLevel="0" max="4" min="4" style="2" width="13"/>
    <col collapsed="false" customWidth="true" hidden="false" outlineLevel="0" max="5" min="5" style="2" width="30.83"/>
    <col collapsed="false" customWidth="true" hidden="false" outlineLevel="0" max="8" min="8" style="2" width="14.33"/>
    <col collapsed="false" customWidth="true" hidden="false" outlineLevel="0" max="9" min="9" style="2" width="46.67"/>
  </cols>
  <sheetData>
    <row r="1" s="27" customFormat="true" ht="13.8" hidden="false" customHeight="false" outlineLevel="0" collapsed="false">
      <c r="A1" s="8" t="s">
        <v>5</v>
      </c>
      <c r="B1" s="8" t="s">
        <v>241</v>
      </c>
      <c r="C1" s="2" t="s">
        <v>53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row>
    <row r="2" s="27" customFormat="true" ht="13.8" hidden="false" customHeight="false" outlineLevel="0" collapsed="false">
      <c r="A2" s="8" t="s">
        <v>8</v>
      </c>
      <c r="B2" s="8" t="s">
        <v>242</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27" customFormat="true" ht="24" hidden="false" customHeight="false" outlineLevel="0" collapsed="false">
      <c r="A3" s="8" t="s">
        <v>10</v>
      </c>
      <c r="B3" s="10" t="s">
        <v>243</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27" customFormat="true" ht="46.4" hidden="false" customHeight="false" outlineLevel="0" collapsed="false">
      <c r="A4" s="8" t="s">
        <v>12</v>
      </c>
      <c r="B4" s="10" t="s">
        <v>53</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27" customFormat="true" ht="13.8" hidden="false" customHeight="false" outlineLevel="0" collapsed="false">
      <c r="A5" s="8" t="s">
        <v>13</v>
      </c>
      <c r="B5" s="10" t="s">
        <v>57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27" customFormat="true" ht="13.8" hidden="false" customHeight="false" outlineLevel="0" collapsed="false">
      <c r="A6" s="8" t="s">
        <v>15</v>
      </c>
      <c r="B6" s="10" t="s">
        <v>135</v>
      </c>
      <c r="C6" s="11" t="str">
        <f aca="false">HYPERLINK("#'Lisez-moi'!A1","Retour")</f>
        <v>Retour</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27" customFormat="true" ht="52.2" hidden="false" customHeight="false" outlineLevel="0" collapsed="false">
      <c r="A8" s="16" t="s">
        <v>244</v>
      </c>
      <c r="B8" s="17" t="s">
        <v>245</v>
      </c>
      <c r="C8" s="17" t="s">
        <v>246</v>
      </c>
      <c r="D8" s="17" t="s">
        <v>28</v>
      </c>
      <c r="E8" s="17"/>
      <c r="F8" s="17" t="s">
        <v>37</v>
      </c>
      <c r="G8" s="17" t="s">
        <v>29</v>
      </c>
      <c r="H8" s="17" t="s">
        <v>29</v>
      </c>
      <c r="I8" s="18"/>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row>
    <row r="9" s="27" customFormat="true" ht="52.2" hidden="false" customHeight="false" outlineLevel="0" collapsed="false">
      <c r="A9" s="19" t="s">
        <v>247</v>
      </c>
      <c r="B9" s="20" t="s">
        <v>248</v>
      </c>
      <c r="C9" s="20" t="s">
        <v>249</v>
      </c>
      <c r="D9" s="20" t="s">
        <v>28</v>
      </c>
      <c r="E9" s="20" t="s">
        <v>250</v>
      </c>
      <c r="F9" s="20" t="s">
        <v>29</v>
      </c>
      <c r="G9" s="20" t="s">
        <v>29</v>
      </c>
      <c r="H9" s="20" t="s">
        <v>29</v>
      </c>
      <c r="I9" s="19" t="s">
        <v>251</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29" customFormat="true" ht="27.35" hidden="false" customHeight="false" outlineLevel="0" collapsed="false">
      <c r="A10" s="16" t="s">
        <v>252</v>
      </c>
      <c r="B10" s="17" t="s">
        <v>253</v>
      </c>
      <c r="C10" s="17" t="s">
        <v>254</v>
      </c>
      <c r="D10" s="17" t="s">
        <v>28</v>
      </c>
      <c r="E10" s="17"/>
      <c r="F10" s="17" t="s">
        <v>37</v>
      </c>
      <c r="G10" s="17" t="s">
        <v>29</v>
      </c>
      <c r="H10" s="17" t="s">
        <v>29</v>
      </c>
      <c r="I10" s="18"/>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row>
    <row r="11" s="27" customFormat="true" ht="13.8" hidden="false" customHeight="false" outlineLevel="0" collapsed="false">
      <c r="A11" s="19"/>
      <c r="B11" s="20"/>
      <c r="C11" s="20"/>
      <c r="D11" s="20"/>
      <c r="E11" s="20"/>
      <c r="F11" s="20"/>
      <c r="G11" s="20"/>
      <c r="H11" s="20"/>
      <c r="I11" s="19"/>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row>
    <row r="12" s="27" customFormat="true" ht="13.8" hidden="false" customHeight="false" outlineLevel="0" collapsed="false">
      <c r="A12" s="16"/>
      <c r="B12" s="17"/>
      <c r="C12" s="17"/>
      <c r="D12" s="17"/>
      <c r="E12" s="17"/>
      <c r="F12" s="17"/>
      <c r="G12" s="17"/>
      <c r="H12" s="17"/>
      <c r="I12" s="18"/>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row>
    <row r="13" s="27" customFormat="true" ht="13.8" hidden="false" customHeight="false" outlineLevel="0" collapsed="false">
      <c r="A13" s="19"/>
      <c r="B13" s="20"/>
      <c r="C13" s="20"/>
      <c r="D13" s="20"/>
      <c r="E13" s="20"/>
      <c r="F13" s="20"/>
      <c r="G13" s="20"/>
      <c r="H13" s="20"/>
      <c r="I13" s="19"/>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row>
    <row r="14" s="27" customFormat="true" ht="13.8" hidden="false" customHeight="false" outlineLevel="0" collapsed="false">
      <c r="A14" s="16"/>
      <c r="B14" s="17"/>
      <c r="C14" s="17"/>
      <c r="D14" s="17"/>
      <c r="E14" s="17"/>
      <c r="F14" s="17"/>
      <c r="G14" s="17"/>
      <c r="H14" s="17"/>
      <c r="I14" s="18"/>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row>
    <row r="15" s="27" customFormat="true" ht="13.8" hidden="false" customHeight="false" outlineLevel="0" collapsed="false">
      <c r="A15" s="19"/>
      <c r="B15" s="20"/>
      <c r="C15" s="20"/>
      <c r="D15" s="20"/>
      <c r="E15" s="20"/>
      <c r="F15" s="20"/>
      <c r="G15" s="20"/>
      <c r="H15" s="20"/>
      <c r="I15" s="19"/>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row>
    <row r="16" s="27" customFormat="true" ht="13.8" hidden="false" customHeight="false" outlineLevel="0" collapsed="false">
      <c r="A16" s="16"/>
      <c r="B16" s="17"/>
      <c r="C16" s="17"/>
      <c r="D16" s="17"/>
      <c r="E16" s="17"/>
      <c r="F16" s="17"/>
      <c r="G16" s="17"/>
      <c r="H16" s="17"/>
      <c r="I16" s="18"/>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row>
    <row r="17" s="27" customFormat="true" ht="13.8" hidden="false" customHeight="false" outlineLevel="0" collapsed="false">
      <c r="A17" s="19"/>
      <c r="B17" s="20"/>
      <c r="C17" s="20"/>
      <c r="D17" s="20"/>
      <c r="E17" s="20"/>
      <c r="F17" s="20"/>
      <c r="G17" s="20"/>
      <c r="H17" s="20"/>
      <c r="I17" s="19"/>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row>
    <row r="18" s="27" customFormat="true" ht="13.8" hidden="false" customHeight="false" outlineLevel="0" collapsed="false">
      <c r="A18" s="16"/>
      <c r="B18" s="17"/>
      <c r="C18" s="17"/>
      <c r="D18" s="17"/>
      <c r="E18" s="17"/>
      <c r="F18" s="17"/>
      <c r="G18" s="17"/>
      <c r="H18" s="17"/>
      <c r="I18" s="18"/>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row>
    <row r="19" s="27" customFormat="true" ht="13.8" hidden="false" customHeight="false" outlineLevel="0" collapsed="false">
      <c r="A19" s="19"/>
      <c r="B19" s="20"/>
      <c r="C19" s="20"/>
      <c r="D19" s="20"/>
      <c r="E19" s="20"/>
      <c r="F19" s="20"/>
      <c r="G19" s="20"/>
      <c r="H19" s="20"/>
      <c r="I19" s="1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AM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1.67"/>
    <col collapsed="false" customWidth="true" hidden="false" outlineLevel="0" max="3" min="2" style="2" width="33.83"/>
    <col collapsed="false" customWidth="true" hidden="false" outlineLevel="0" max="4" min="4" style="2" width="13"/>
    <col collapsed="false" customWidth="true" hidden="false" outlineLevel="0" max="5" min="5" style="2" width="30.83"/>
    <col collapsed="false" customWidth="true" hidden="false" outlineLevel="0" max="8" min="8" style="2" width="14.33"/>
    <col collapsed="false" customWidth="true" hidden="false" outlineLevel="0" max="9" min="9" style="2" width="46.67"/>
  </cols>
  <sheetData>
    <row r="1" s="27" customFormat="true" ht="13.8" hidden="false" customHeight="false" outlineLevel="0" collapsed="false">
      <c r="A1" s="8" t="s">
        <v>5</v>
      </c>
      <c r="B1" s="8" t="s">
        <v>255</v>
      </c>
      <c r="C1" s="2" t="s">
        <v>94</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row>
    <row r="2" s="27" customFormat="true" ht="13.8" hidden="false" customHeight="false" outlineLevel="0" collapsed="false">
      <c r="A2" s="8" t="s">
        <v>8</v>
      </c>
      <c r="B2" s="8" t="s">
        <v>256</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27" customFormat="true" ht="24" hidden="false" customHeight="false" outlineLevel="0" collapsed="false">
      <c r="A3" s="8" t="s">
        <v>10</v>
      </c>
      <c r="B3" s="10" t="s">
        <v>243</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27" customFormat="true" ht="46.4" hidden="false" customHeight="false" outlineLevel="0" collapsed="false">
      <c r="A4" s="8" t="s">
        <v>12</v>
      </c>
      <c r="B4" s="10" t="s">
        <v>94</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27" customFormat="true" ht="13.8" hidden="false" customHeight="false" outlineLevel="0" collapsed="false">
      <c r="A5" s="8" t="s">
        <v>13</v>
      </c>
      <c r="B5" s="10" t="s">
        <v>97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27" customFormat="true" ht="13.8" hidden="false" customHeight="false" outlineLevel="0" collapsed="false">
      <c r="A6" s="8" t="s">
        <v>15</v>
      </c>
      <c r="B6" s="10" t="s">
        <v>135</v>
      </c>
      <c r="C6" s="11" t="str">
        <f aca="false">HYPERLINK("#'Lisez-moi'!A1","Retour")</f>
        <v>Retour</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27" customFormat="true" ht="52.2" hidden="false" customHeight="false" outlineLevel="0" collapsed="false">
      <c r="A8" s="16" t="s">
        <v>257</v>
      </c>
      <c r="B8" s="17" t="s">
        <v>258</v>
      </c>
      <c r="C8" s="17" t="s">
        <v>259</v>
      </c>
      <c r="D8" s="17" t="s">
        <v>28</v>
      </c>
      <c r="E8" s="17"/>
      <c r="F8" s="17" t="s">
        <v>37</v>
      </c>
      <c r="G8" s="17" t="s">
        <v>29</v>
      </c>
      <c r="H8" s="17" t="s">
        <v>29</v>
      </c>
      <c r="I8" s="18"/>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row>
    <row r="9" s="27" customFormat="true" ht="52.2" hidden="false" customHeight="false" outlineLevel="0" collapsed="false">
      <c r="A9" s="19" t="s">
        <v>247</v>
      </c>
      <c r="B9" s="20" t="s">
        <v>248</v>
      </c>
      <c r="C9" s="20" t="s">
        <v>249</v>
      </c>
      <c r="D9" s="20" t="s">
        <v>28</v>
      </c>
      <c r="E9" s="20" t="s">
        <v>250</v>
      </c>
      <c r="F9" s="20" t="s">
        <v>29</v>
      </c>
      <c r="G9" s="20" t="s">
        <v>29</v>
      </c>
      <c r="H9" s="20" t="s">
        <v>29</v>
      </c>
      <c r="I9" s="19" t="s">
        <v>251</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29" customFormat="true" ht="27.35" hidden="false" customHeight="false" outlineLevel="0" collapsed="false">
      <c r="A10" s="16" t="s">
        <v>252</v>
      </c>
      <c r="B10" s="17" t="s">
        <v>253</v>
      </c>
      <c r="C10" s="17" t="s">
        <v>254</v>
      </c>
      <c r="D10" s="17" t="s">
        <v>28</v>
      </c>
      <c r="E10" s="17"/>
      <c r="F10" s="17" t="s">
        <v>37</v>
      </c>
      <c r="G10" s="17" t="s">
        <v>29</v>
      </c>
      <c r="H10" s="17" t="s">
        <v>29</v>
      </c>
      <c r="I10" s="18"/>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row>
    <row r="11" s="27" customFormat="true" ht="13.8" hidden="false" customHeight="false" outlineLevel="0" collapsed="false">
      <c r="A11" s="19"/>
      <c r="B11" s="20"/>
      <c r="C11" s="20"/>
      <c r="D11" s="20"/>
      <c r="E11" s="20"/>
      <c r="F11" s="20"/>
      <c r="G11" s="20"/>
      <c r="H11" s="20"/>
      <c r="I11" s="19"/>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row>
    <row r="12" s="27" customFormat="true" ht="13.8" hidden="false" customHeight="false" outlineLevel="0" collapsed="false">
      <c r="A12" s="16"/>
      <c r="B12" s="17"/>
      <c r="C12" s="17"/>
      <c r="D12" s="17"/>
      <c r="E12" s="17"/>
      <c r="F12" s="17"/>
      <c r="G12" s="17"/>
      <c r="H12" s="17"/>
      <c r="I12" s="18"/>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row>
    <row r="13" s="27" customFormat="true" ht="13.8" hidden="false" customHeight="false" outlineLevel="0" collapsed="false">
      <c r="A13" s="19"/>
      <c r="B13" s="20"/>
      <c r="C13" s="20"/>
      <c r="D13" s="20"/>
      <c r="E13" s="20"/>
      <c r="F13" s="20"/>
      <c r="G13" s="20"/>
      <c r="H13" s="20"/>
      <c r="I13" s="19"/>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row>
    <row r="14" s="27" customFormat="true" ht="13.8" hidden="false" customHeight="false" outlineLevel="0" collapsed="false">
      <c r="A14" s="16"/>
      <c r="B14" s="17"/>
      <c r="C14" s="17"/>
      <c r="D14" s="17"/>
      <c r="E14" s="17"/>
      <c r="F14" s="17"/>
      <c r="G14" s="17"/>
      <c r="H14" s="17"/>
      <c r="I14" s="18"/>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row>
    <row r="15" s="27" customFormat="true" ht="13.8" hidden="false" customHeight="false" outlineLevel="0" collapsed="false">
      <c r="A15" s="19"/>
      <c r="B15" s="20"/>
      <c r="C15" s="20"/>
      <c r="D15" s="20"/>
      <c r="E15" s="20"/>
      <c r="F15" s="20"/>
      <c r="G15" s="20"/>
      <c r="H15" s="20"/>
      <c r="I15" s="19"/>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row>
    <row r="16" s="27" customFormat="true" ht="13.8" hidden="false" customHeight="false" outlineLevel="0" collapsed="false">
      <c r="A16" s="16"/>
      <c r="B16" s="17"/>
      <c r="C16" s="17"/>
      <c r="D16" s="17"/>
      <c r="E16" s="17"/>
      <c r="F16" s="17"/>
      <c r="G16" s="17"/>
      <c r="H16" s="17"/>
      <c r="I16" s="18"/>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row>
    <row r="17" s="27" customFormat="true" ht="13.8" hidden="false" customHeight="false" outlineLevel="0" collapsed="false">
      <c r="A17" s="19"/>
      <c r="B17" s="20"/>
      <c r="C17" s="20"/>
      <c r="D17" s="20"/>
      <c r="E17" s="20"/>
      <c r="F17" s="20"/>
      <c r="G17" s="20"/>
      <c r="H17" s="20"/>
      <c r="I17" s="19"/>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row>
    <row r="18" s="27" customFormat="true" ht="13.8" hidden="false" customHeight="false" outlineLevel="0" collapsed="false">
      <c r="A18" s="16"/>
      <c r="B18" s="17"/>
      <c r="C18" s="17"/>
      <c r="D18" s="17"/>
      <c r="E18" s="17"/>
      <c r="F18" s="17"/>
      <c r="G18" s="17"/>
      <c r="H18" s="17"/>
      <c r="I18" s="18"/>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row>
    <row r="19" s="27" customFormat="true" ht="13.8" hidden="false" customHeight="false" outlineLevel="0" collapsed="false">
      <c r="A19" s="19"/>
      <c r="B19" s="20"/>
      <c r="C19" s="20"/>
      <c r="D19" s="20"/>
      <c r="E19" s="20"/>
      <c r="F19" s="20"/>
      <c r="G19" s="20"/>
      <c r="H19" s="20"/>
      <c r="I19" s="1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AM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1.67"/>
    <col collapsed="false" customWidth="true" hidden="false" outlineLevel="0" max="3" min="2" style="2" width="33.83"/>
    <col collapsed="false" customWidth="true" hidden="false" outlineLevel="0" max="4" min="4" style="2" width="13"/>
    <col collapsed="false" customWidth="true" hidden="false" outlineLevel="0" max="5" min="5" style="2" width="30.83"/>
    <col collapsed="false" customWidth="true" hidden="false" outlineLevel="0" max="8" min="8" style="2" width="14.33"/>
    <col collapsed="false" customWidth="true" hidden="false" outlineLevel="0" max="9" min="9" style="2" width="46.67"/>
  </cols>
  <sheetData>
    <row r="1" s="27" customFormat="true" ht="13.8" hidden="false" customHeight="false" outlineLevel="0" collapsed="false">
      <c r="A1" s="8" t="s">
        <v>5</v>
      </c>
      <c r="B1" s="8" t="s">
        <v>241</v>
      </c>
      <c r="C1" s="2" t="s">
        <v>186</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row>
    <row r="2" s="27" customFormat="true" ht="13.8" hidden="false" customHeight="false" outlineLevel="0" collapsed="false">
      <c r="A2" s="8" t="s">
        <v>8</v>
      </c>
      <c r="B2" s="8" t="s">
        <v>260</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27" customFormat="true" ht="24" hidden="false" customHeight="false" outlineLevel="0" collapsed="false">
      <c r="A3" s="8" t="s">
        <v>10</v>
      </c>
      <c r="B3" s="10" t="s">
        <v>243</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27" customFormat="true" ht="46.4" hidden="false" customHeight="false" outlineLevel="0" collapsed="false">
      <c r="A4" s="8" t="s">
        <v>12</v>
      </c>
      <c r="B4" s="10" t="s">
        <v>186</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27" customFormat="true" ht="13.8" hidden="false" customHeight="false" outlineLevel="0" collapsed="false">
      <c r="A5" s="8" t="s">
        <v>13</v>
      </c>
      <c r="B5" s="10" t="s">
        <v>189</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27" customFormat="true" ht="13.8" hidden="false" customHeight="false" outlineLevel="0" collapsed="false">
      <c r="A6" s="8" t="s">
        <v>15</v>
      </c>
      <c r="B6" s="10" t="s">
        <v>135</v>
      </c>
      <c r="C6" s="11" t="str">
        <f aca="false">HYPERLINK("#'Lisez-moi'!A1","Retour")</f>
        <v>Retour</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27" customFormat="true" ht="52.2" hidden="false" customHeight="false" outlineLevel="0" collapsed="false">
      <c r="A8" s="16" t="s">
        <v>261</v>
      </c>
      <c r="B8" s="17" t="s">
        <v>262</v>
      </c>
      <c r="C8" s="17" t="s">
        <v>263</v>
      </c>
      <c r="D8" s="17" t="s">
        <v>28</v>
      </c>
      <c r="E8" s="17"/>
      <c r="F8" s="17" t="s">
        <v>37</v>
      </c>
      <c r="G8" s="17" t="s">
        <v>29</v>
      </c>
      <c r="H8" s="17" t="s">
        <v>29</v>
      </c>
      <c r="I8" s="18"/>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row>
    <row r="9" s="27" customFormat="true" ht="52.2" hidden="false" customHeight="false" outlineLevel="0" collapsed="false">
      <c r="A9" s="19" t="s">
        <v>247</v>
      </c>
      <c r="B9" s="20" t="s">
        <v>248</v>
      </c>
      <c r="C9" s="20" t="s">
        <v>249</v>
      </c>
      <c r="D9" s="20" t="s">
        <v>28</v>
      </c>
      <c r="E9" s="20" t="s">
        <v>250</v>
      </c>
      <c r="F9" s="20" t="s">
        <v>29</v>
      </c>
      <c r="G9" s="20" t="s">
        <v>29</v>
      </c>
      <c r="H9" s="20" t="s">
        <v>29</v>
      </c>
      <c r="I9" s="19" t="s">
        <v>251</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29" customFormat="true" ht="27.35" hidden="false" customHeight="false" outlineLevel="0" collapsed="false">
      <c r="A10" s="16" t="s">
        <v>252</v>
      </c>
      <c r="B10" s="17" t="s">
        <v>253</v>
      </c>
      <c r="C10" s="17" t="s">
        <v>254</v>
      </c>
      <c r="D10" s="17" t="s">
        <v>28</v>
      </c>
      <c r="E10" s="17"/>
      <c r="F10" s="17" t="s">
        <v>37</v>
      </c>
      <c r="G10" s="17" t="s">
        <v>29</v>
      </c>
      <c r="H10" s="17" t="s">
        <v>29</v>
      </c>
      <c r="I10" s="18"/>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row>
    <row r="11" s="27" customFormat="true" ht="13.8" hidden="false" customHeight="false" outlineLevel="0" collapsed="false">
      <c r="A11" s="19"/>
      <c r="B11" s="20"/>
      <c r="C11" s="20"/>
      <c r="D11" s="20"/>
      <c r="E11" s="20"/>
      <c r="F11" s="20"/>
      <c r="G11" s="20"/>
      <c r="H11" s="20"/>
      <c r="I11" s="19"/>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row>
    <row r="12" s="27" customFormat="true" ht="13.8" hidden="false" customHeight="false" outlineLevel="0" collapsed="false">
      <c r="A12" s="16"/>
      <c r="B12" s="17"/>
      <c r="C12" s="17"/>
      <c r="D12" s="17"/>
      <c r="E12" s="17"/>
      <c r="F12" s="17"/>
      <c r="G12" s="17"/>
      <c r="H12" s="17"/>
      <c r="I12" s="18"/>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row>
    <row r="13" s="27" customFormat="true" ht="13.8" hidden="false" customHeight="false" outlineLevel="0" collapsed="false">
      <c r="A13" s="19"/>
      <c r="B13" s="20"/>
      <c r="C13" s="20"/>
      <c r="D13" s="20"/>
      <c r="E13" s="20"/>
      <c r="F13" s="20"/>
      <c r="G13" s="20"/>
      <c r="H13" s="20"/>
      <c r="I13" s="19"/>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row>
    <row r="14" s="27" customFormat="true" ht="13.8" hidden="false" customHeight="false" outlineLevel="0" collapsed="false">
      <c r="A14" s="16"/>
      <c r="B14" s="17"/>
      <c r="C14" s="17"/>
      <c r="D14" s="17"/>
      <c r="E14" s="17"/>
      <c r="F14" s="17"/>
      <c r="G14" s="17"/>
      <c r="H14" s="17"/>
      <c r="I14" s="18"/>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row>
    <row r="15" s="27" customFormat="true" ht="13.8" hidden="false" customHeight="false" outlineLevel="0" collapsed="false">
      <c r="A15" s="19"/>
      <c r="B15" s="20"/>
      <c r="C15" s="20"/>
      <c r="D15" s="20"/>
      <c r="E15" s="20"/>
      <c r="F15" s="20"/>
      <c r="G15" s="20"/>
      <c r="H15" s="20"/>
      <c r="I15" s="19"/>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row>
    <row r="16" s="27" customFormat="true" ht="13.8" hidden="false" customHeight="false" outlineLevel="0" collapsed="false">
      <c r="A16" s="16"/>
      <c r="B16" s="17"/>
      <c r="C16" s="17"/>
      <c r="D16" s="17"/>
      <c r="E16" s="17"/>
      <c r="F16" s="17"/>
      <c r="G16" s="17"/>
      <c r="H16" s="17"/>
      <c r="I16" s="18"/>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row>
    <row r="17" s="27" customFormat="true" ht="13.8" hidden="false" customHeight="false" outlineLevel="0" collapsed="false">
      <c r="A17" s="19"/>
      <c r="B17" s="20"/>
      <c r="C17" s="20"/>
      <c r="D17" s="20"/>
      <c r="E17" s="20"/>
      <c r="F17" s="20"/>
      <c r="G17" s="20"/>
      <c r="H17" s="20"/>
      <c r="I17" s="19"/>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row>
    <row r="18" s="27" customFormat="true" ht="13.8" hidden="false" customHeight="false" outlineLevel="0" collapsed="false">
      <c r="A18" s="16"/>
      <c r="B18" s="17"/>
      <c r="C18" s="17"/>
      <c r="D18" s="17"/>
      <c r="E18" s="17"/>
      <c r="F18" s="17"/>
      <c r="G18" s="17"/>
      <c r="H18" s="17"/>
      <c r="I18" s="18"/>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row>
    <row r="19" s="27" customFormat="true" ht="13.8" hidden="false" customHeight="false" outlineLevel="0" collapsed="false">
      <c r="A19" s="19"/>
      <c r="B19" s="20"/>
      <c r="C19" s="20"/>
      <c r="D19" s="20"/>
      <c r="E19" s="20"/>
      <c r="F19" s="20"/>
      <c r="G19" s="20"/>
      <c r="H19" s="20"/>
      <c r="I19" s="19"/>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I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2"/>
    <col collapsed="false" customWidth="true" hidden="false" outlineLevel="0" max="2" min="2" style="2" width="34.83"/>
    <col collapsed="false" customWidth="true" hidden="false" outlineLevel="0" max="3" min="3" style="2" width="35"/>
    <col collapsed="false" customWidth="true" hidden="false" outlineLevel="0" max="4" min="4" style="2" width="13"/>
    <col collapsed="false" customWidth="true" hidden="false" outlineLevel="0" max="5" min="5" style="2" width="24.67"/>
    <col collapsed="false" customWidth="true" hidden="false" outlineLevel="0" max="8" min="8" style="2" width="15.83"/>
    <col collapsed="false" customWidth="true" hidden="false" outlineLevel="0" max="9" min="9" style="2" width="53.83"/>
  </cols>
  <sheetData>
    <row r="1" s="27" customFormat="true" ht="13.8" hidden="false" customHeight="false" outlineLevel="0" collapsed="false">
      <c r="A1" s="8" t="s">
        <v>5</v>
      </c>
      <c r="B1" s="8" t="s">
        <v>264</v>
      </c>
      <c r="C1" s="2" t="s">
        <v>186</v>
      </c>
      <c r="D1" s="2"/>
      <c r="E1" s="2"/>
      <c r="F1" s="2"/>
      <c r="G1" s="2"/>
      <c r="H1" s="2"/>
      <c r="I1" s="2"/>
    </row>
    <row r="2" s="27" customFormat="true" ht="13.8" hidden="false" customHeight="false" outlineLevel="0" collapsed="false">
      <c r="A2" s="8" t="s">
        <v>8</v>
      </c>
      <c r="B2" s="8" t="s">
        <v>265</v>
      </c>
      <c r="C2" s="2"/>
      <c r="D2" s="2"/>
      <c r="E2" s="2"/>
      <c r="F2" s="2"/>
      <c r="G2" s="2"/>
      <c r="H2" s="2"/>
      <c r="I2" s="2"/>
    </row>
    <row r="3" s="27" customFormat="true" ht="24.25" hidden="false" customHeight="false" outlineLevel="0" collapsed="false">
      <c r="A3" s="8" t="s">
        <v>10</v>
      </c>
      <c r="B3" s="10" t="s">
        <v>266</v>
      </c>
      <c r="C3" s="2"/>
      <c r="D3" s="2"/>
      <c r="E3" s="2"/>
      <c r="F3" s="2"/>
      <c r="G3" s="2"/>
      <c r="H3" s="2"/>
      <c r="I3" s="2"/>
    </row>
    <row r="4" s="27" customFormat="true" ht="46.6" hidden="false" customHeight="false" outlineLevel="0" collapsed="false">
      <c r="A4" s="8" t="s">
        <v>12</v>
      </c>
      <c r="B4" s="10" t="s">
        <v>186</v>
      </c>
      <c r="C4" s="2"/>
      <c r="D4" s="2"/>
      <c r="E4" s="2"/>
      <c r="F4" s="2"/>
      <c r="G4" s="2"/>
      <c r="H4" s="2"/>
      <c r="I4" s="2"/>
    </row>
    <row r="5" s="27" customFormat="true" ht="13.8" hidden="false" customHeight="false" outlineLevel="0" collapsed="false">
      <c r="A5" s="8" t="s">
        <v>13</v>
      </c>
      <c r="B5" s="10" t="s">
        <v>189</v>
      </c>
      <c r="C5" s="2"/>
      <c r="D5" s="2"/>
      <c r="E5" s="2"/>
      <c r="F5" s="2"/>
      <c r="G5" s="2"/>
      <c r="H5" s="2"/>
      <c r="I5" s="2"/>
    </row>
    <row r="6" s="27" customFormat="true" ht="13.8" hidden="false" customHeight="false" outlineLevel="0" collapsed="false">
      <c r="A6" s="8" t="s">
        <v>267</v>
      </c>
      <c r="B6" s="10" t="s">
        <v>190</v>
      </c>
      <c r="C6" s="11" t="str">
        <f aca="false">HYPERLINK("#'Lisez-moi'!A1","Retour")</f>
        <v>Retour</v>
      </c>
      <c r="D6" s="2"/>
      <c r="E6" s="2"/>
      <c r="F6" s="2"/>
      <c r="G6" s="2"/>
      <c r="H6" s="2"/>
      <c r="I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row>
    <row r="8" s="27" customFormat="true" ht="41" hidden="false" customHeight="false" outlineLevel="0" collapsed="false">
      <c r="A8" s="16" t="s">
        <v>268</v>
      </c>
      <c r="B8" s="17" t="s">
        <v>269</v>
      </c>
      <c r="C8" s="17" t="s">
        <v>270</v>
      </c>
      <c r="D8" s="17" t="s">
        <v>28</v>
      </c>
      <c r="E8" s="17"/>
      <c r="F8" s="17" t="s">
        <v>29</v>
      </c>
      <c r="G8" s="17" t="s">
        <v>29</v>
      </c>
      <c r="H8" s="17" t="s">
        <v>29</v>
      </c>
      <c r="I8" s="18"/>
    </row>
    <row r="9" s="27" customFormat="true" ht="106.3" hidden="false" customHeight="false" outlineLevel="0" collapsed="false">
      <c r="A9" s="19" t="s">
        <v>271</v>
      </c>
      <c r="B9" s="20" t="s">
        <v>272</v>
      </c>
      <c r="C9" s="20" t="s">
        <v>273</v>
      </c>
      <c r="D9" s="20" t="s">
        <v>28</v>
      </c>
      <c r="E9" s="20" t="s">
        <v>274</v>
      </c>
      <c r="F9" s="20" t="s">
        <v>29</v>
      </c>
      <c r="G9" s="20" t="s">
        <v>29</v>
      </c>
      <c r="H9" s="20" t="s">
        <v>29</v>
      </c>
      <c r="I9" s="19" t="s">
        <v>275</v>
      </c>
    </row>
    <row r="10" s="27" customFormat="true" ht="67.15" hidden="false" customHeight="false" outlineLevel="0" collapsed="false">
      <c r="A10" s="16" t="s">
        <v>276</v>
      </c>
      <c r="B10" s="17" t="s">
        <v>277</v>
      </c>
      <c r="C10" s="17" t="s">
        <v>278</v>
      </c>
      <c r="D10" s="17" t="s">
        <v>28</v>
      </c>
      <c r="E10" s="17" t="s">
        <v>279</v>
      </c>
      <c r="F10" s="17" t="s">
        <v>29</v>
      </c>
      <c r="G10" s="17" t="s">
        <v>29</v>
      </c>
      <c r="H10" s="17" t="s">
        <v>29</v>
      </c>
      <c r="I10" s="18"/>
    </row>
    <row r="11" s="27" customFormat="true" ht="13.8" hidden="false" customHeight="false" outlineLevel="0" collapsed="false">
      <c r="A11" s="19"/>
      <c r="B11" s="20"/>
      <c r="C11" s="20"/>
      <c r="D11" s="20"/>
      <c r="E11" s="20"/>
      <c r="F11" s="20"/>
      <c r="G11" s="20"/>
      <c r="H11" s="20"/>
      <c r="I11" s="19"/>
    </row>
    <row r="12" s="27" customFormat="true" ht="13.8" hidden="false" customHeight="false" outlineLevel="0" collapsed="false">
      <c r="A12" s="16"/>
      <c r="B12" s="17"/>
      <c r="C12" s="17"/>
      <c r="D12" s="17"/>
      <c r="E12" s="17"/>
      <c r="F12" s="17"/>
      <c r="G12" s="17"/>
      <c r="H12" s="17"/>
      <c r="I12" s="18"/>
    </row>
    <row r="13" s="27" customFormat="true" ht="13.8" hidden="false" customHeight="false" outlineLevel="0" collapsed="false">
      <c r="A13" s="19"/>
      <c r="B13" s="20"/>
      <c r="C13" s="20"/>
      <c r="D13" s="20"/>
      <c r="E13" s="20"/>
      <c r="F13" s="20"/>
      <c r="G13" s="20"/>
      <c r="H13" s="20"/>
      <c r="I13" s="19"/>
    </row>
    <row r="14" s="27" customFormat="true" ht="13.8" hidden="false" customHeight="false" outlineLevel="0" collapsed="false">
      <c r="A14" s="16"/>
      <c r="B14" s="17"/>
      <c r="C14" s="17"/>
      <c r="D14" s="17"/>
      <c r="E14" s="17"/>
      <c r="F14" s="17"/>
      <c r="G14" s="17"/>
      <c r="H14" s="17"/>
      <c r="I14" s="18"/>
    </row>
    <row r="15" s="27" customFormat="true" ht="13.8" hidden="false" customHeight="false" outlineLevel="0" collapsed="false">
      <c r="A15" s="19"/>
      <c r="B15" s="20"/>
      <c r="C15" s="20"/>
      <c r="D15" s="20"/>
      <c r="E15" s="20"/>
      <c r="F15" s="20"/>
      <c r="G15" s="20"/>
      <c r="H15" s="20"/>
      <c r="I15" s="19"/>
    </row>
    <row r="16" s="27" customFormat="true" ht="13.8" hidden="false" customHeight="false" outlineLevel="0" collapsed="false">
      <c r="A16" s="16"/>
      <c r="B16" s="17"/>
      <c r="C16" s="17"/>
      <c r="D16" s="17"/>
      <c r="E16" s="17"/>
      <c r="F16" s="17"/>
      <c r="G16" s="17"/>
      <c r="H16" s="17"/>
      <c r="I16" s="18"/>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2" width="28"/>
    <col collapsed="false" customWidth="true" hidden="false" outlineLevel="0" max="2" min="2" style="2" width="37.83"/>
    <col collapsed="false" customWidth="true" hidden="false" outlineLevel="0" max="3" min="3" style="2" width="29.83"/>
    <col collapsed="false" customWidth="true" hidden="false" outlineLevel="0" max="4" min="4" style="2" width="13.16"/>
    <col collapsed="false" customWidth="true" hidden="false" outlineLevel="0" max="5" min="5" style="2" width="41.5"/>
    <col collapsed="false" customWidth="true" hidden="false" outlineLevel="0" max="6" min="6" style="2" width="11"/>
    <col collapsed="false" customWidth="true" hidden="false" outlineLevel="0" max="8" min="8" style="2" width="16.16"/>
    <col collapsed="false" customWidth="true" hidden="false" outlineLevel="0" max="9" min="9" style="2" width="12.5"/>
    <col collapsed="false" customWidth="true" hidden="false" outlineLevel="0" max="1024" min="1024" style="2" width="11.5"/>
  </cols>
  <sheetData>
    <row r="1" s="27" customFormat="true" ht="13.8" hidden="false" customHeight="false" outlineLevel="0" collapsed="false">
      <c r="A1" s="8" t="s">
        <v>5</v>
      </c>
      <c r="B1" s="8" t="s">
        <v>280</v>
      </c>
      <c r="C1" s="2" t="s">
        <v>53</v>
      </c>
      <c r="D1" s="2"/>
      <c r="E1" s="2"/>
      <c r="F1" s="2"/>
      <c r="G1" s="2"/>
      <c r="H1" s="2"/>
      <c r="I1" s="2"/>
      <c r="J1" s="2"/>
    </row>
    <row r="2" s="27" customFormat="true" ht="24" hidden="false" customHeight="false" outlineLevel="0" collapsed="false">
      <c r="A2" s="8" t="s">
        <v>8</v>
      </c>
      <c r="B2" s="8" t="s">
        <v>281</v>
      </c>
      <c r="C2" s="2"/>
      <c r="D2" s="2"/>
      <c r="E2" s="2"/>
      <c r="F2" s="2"/>
      <c r="G2" s="2"/>
      <c r="H2" s="2"/>
      <c r="I2" s="2"/>
      <c r="J2" s="2"/>
    </row>
    <row r="3" s="27" customFormat="true" ht="85.5" hidden="false" customHeight="true" outlineLevel="0" collapsed="false">
      <c r="A3" s="8" t="s">
        <v>10</v>
      </c>
      <c r="B3" s="10" t="s">
        <v>282</v>
      </c>
      <c r="C3" s="2"/>
      <c r="D3" s="2"/>
      <c r="E3" s="2"/>
      <c r="F3" s="2"/>
      <c r="G3" s="2"/>
      <c r="H3" s="2"/>
      <c r="I3" s="2"/>
      <c r="J3" s="2"/>
    </row>
    <row r="4" s="27" customFormat="true" ht="35.65"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64.5" hidden="false" customHeight="true" outlineLevel="0" collapsed="false">
      <c r="A8" s="16" t="s">
        <v>283</v>
      </c>
      <c r="B8" s="17" t="s">
        <v>284</v>
      </c>
      <c r="C8" s="17" t="s">
        <v>285</v>
      </c>
      <c r="D8" s="17" t="s">
        <v>28</v>
      </c>
      <c r="E8" s="17"/>
      <c r="F8" s="17" t="s">
        <v>37</v>
      </c>
      <c r="G8" s="17" t="s">
        <v>29</v>
      </c>
      <c r="H8" s="17" t="s">
        <v>29</v>
      </c>
      <c r="I8" s="18"/>
      <c r="J8" s="2"/>
    </row>
    <row r="9" s="27" customFormat="true" ht="65.5" hidden="false" customHeight="false" outlineLevel="0" collapsed="false">
      <c r="A9" s="19" t="s">
        <v>286</v>
      </c>
      <c r="B9" s="20" t="s">
        <v>287</v>
      </c>
      <c r="C9" s="20" t="s">
        <v>288</v>
      </c>
      <c r="D9" s="20" t="s">
        <v>28</v>
      </c>
      <c r="E9" s="20" t="s">
        <v>289</v>
      </c>
      <c r="F9" s="20" t="s">
        <v>29</v>
      </c>
      <c r="G9" s="20" t="s">
        <v>29</v>
      </c>
      <c r="H9" s="20" t="s">
        <v>29</v>
      </c>
      <c r="I9" s="19"/>
      <c r="J9" s="2"/>
    </row>
    <row r="10" s="27" customFormat="true" ht="13.8" hidden="false" customHeight="false" outlineLevel="0" collapsed="false">
      <c r="A10" s="16"/>
      <c r="B10" s="17"/>
      <c r="C10" s="17"/>
      <c r="D10" s="17"/>
      <c r="E10" s="17"/>
      <c r="F10" s="17"/>
      <c r="G10" s="17"/>
      <c r="H10" s="17"/>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customFormat="false" ht="13.8" hidden="false" customHeight="false" outlineLevel="0" collapsed="false">
      <c r="A16" s="16"/>
      <c r="B16" s="17"/>
      <c r="C16" s="17"/>
      <c r="D16" s="17"/>
      <c r="E16" s="17"/>
      <c r="F16" s="17"/>
      <c r="G16" s="17"/>
      <c r="H16" s="17"/>
      <c r="I16" s="18"/>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2" width="26.83"/>
    <col collapsed="false" customWidth="true" hidden="false" outlineLevel="0" max="2" min="2" style="2" width="26"/>
    <col collapsed="false" customWidth="true" hidden="false" outlineLevel="0" max="3" min="3" style="2" width="25.16"/>
    <col collapsed="false" customWidth="true" hidden="false" outlineLevel="0" max="4" min="4" style="2" width="13.16"/>
    <col collapsed="false" customWidth="true" hidden="false" outlineLevel="0" max="5" min="5" style="2" width="17.83"/>
    <col collapsed="false" customWidth="true" hidden="false" outlineLevel="0" max="8" min="8" style="2" width="16.16"/>
    <col collapsed="false" customWidth="true" hidden="false" outlineLevel="0" max="9" min="9" style="2" width="12.5"/>
    <col collapsed="false" customWidth="true" hidden="false" outlineLevel="0" max="1024" min="1024" style="2" width="11.5"/>
  </cols>
  <sheetData>
    <row r="1" s="27" customFormat="true" ht="13.8" hidden="false" customHeight="false" outlineLevel="0" collapsed="false">
      <c r="A1" s="8" t="s">
        <v>5</v>
      </c>
      <c r="B1" s="8" t="s">
        <v>290</v>
      </c>
      <c r="C1" s="2" t="s">
        <v>7</v>
      </c>
      <c r="D1" s="2"/>
      <c r="E1" s="2"/>
      <c r="F1" s="2"/>
      <c r="G1" s="2"/>
      <c r="H1" s="2"/>
      <c r="I1" s="2"/>
      <c r="J1" s="2"/>
    </row>
    <row r="2" s="27" customFormat="true" ht="24" hidden="false" customHeight="false" outlineLevel="0" collapsed="false">
      <c r="A2" s="8" t="s">
        <v>8</v>
      </c>
      <c r="B2" s="8" t="s">
        <v>291</v>
      </c>
      <c r="C2" s="2"/>
      <c r="D2" s="2"/>
      <c r="E2" s="2"/>
      <c r="F2" s="2"/>
      <c r="G2" s="2"/>
      <c r="H2" s="2"/>
      <c r="I2" s="2"/>
      <c r="J2" s="2"/>
    </row>
    <row r="3" s="27" customFormat="true" ht="68.8" hidden="false" customHeight="false" outlineLevel="0" collapsed="false">
      <c r="A3" s="8" t="s">
        <v>10</v>
      </c>
      <c r="B3" s="10" t="s">
        <v>292</v>
      </c>
      <c r="C3" s="2"/>
      <c r="D3" s="2"/>
      <c r="E3" s="2"/>
      <c r="F3" s="2"/>
      <c r="G3" s="2"/>
      <c r="H3" s="2"/>
      <c r="I3" s="2"/>
      <c r="J3" s="2"/>
    </row>
    <row r="4" s="27" customFormat="true" ht="13.8" hidden="false" customHeight="false" outlineLevel="0" collapsed="false">
      <c r="A4" s="8" t="s">
        <v>12</v>
      </c>
      <c r="B4" s="10" t="s">
        <v>7</v>
      </c>
      <c r="C4" s="2"/>
      <c r="D4" s="2"/>
      <c r="E4" s="2"/>
      <c r="F4" s="2"/>
      <c r="G4" s="2"/>
      <c r="H4" s="2"/>
      <c r="I4" s="2"/>
      <c r="J4" s="2"/>
    </row>
    <row r="5" s="27" customFormat="true" ht="13.8" hidden="false" customHeight="false" outlineLevel="0" collapsed="false">
      <c r="A5" s="8" t="s">
        <v>13</v>
      </c>
      <c r="B5" s="10" t="s">
        <v>293</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65.5" hidden="false" customHeight="false" outlineLevel="0" collapsed="false">
      <c r="A8" s="16" t="s">
        <v>294</v>
      </c>
      <c r="B8" s="17" t="s">
        <v>295</v>
      </c>
      <c r="C8" s="17" t="s">
        <v>296</v>
      </c>
      <c r="D8" s="17" t="s">
        <v>28</v>
      </c>
      <c r="E8" s="17"/>
      <c r="F8" s="17" t="s">
        <v>29</v>
      </c>
      <c r="G8" s="17" t="s">
        <v>29</v>
      </c>
      <c r="H8" s="17" t="s">
        <v>29</v>
      </c>
      <c r="I8" s="18"/>
      <c r="J8" s="2"/>
    </row>
    <row r="9" s="27" customFormat="true" ht="65.5" hidden="false" customHeight="false" outlineLevel="0" collapsed="false">
      <c r="A9" s="19" t="s">
        <v>286</v>
      </c>
      <c r="B9" s="20" t="s">
        <v>287</v>
      </c>
      <c r="C9" s="20" t="s">
        <v>297</v>
      </c>
      <c r="D9" s="20" t="s">
        <v>28</v>
      </c>
      <c r="E9" s="20" t="s">
        <v>289</v>
      </c>
      <c r="F9" s="20" t="s">
        <v>29</v>
      </c>
      <c r="G9" s="20" t="s">
        <v>29</v>
      </c>
      <c r="H9" s="20" t="s">
        <v>29</v>
      </c>
      <c r="I9" s="19"/>
      <c r="J9" s="2"/>
    </row>
    <row r="10" s="27" customFormat="true" ht="65.5" hidden="false" customHeight="false" outlineLevel="0" collapsed="false">
      <c r="A10" s="16" t="s">
        <v>298</v>
      </c>
      <c r="B10" s="17" t="s">
        <v>299</v>
      </c>
      <c r="C10" s="17" t="s">
        <v>300</v>
      </c>
      <c r="D10" s="17" t="s">
        <v>28</v>
      </c>
      <c r="E10" s="17" t="s">
        <v>93</v>
      </c>
      <c r="F10" s="17" t="s">
        <v>37</v>
      </c>
      <c r="G10" s="17" t="s">
        <v>29</v>
      </c>
      <c r="H10" s="17" t="s">
        <v>29</v>
      </c>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customFormat="false" ht="13.8" hidden="false" customHeight="false" outlineLevel="0" collapsed="false">
      <c r="A16" s="16"/>
      <c r="B16" s="17"/>
      <c r="C16" s="17"/>
      <c r="D16" s="17"/>
      <c r="E16" s="17"/>
      <c r="F16" s="17"/>
      <c r="G16" s="17"/>
      <c r="H16" s="17"/>
      <c r="I16" s="18"/>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26.83"/>
    <col collapsed="false" customWidth="true" hidden="false" outlineLevel="0" max="3" min="3" style="2" width="38.83"/>
    <col collapsed="false" customWidth="true" hidden="false" outlineLevel="0" max="4" min="4" style="2" width="14.52"/>
    <col collapsed="false" customWidth="true" hidden="false" outlineLevel="0" max="5" min="5" style="2" width="21.67"/>
    <col collapsed="false" customWidth="true" hidden="false" outlineLevel="0" max="8" min="8" style="2" width="15.83"/>
    <col collapsed="false" customWidth="true" hidden="false" outlineLevel="0" max="9" min="9" style="2" width="57.67"/>
  </cols>
  <sheetData>
    <row r="1" s="27" customFormat="true" ht="13.8" hidden="false" customHeight="false" outlineLevel="0" collapsed="false">
      <c r="A1" s="8" t="s">
        <v>5</v>
      </c>
      <c r="B1" s="8" t="s">
        <v>301</v>
      </c>
      <c r="C1" s="2" t="s">
        <v>7</v>
      </c>
      <c r="D1" s="2"/>
      <c r="E1" s="2"/>
      <c r="F1" s="2"/>
      <c r="G1" s="2"/>
      <c r="H1" s="2"/>
      <c r="I1" s="2"/>
      <c r="J1" s="2"/>
    </row>
    <row r="2" s="27" customFormat="true" ht="13.8" hidden="false" customHeight="false" outlineLevel="0" collapsed="false">
      <c r="A2" s="8" t="s">
        <v>8</v>
      </c>
      <c r="B2" s="8" t="s">
        <v>302</v>
      </c>
      <c r="C2" s="2"/>
      <c r="D2" s="2"/>
      <c r="E2" s="2"/>
      <c r="F2" s="2"/>
      <c r="G2" s="2"/>
      <c r="H2" s="2"/>
      <c r="I2" s="2"/>
      <c r="J2" s="2"/>
    </row>
    <row r="3" s="27" customFormat="true" ht="35.65" hidden="false" customHeight="false" outlineLevel="0" collapsed="false">
      <c r="A3" s="8" t="s">
        <v>10</v>
      </c>
      <c r="B3" s="10" t="s">
        <v>303</v>
      </c>
      <c r="C3" s="2"/>
      <c r="D3" s="2"/>
      <c r="E3" s="2"/>
      <c r="F3" s="2"/>
      <c r="G3" s="2"/>
      <c r="H3" s="2"/>
      <c r="I3" s="2"/>
      <c r="J3" s="2"/>
    </row>
    <row r="4" s="27" customFormat="true" ht="13.8" hidden="false" customHeight="false" outlineLevel="0" collapsed="false">
      <c r="A4" s="8" t="s">
        <v>12</v>
      </c>
      <c r="B4" s="10" t="s">
        <v>7</v>
      </c>
      <c r="C4" s="2"/>
      <c r="D4" s="2"/>
      <c r="E4" s="2"/>
      <c r="F4" s="2"/>
      <c r="G4" s="2"/>
      <c r="H4" s="2"/>
      <c r="I4" s="2"/>
      <c r="J4" s="2"/>
    </row>
    <row r="5" s="27" customFormat="true" ht="13.8" hidden="false" customHeight="false" outlineLevel="0" collapsed="false">
      <c r="A5" s="8" t="s">
        <v>13</v>
      </c>
      <c r="B5" s="10" t="s">
        <v>293</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27.35" hidden="false" customHeight="false" outlineLevel="0" collapsed="false">
      <c r="A8" s="16" t="s">
        <v>304</v>
      </c>
      <c r="B8" s="17" t="s">
        <v>305</v>
      </c>
      <c r="C8" s="17" t="s">
        <v>306</v>
      </c>
      <c r="D8" s="17" t="s">
        <v>28</v>
      </c>
      <c r="E8" s="17"/>
      <c r="F8" s="17" t="s">
        <v>29</v>
      </c>
      <c r="G8" s="17" t="s">
        <v>29</v>
      </c>
      <c r="H8" s="17" t="s">
        <v>29</v>
      </c>
      <c r="I8" s="18"/>
      <c r="J8" s="2"/>
    </row>
    <row r="9" s="27" customFormat="true" ht="27.35" hidden="false" customHeight="false" outlineLevel="0" collapsed="false">
      <c r="A9" s="19" t="s">
        <v>61</v>
      </c>
      <c r="B9" s="20" t="s">
        <v>62</v>
      </c>
      <c r="C9" s="20" t="s">
        <v>307</v>
      </c>
      <c r="D9" s="20" t="s">
        <v>28</v>
      </c>
      <c r="E9" s="20"/>
      <c r="F9" s="20" t="s">
        <v>29</v>
      </c>
      <c r="G9" s="20" t="s">
        <v>29</v>
      </c>
      <c r="H9" s="20" t="s">
        <v>29</v>
      </c>
      <c r="I9" s="19"/>
      <c r="J9" s="2"/>
    </row>
    <row r="10" s="27" customFormat="true" ht="63.8" hidden="false" customHeight="false" outlineLevel="0" collapsed="false">
      <c r="A10" s="16" t="s">
        <v>308</v>
      </c>
      <c r="B10" s="17" t="s">
        <v>309</v>
      </c>
      <c r="C10" s="17" t="s">
        <v>310</v>
      </c>
      <c r="D10" s="17" t="s">
        <v>28</v>
      </c>
      <c r="E10" s="17" t="s">
        <v>311</v>
      </c>
      <c r="F10" s="17" t="s">
        <v>29</v>
      </c>
      <c r="G10" s="17" t="s">
        <v>29</v>
      </c>
      <c r="H10" s="17" t="s">
        <v>37</v>
      </c>
      <c r="I10" s="18"/>
      <c r="J10" s="2"/>
    </row>
    <row r="11" s="27" customFormat="true" ht="27.35" hidden="false" customHeight="false" outlineLevel="0" collapsed="false">
      <c r="A11" s="19" t="s">
        <v>312</v>
      </c>
      <c r="B11" s="20" t="s">
        <v>313</v>
      </c>
      <c r="C11" s="20" t="s">
        <v>314</v>
      </c>
      <c r="D11" s="20" t="s">
        <v>28</v>
      </c>
      <c r="E11" s="20" t="s">
        <v>315</v>
      </c>
      <c r="F11" s="20" t="s">
        <v>37</v>
      </c>
      <c r="G11" s="20" t="s">
        <v>29</v>
      </c>
      <c r="H11" s="20" t="s">
        <v>29</v>
      </c>
      <c r="I11" s="19" t="s">
        <v>316</v>
      </c>
      <c r="J11" s="2"/>
    </row>
    <row r="12" s="27" customFormat="true" ht="39.8" hidden="false" customHeight="false" outlineLevel="0" collapsed="false">
      <c r="A12" s="16" t="s">
        <v>317</v>
      </c>
      <c r="B12" s="17" t="s">
        <v>318</v>
      </c>
      <c r="C12" s="17" t="s">
        <v>319</v>
      </c>
      <c r="D12" s="17" t="s">
        <v>28</v>
      </c>
      <c r="E12" s="17"/>
      <c r="F12" s="17" t="s">
        <v>37</v>
      </c>
      <c r="G12" s="17" t="s">
        <v>29</v>
      </c>
      <c r="H12" s="17" t="s">
        <v>37</v>
      </c>
      <c r="I12" s="18"/>
      <c r="J12" s="2"/>
    </row>
    <row r="13" s="27" customFormat="true" ht="39.8" hidden="false" customHeight="false" outlineLevel="0" collapsed="false">
      <c r="A13" s="19" t="s">
        <v>252</v>
      </c>
      <c r="B13" s="20" t="s">
        <v>320</v>
      </c>
      <c r="C13" s="20" t="s">
        <v>321</v>
      </c>
      <c r="D13" s="20" t="s">
        <v>28</v>
      </c>
      <c r="E13" s="20"/>
      <c r="F13" s="20" t="s">
        <v>37</v>
      </c>
      <c r="G13" s="20" t="s">
        <v>29</v>
      </c>
      <c r="H13" s="20" t="s">
        <v>29</v>
      </c>
      <c r="I13" s="19"/>
      <c r="J13" s="2"/>
    </row>
    <row r="14" s="27" customFormat="true" ht="27.35" hidden="false" customHeight="false" outlineLevel="0" collapsed="false">
      <c r="A14" s="16" t="s">
        <v>89</v>
      </c>
      <c r="B14" s="17" t="s">
        <v>90</v>
      </c>
      <c r="C14" s="17" t="s">
        <v>322</v>
      </c>
      <c r="D14" s="17" t="s">
        <v>28</v>
      </c>
      <c r="E14" s="17" t="s">
        <v>92</v>
      </c>
      <c r="F14" s="17" t="s">
        <v>29</v>
      </c>
      <c r="G14" s="17" t="s">
        <v>29</v>
      </c>
      <c r="H14" s="17" t="s">
        <v>29</v>
      </c>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s="27" customFormat="true" ht="13.8" hidden="false" customHeight="false" outlineLevel="0" collapsed="false">
      <c r="A21" s="21"/>
      <c r="B21" s="22"/>
      <c r="C21" s="22"/>
      <c r="D21" s="22"/>
      <c r="E21" s="22"/>
      <c r="F21" s="22"/>
      <c r="G21" s="22"/>
      <c r="H21" s="22"/>
      <c r="I21" s="23"/>
      <c r="J21" s="2"/>
    </row>
    <row r="22" s="27" customFormat="true" ht="13.8" hidden="false" customHeight="false" outlineLevel="0" collapsed="false">
      <c r="A22" s="2"/>
      <c r="B22" s="2"/>
      <c r="C22" s="2"/>
      <c r="D22" s="2"/>
      <c r="E22" s="2"/>
      <c r="F22" s="2"/>
      <c r="G22" s="2"/>
      <c r="H22" s="2"/>
      <c r="I22" s="2"/>
      <c r="J2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38.16"/>
    <col collapsed="false" customWidth="true" hidden="false" outlineLevel="0" max="3" min="3" style="2" width="31.83"/>
    <col collapsed="false" customWidth="true" hidden="false" outlineLevel="0" max="4" min="4" style="2" width="14.52"/>
    <col collapsed="false" customWidth="true" hidden="false" outlineLevel="0" max="5" min="5" style="2" width="27.67"/>
    <col collapsed="false" customWidth="true" hidden="false" outlineLevel="0" max="8" min="8" style="2" width="13.5"/>
    <col collapsed="false" customWidth="true" hidden="false" outlineLevel="0" max="9" min="9" style="2" width="58.33"/>
  </cols>
  <sheetData>
    <row r="1" s="27" customFormat="true" ht="13.8" hidden="false" customHeight="false" outlineLevel="0" collapsed="false">
      <c r="A1" s="8" t="s">
        <v>5</v>
      </c>
      <c r="B1" s="8" t="s">
        <v>323</v>
      </c>
      <c r="C1" s="2" t="s">
        <v>7</v>
      </c>
      <c r="D1" s="2"/>
      <c r="E1" s="2"/>
      <c r="F1" s="2"/>
      <c r="G1" s="2"/>
      <c r="H1" s="2"/>
      <c r="I1" s="2"/>
      <c r="J1" s="2"/>
    </row>
    <row r="2" s="27" customFormat="true" ht="13.8" hidden="false" customHeight="false" outlineLevel="0" collapsed="false">
      <c r="A2" s="8" t="s">
        <v>8</v>
      </c>
      <c r="B2" s="8" t="s">
        <v>324</v>
      </c>
      <c r="C2" s="2"/>
      <c r="D2" s="2"/>
      <c r="E2" s="2"/>
      <c r="F2" s="2"/>
      <c r="G2" s="2"/>
      <c r="H2" s="2"/>
      <c r="I2" s="2"/>
      <c r="J2" s="2"/>
    </row>
    <row r="3" s="27" customFormat="true" ht="35.65" hidden="false" customHeight="false" outlineLevel="0" collapsed="false">
      <c r="A3" s="8" t="s">
        <v>10</v>
      </c>
      <c r="B3" s="10" t="s">
        <v>325</v>
      </c>
      <c r="C3" s="2"/>
      <c r="D3" s="2"/>
      <c r="E3" s="2"/>
      <c r="F3" s="2"/>
      <c r="G3" s="2"/>
      <c r="H3" s="2"/>
      <c r="I3" s="2"/>
      <c r="J3" s="2"/>
    </row>
    <row r="4" s="27" customFormat="true" ht="13.8" hidden="false" customHeight="false" outlineLevel="0" collapsed="false">
      <c r="A4" s="8" t="s">
        <v>12</v>
      </c>
      <c r="B4" s="10" t="s">
        <v>7</v>
      </c>
      <c r="C4" s="2"/>
      <c r="D4" s="2"/>
      <c r="E4" s="2"/>
      <c r="F4" s="2"/>
      <c r="G4" s="2"/>
      <c r="H4" s="2"/>
      <c r="I4" s="2"/>
      <c r="J4" s="2"/>
    </row>
    <row r="5" s="27" customFormat="true" ht="13.8" hidden="false" customHeight="false" outlineLevel="0" collapsed="false">
      <c r="A5" s="8" t="s">
        <v>13</v>
      </c>
      <c r="B5" s="10" t="s">
        <v>326</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22.5" hidden="false" customHeight="tru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327</v>
      </c>
      <c r="B8" s="17" t="s">
        <v>328</v>
      </c>
      <c r="C8" s="17" t="s">
        <v>306</v>
      </c>
      <c r="D8" s="17" t="s">
        <v>28</v>
      </c>
      <c r="E8" s="17"/>
      <c r="F8" s="17" t="s">
        <v>29</v>
      </c>
      <c r="G8" s="17" t="s">
        <v>29</v>
      </c>
      <c r="H8" s="17" t="s">
        <v>29</v>
      </c>
      <c r="I8" s="18"/>
      <c r="J8" s="2"/>
    </row>
    <row r="9" s="27" customFormat="true" ht="27.35" hidden="false" customHeight="false" outlineLevel="0" collapsed="false">
      <c r="A9" s="19" t="s">
        <v>61</v>
      </c>
      <c r="B9" s="20" t="s">
        <v>62</v>
      </c>
      <c r="C9" s="20" t="s">
        <v>329</v>
      </c>
      <c r="D9" s="20" t="s">
        <v>28</v>
      </c>
      <c r="E9" s="20"/>
      <c r="F9" s="20" t="s">
        <v>37</v>
      </c>
      <c r="G9" s="20" t="s">
        <v>29</v>
      </c>
      <c r="H9" s="20" t="s">
        <v>29</v>
      </c>
      <c r="I9" s="19"/>
      <c r="J9" s="2"/>
    </row>
    <row r="10" s="27" customFormat="true" ht="39.8" hidden="false" customHeight="false" outlineLevel="0" collapsed="false">
      <c r="A10" s="16" t="s">
        <v>330</v>
      </c>
      <c r="B10" s="17" t="s">
        <v>331</v>
      </c>
      <c r="C10" s="17" t="s">
        <v>332</v>
      </c>
      <c r="D10" s="17" t="s">
        <v>28</v>
      </c>
      <c r="E10" s="17" t="s">
        <v>333</v>
      </c>
      <c r="F10" s="17" t="s">
        <v>29</v>
      </c>
      <c r="G10" s="17" t="s">
        <v>29</v>
      </c>
      <c r="H10" s="17" t="s">
        <v>29</v>
      </c>
      <c r="I10" s="18"/>
      <c r="J10" s="2"/>
    </row>
    <row r="11" s="27" customFormat="true" ht="39.8" hidden="false" customHeight="false" outlineLevel="0" collapsed="false">
      <c r="A11" s="19" t="s">
        <v>312</v>
      </c>
      <c r="B11" s="20" t="s">
        <v>313</v>
      </c>
      <c r="C11" s="20" t="s">
        <v>334</v>
      </c>
      <c r="D11" s="20" t="s">
        <v>28</v>
      </c>
      <c r="E11" s="20" t="s">
        <v>315</v>
      </c>
      <c r="F11" s="20" t="s">
        <v>37</v>
      </c>
      <c r="G11" s="20" t="s">
        <v>29</v>
      </c>
      <c r="H11" s="20" t="s">
        <v>29</v>
      </c>
      <c r="I11" s="19" t="s">
        <v>316</v>
      </c>
      <c r="J11" s="2"/>
    </row>
    <row r="12" s="27" customFormat="true" ht="52.2" hidden="false" customHeight="false" outlineLevel="0" collapsed="false">
      <c r="A12" s="16" t="s">
        <v>317</v>
      </c>
      <c r="B12" s="17" t="s">
        <v>318</v>
      </c>
      <c r="C12" s="17" t="s">
        <v>335</v>
      </c>
      <c r="D12" s="17" t="s">
        <v>28</v>
      </c>
      <c r="E12" s="17"/>
      <c r="F12" s="17" t="s">
        <v>37</v>
      </c>
      <c r="G12" s="17" t="s">
        <v>29</v>
      </c>
      <c r="H12" s="17" t="s">
        <v>37</v>
      </c>
      <c r="I12" s="18"/>
      <c r="J12" s="2"/>
    </row>
    <row r="13" s="27" customFormat="true" ht="52.2" hidden="false" customHeight="false" outlineLevel="0" collapsed="false">
      <c r="A13" s="19" t="s">
        <v>252</v>
      </c>
      <c r="B13" s="20" t="s">
        <v>320</v>
      </c>
      <c r="C13" s="20" t="s">
        <v>336</v>
      </c>
      <c r="D13" s="20" t="s">
        <v>28</v>
      </c>
      <c r="E13" s="20"/>
      <c r="F13" s="20" t="s">
        <v>37</v>
      </c>
      <c r="G13" s="20" t="s">
        <v>29</v>
      </c>
      <c r="H13" s="20" t="s">
        <v>29</v>
      </c>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customFormat="false" ht="13.8" hidden="false" customHeight="false" outlineLevel="0" collapsed="false">
      <c r="A16" s="16"/>
      <c r="B16" s="17"/>
      <c r="C16" s="17"/>
      <c r="D16" s="17"/>
      <c r="E16" s="17"/>
      <c r="F16" s="17"/>
      <c r="G16" s="17"/>
      <c r="H16" s="17"/>
      <c r="I16" s="18"/>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6015625" defaultRowHeight="13.8" zeroHeight="false" outlineLevelRow="0" outlineLevelCol="0"/>
  <cols>
    <col collapsed="false" customWidth="true" hidden="false" outlineLevel="0" max="1" min="1" style="2" width="34"/>
    <col collapsed="false" customWidth="true" hidden="false" outlineLevel="0" max="2" min="2" style="2" width="44.51"/>
    <col collapsed="false" customWidth="true" hidden="false" outlineLevel="0" max="3" min="3" style="2" width="37.67"/>
    <col collapsed="false" customWidth="true" hidden="false" outlineLevel="0" max="4" min="4" style="2" width="16.67"/>
    <col collapsed="false" customWidth="true" hidden="false" outlineLevel="0" max="5" min="5" style="2" width="20"/>
    <col collapsed="false" customWidth="true" hidden="false" outlineLevel="0" max="6" min="6" style="2" width="27.34"/>
    <col collapsed="false" customWidth="true" hidden="false" outlineLevel="0" max="7" min="7" style="2" width="14"/>
    <col collapsed="false" customWidth="true" hidden="false" outlineLevel="0" max="8" min="8" style="2" width="15.66"/>
    <col collapsed="false" customWidth="true" hidden="false" outlineLevel="0" max="9" min="9" style="2" width="27.34"/>
    <col collapsed="false" customWidth="false" hidden="false" outlineLevel="0" max="16384" min="10" style="7" width="10.66"/>
  </cols>
  <sheetData>
    <row r="1" s="9" customFormat="true" ht="13.8" hidden="false" customHeight="false" outlineLevel="0" collapsed="false">
      <c r="A1" s="8" t="s">
        <v>5</v>
      </c>
      <c r="B1" s="8" t="s">
        <v>6</v>
      </c>
      <c r="C1" s="2" t="s">
        <v>7</v>
      </c>
      <c r="D1" s="2"/>
      <c r="E1" s="2"/>
      <c r="F1" s="2"/>
      <c r="G1" s="2"/>
      <c r="H1" s="2"/>
      <c r="I1" s="2"/>
    </row>
    <row r="2" s="9" customFormat="true" ht="13.8" hidden="false" customHeight="false" outlineLevel="0" collapsed="false">
      <c r="A2" s="8" t="s">
        <v>8</v>
      </c>
      <c r="B2" s="8" t="s">
        <v>9</v>
      </c>
      <c r="C2" s="2"/>
      <c r="D2" s="2"/>
      <c r="E2" s="2"/>
      <c r="F2" s="2"/>
      <c r="G2" s="2"/>
      <c r="H2" s="2"/>
      <c r="I2" s="2"/>
    </row>
    <row r="3" s="9" customFormat="true" ht="13.8" hidden="false" customHeight="false" outlineLevel="0" collapsed="false">
      <c r="A3" s="8" t="s">
        <v>10</v>
      </c>
      <c r="B3" s="10" t="s">
        <v>11</v>
      </c>
      <c r="C3" s="2"/>
      <c r="D3" s="2"/>
      <c r="E3" s="2"/>
      <c r="F3" s="2"/>
      <c r="G3" s="2"/>
      <c r="H3" s="2"/>
      <c r="I3" s="2"/>
    </row>
    <row r="4" s="9" customFormat="true" ht="13.8" hidden="false" customHeight="false" outlineLevel="0" collapsed="false">
      <c r="A4" s="8" t="s">
        <v>12</v>
      </c>
      <c r="B4" s="10" t="s">
        <v>7</v>
      </c>
      <c r="C4" s="2"/>
      <c r="D4" s="2"/>
      <c r="E4" s="2"/>
      <c r="F4" s="2"/>
      <c r="G4" s="2"/>
      <c r="H4" s="2"/>
      <c r="I4" s="2"/>
    </row>
    <row r="5" s="9" customFormat="true" ht="13.8" hidden="false" customHeight="false" outlineLevel="0" collapsed="false">
      <c r="A5" s="8" t="s">
        <v>13</v>
      </c>
      <c r="B5" s="10" t="s">
        <v>14</v>
      </c>
      <c r="C5" s="2"/>
      <c r="D5" s="2"/>
      <c r="E5" s="2"/>
      <c r="F5" s="2"/>
      <c r="G5" s="2"/>
      <c r="H5" s="2"/>
      <c r="I5" s="2"/>
    </row>
    <row r="6" s="9" customFormat="true" ht="13.8" hidden="false" customHeight="false" outlineLevel="0" collapsed="false">
      <c r="A6" s="8" t="s">
        <v>15</v>
      </c>
      <c r="B6" s="10" t="s">
        <v>16</v>
      </c>
      <c r="C6" s="11" t="str">
        <f aca="false">HYPERLINK("#'Lisez-moi'!A1","Retour")</f>
        <v>Retour</v>
      </c>
      <c r="D6" s="2"/>
      <c r="E6" s="2"/>
      <c r="F6" s="2"/>
      <c r="G6" s="2"/>
      <c r="H6" s="2"/>
      <c r="I6" s="2"/>
    </row>
    <row r="7" s="15" customFormat="true" ht="25.35" hidden="false" customHeight="true" outlineLevel="0" collapsed="false">
      <c r="A7" s="12" t="s">
        <v>17</v>
      </c>
      <c r="B7" s="13" t="s">
        <v>18</v>
      </c>
      <c r="C7" s="13" t="s">
        <v>10</v>
      </c>
      <c r="D7" s="13" t="s">
        <v>19</v>
      </c>
      <c r="E7" s="13" t="s">
        <v>20</v>
      </c>
      <c r="F7" s="13" t="s">
        <v>21</v>
      </c>
      <c r="G7" s="13" t="s">
        <v>22</v>
      </c>
      <c r="H7" s="13" t="s">
        <v>23</v>
      </c>
      <c r="I7" s="14" t="s">
        <v>24</v>
      </c>
    </row>
    <row r="8" s="10" customFormat="true" ht="26.85" hidden="false" customHeight="false" outlineLevel="0" collapsed="false">
      <c r="A8" s="16" t="s">
        <v>25</v>
      </c>
      <c r="B8" s="17" t="s">
        <v>26</v>
      </c>
      <c r="C8" s="17" t="s">
        <v>27</v>
      </c>
      <c r="D8" s="17" t="s">
        <v>28</v>
      </c>
      <c r="E8" s="17"/>
      <c r="F8" s="17" t="s">
        <v>29</v>
      </c>
      <c r="G8" s="17" t="s">
        <v>29</v>
      </c>
      <c r="H8" s="17" t="s">
        <v>29</v>
      </c>
      <c r="I8" s="18"/>
    </row>
    <row r="9" s="10" customFormat="true" ht="39.55" hidden="false" customHeight="false" outlineLevel="0" collapsed="false">
      <c r="A9" s="19" t="s">
        <v>30</v>
      </c>
      <c r="B9" s="20" t="s">
        <v>31</v>
      </c>
      <c r="C9" s="20" t="s">
        <v>32</v>
      </c>
      <c r="D9" s="20" t="s">
        <v>28</v>
      </c>
      <c r="E9" s="20" t="s">
        <v>33</v>
      </c>
      <c r="F9" s="20" t="s">
        <v>29</v>
      </c>
      <c r="G9" s="20" t="s">
        <v>29</v>
      </c>
      <c r="H9" s="20" t="s">
        <v>29</v>
      </c>
      <c r="I9" s="19"/>
    </row>
    <row r="10" s="10" customFormat="true" ht="26.85" hidden="false" customHeight="false" outlineLevel="0" collapsed="false">
      <c r="A10" s="16" t="s">
        <v>34</v>
      </c>
      <c r="B10" s="17" t="s">
        <v>35</v>
      </c>
      <c r="C10" s="17" t="s">
        <v>36</v>
      </c>
      <c r="D10" s="17" t="s">
        <v>28</v>
      </c>
      <c r="E10" s="17"/>
      <c r="F10" s="17" t="s">
        <v>37</v>
      </c>
      <c r="G10" s="17" t="s">
        <v>29</v>
      </c>
      <c r="H10" s="17" t="s">
        <v>29</v>
      </c>
      <c r="I10" s="18" t="s">
        <v>38</v>
      </c>
    </row>
    <row r="11" s="10" customFormat="true" ht="39.55" hidden="false" customHeight="false" outlineLevel="0" collapsed="false">
      <c r="A11" s="19" t="s">
        <v>39</v>
      </c>
      <c r="B11" s="20" t="s">
        <v>40</v>
      </c>
      <c r="C11" s="20" t="s">
        <v>41</v>
      </c>
      <c r="D11" s="20" t="s">
        <v>28</v>
      </c>
      <c r="E11" s="20" t="s">
        <v>42</v>
      </c>
      <c r="F11" s="20" t="s">
        <v>37</v>
      </c>
      <c r="G11" s="20" t="s">
        <v>29</v>
      </c>
      <c r="H11" s="20" t="s">
        <v>29</v>
      </c>
      <c r="I11" s="19" t="s">
        <v>43</v>
      </c>
    </row>
    <row r="12" s="10" customFormat="true" ht="39.55" hidden="false" customHeight="false" outlineLevel="0" collapsed="false">
      <c r="A12" s="16" t="s">
        <v>44</v>
      </c>
      <c r="B12" s="17" t="s">
        <v>45</v>
      </c>
      <c r="C12" s="17" t="s">
        <v>46</v>
      </c>
      <c r="D12" s="17" t="s">
        <v>28</v>
      </c>
      <c r="E12" s="17" t="s">
        <v>47</v>
      </c>
      <c r="F12" s="17" t="s">
        <v>37</v>
      </c>
      <c r="G12" s="17" t="s">
        <v>29</v>
      </c>
      <c r="H12" s="17" t="s">
        <v>29</v>
      </c>
      <c r="I12" s="18" t="s">
        <v>43</v>
      </c>
    </row>
    <row r="13" s="10" customFormat="true" ht="39.55" hidden="false" customHeight="false" outlineLevel="0" collapsed="false">
      <c r="A13" s="19" t="s">
        <v>48</v>
      </c>
      <c r="B13" s="20" t="s">
        <v>49</v>
      </c>
      <c r="C13" s="20" t="s">
        <v>50</v>
      </c>
      <c r="D13" s="20" t="s">
        <v>28</v>
      </c>
      <c r="E13" s="20" t="s">
        <v>51</v>
      </c>
      <c r="F13" s="20" t="s">
        <v>37</v>
      </c>
      <c r="G13" s="20" t="s">
        <v>29</v>
      </c>
      <c r="H13" s="20" t="s">
        <v>29</v>
      </c>
      <c r="I13" s="19" t="s">
        <v>43</v>
      </c>
    </row>
    <row r="14" s="10" customFormat="true" ht="13.8" hidden="false" customHeight="false" outlineLevel="0" collapsed="false">
      <c r="A14" s="16"/>
      <c r="B14" s="17"/>
      <c r="C14" s="17"/>
      <c r="D14" s="17"/>
      <c r="E14" s="17"/>
      <c r="F14" s="17"/>
      <c r="G14" s="17"/>
      <c r="H14" s="17"/>
      <c r="I14" s="18"/>
    </row>
    <row r="15" s="10" customFormat="true" ht="13.8" hidden="false" customHeight="false" outlineLevel="0" collapsed="false">
      <c r="A15" s="19"/>
      <c r="B15" s="20"/>
      <c r="C15" s="20"/>
      <c r="D15" s="20"/>
      <c r="E15" s="20"/>
      <c r="F15" s="20"/>
      <c r="G15" s="20"/>
      <c r="H15" s="20"/>
      <c r="I15" s="19"/>
    </row>
    <row r="16" s="10" customFormat="true" ht="13.8" hidden="false" customHeight="false" outlineLevel="0" collapsed="false">
      <c r="A16" s="16"/>
      <c r="B16" s="17"/>
      <c r="C16" s="17"/>
      <c r="D16" s="17"/>
      <c r="E16" s="17"/>
      <c r="F16" s="17"/>
      <c r="G16" s="17"/>
      <c r="H16" s="17"/>
      <c r="I16" s="18"/>
    </row>
    <row r="17" s="10" customFormat="true" ht="13.8" hidden="false" customHeight="false" outlineLevel="0" collapsed="false">
      <c r="A17" s="19"/>
      <c r="B17" s="20"/>
      <c r="C17" s="20"/>
      <c r="D17" s="20"/>
      <c r="E17" s="20"/>
      <c r="F17" s="20"/>
      <c r="G17" s="20"/>
      <c r="H17" s="20"/>
      <c r="I17" s="19"/>
    </row>
    <row r="18" s="10" customFormat="true" ht="13.8" hidden="false" customHeight="false" outlineLevel="0" collapsed="false">
      <c r="A18" s="16"/>
      <c r="B18" s="17"/>
      <c r="C18" s="17"/>
      <c r="D18" s="17"/>
      <c r="E18" s="17"/>
      <c r="F18" s="17"/>
      <c r="G18" s="17"/>
      <c r="H18" s="17"/>
      <c r="I18" s="18"/>
    </row>
    <row r="19" s="10" customFormat="true" ht="13.8" hidden="false" customHeight="false" outlineLevel="0" collapsed="false">
      <c r="A19" s="19"/>
      <c r="B19" s="20"/>
      <c r="C19" s="20"/>
      <c r="D19" s="20"/>
      <c r="E19" s="20"/>
      <c r="F19" s="20"/>
      <c r="G19" s="20"/>
      <c r="H19" s="20"/>
      <c r="I19" s="19"/>
    </row>
    <row r="20" s="10" customFormat="true" ht="13.8" hidden="false" customHeight="false" outlineLevel="0" collapsed="false">
      <c r="A20" s="16"/>
      <c r="B20" s="17"/>
      <c r="C20" s="17"/>
      <c r="D20" s="17"/>
      <c r="E20" s="17"/>
      <c r="F20" s="17"/>
      <c r="G20" s="17"/>
      <c r="H20" s="17"/>
      <c r="I20" s="18"/>
    </row>
    <row r="21" s="10" customFormat="tru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26.67"/>
    <col collapsed="false" customWidth="true" hidden="false" outlineLevel="0" max="2" min="2" style="2" width="41.83"/>
    <col collapsed="false" customWidth="true" hidden="false" outlineLevel="0" max="3" min="3" style="2" width="46.16"/>
    <col collapsed="false" customWidth="true" hidden="false" outlineLevel="0" max="4" min="4" style="2" width="14.52"/>
    <col collapsed="false" customWidth="true" hidden="false" outlineLevel="0" max="5" min="5" style="2" width="26.16"/>
    <col collapsed="false" customWidth="true" hidden="false" outlineLevel="0" max="8" min="8" style="2" width="12.33"/>
    <col collapsed="false" customWidth="true" hidden="false" outlineLevel="0" max="9" min="9" style="2" width="57.67"/>
  </cols>
  <sheetData>
    <row r="1" s="27" customFormat="true" ht="13.8" hidden="false" customHeight="false" outlineLevel="0" collapsed="false">
      <c r="A1" s="8" t="s">
        <v>5</v>
      </c>
      <c r="B1" s="8" t="s">
        <v>337</v>
      </c>
      <c r="C1" s="2" t="s">
        <v>53</v>
      </c>
      <c r="D1" s="2"/>
      <c r="E1" s="2"/>
      <c r="F1" s="2"/>
      <c r="G1" s="2"/>
      <c r="H1" s="2"/>
      <c r="I1" s="2"/>
      <c r="J1" s="2"/>
    </row>
    <row r="2" s="27" customFormat="true" ht="24" hidden="false" customHeight="false" outlineLevel="0" collapsed="false">
      <c r="A2" s="8" t="s">
        <v>8</v>
      </c>
      <c r="B2" s="8" t="s">
        <v>338</v>
      </c>
      <c r="C2" s="2"/>
      <c r="D2" s="2"/>
      <c r="E2" s="2"/>
      <c r="F2" s="2"/>
      <c r="G2" s="2"/>
      <c r="H2" s="2"/>
      <c r="I2" s="2"/>
      <c r="J2" s="2"/>
    </row>
    <row r="3" s="27" customFormat="true" ht="91.2" hidden="false" customHeight="false" outlineLevel="0" collapsed="false">
      <c r="A3" s="8" t="s">
        <v>10</v>
      </c>
      <c r="B3" s="10" t="s">
        <v>339</v>
      </c>
      <c r="C3" s="2" t="s">
        <v>340</v>
      </c>
      <c r="D3" s="2"/>
      <c r="E3" s="2"/>
      <c r="F3" s="2"/>
      <c r="G3" s="2"/>
      <c r="H3" s="2"/>
      <c r="I3" s="2"/>
      <c r="J3" s="2"/>
    </row>
    <row r="4" s="27" customFormat="true" ht="35.65"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341</v>
      </c>
      <c r="B8" s="17" t="s">
        <v>342</v>
      </c>
      <c r="C8" s="17" t="s">
        <v>343</v>
      </c>
      <c r="D8" s="17" t="s">
        <v>28</v>
      </c>
      <c r="E8" s="17"/>
      <c r="F8" s="17" t="s">
        <v>37</v>
      </c>
      <c r="G8" s="17" t="s">
        <v>29</v>
      </c>
      <c r="H8" s="17" t="s">
        <v>29</v>
      </c>
      <c r="I8" s="18"/>
      <c r="J8" s="2"/>
    </row>
    <row r="9" s="27" customFormat="true" ht="39.8" hidden="false" customHeight="false" outlineLevel="0" collapsed="false">
      <c r="A9" s="19" t="s">
        <v>344</v>
      </c>
      <c r="B9" s="20" t="s">
        <v>345</v>
      </c>
      <c r="C9" s="20" t="s">
        <v>346</v>
      </c>
      <c r="D9" s="20" t="s">
        <v>28</v>
      </c>
      <c r="E9" s="20" t="s">
        <v>347</v>
      </c>
      <c r="F9" s="20" t="s">
        <v>29</v>
      </c>
      <c r="G9" s="20" t="s">
        <v>29</v>
      </c>
      <c r="H9" s="20" t="s">
        <v>29</v>
      </c>
      <c r="I9" s="19"/>
      <c r="J9" s="2"/>
    </row>
    <row r="10" s="27" customFormat="true" ht="13.8" hidden="false" customHeight="false" outlineLevel="0" collapsed="false">
      <c r="A10" s="16" t="s">
        <v>61</v>
      </c>
      <c r="B10" s="17" t="s">
        <v>62</v>
      </c>
      <c r="C10" s="17" t="s">
        <v>348</v>
      </c>
      <c r="D10" s="17" t="s">
        <v>28</v>
      </c>
      <c r="E10" s="17"/>
      <c r="F10" s="17" t="s">
        <v>37</v>
      </c>
      <c r="G10" s="17" t="s">
        <v>29</v>
      </c>
      <c r="H10" s="17" t="s">
        <v>29</v>
      </c>
      <c r="I10" s="18"/>
      <c r="J10" s="2"/>
    </row>
    <row r="11" s="27" customFormat="true" ht="39.8" hidden="false" customHeight="false" outlineLevel="0" collapsed="false">
      <c r="A11" s="19" t="s">
        <v>349</v>
      </c>
      <c r="B11" s="20" t="s">
        <v>350</v>
      </c>
      <c r="C11" s="20" t="s">
        <v>351</v>
      </c>
      <c r="D11" s="20" t="s">
        <v>28</v>
      </c>
      <c r="E11" s="20" t="s">
        <v>352</v>
      </c>
      <c r="F11" s="20" t="s">
        <v>29</v>
      </c>
      <c r="G11" s="20" t="s">
        <v>29</v>
      </c>
      <c r="H11" s="20" t="s">
        <v>29</v>
      </c>
      <c r="I11" s="19"/>
      <c r="J11" s="2"/>
    </row>
    <row r="12" s="27" customFormat="true" ht="13.8" hidden="false" customHeight="false" outlineLevel="0" collapsed="false">
      <c r="A12" s="16" t="s">
        <v>353</v>
      </c>
      <c r="B12" s="17" t="s">
        <v>354</v>
      </c>
      <c r="C12" s="17" t="s">
        <v>355</v>
      </c>
      <c r="D12" s="17" t="s">
        <v>201</v>
      </c>
      <c r="E12" s="17"/>
      <c r="F12" s="17" t="s">
        <v>29</v>
      </c>
      <c r="G12" s="17" t="s">
        <v>29</v>
      </c>
      <c r="H12" s="17" t="s">
        <v>29</v>
      </c>
      <c r="I12" s="18" t="s">
        <v>356</v>
      </c>
      <c r="J12" s="2"/>
    </row>
    <row r="13" s="27" customFormat="true" ht="27.35" hidden="false" customHeight="false" outlineLevel="0" collapsed="false">
      <c r="A13" s="19" t="s">
        <v>357</v>
      </c>
      <c r="B13" s="20" t="s">
        <v>358</v>
      </c>
      <c r="C13" s="20" t="s">
        <v>359</v>
      </c>
      <c r="D13" s="20" t="s">
        <v>82</v>
      </c>
      <c r="E13" s="20"/>
      <c r="F13" s="20" t="s">
        <v>37</v>
      </c>
      <c r="G13" s="20" t="s">
        <v>29</v>
      </c>
      <c r="H13" s="20" t="s">
        <v>29</v>
      </c>
      <c r="I13" s="19"/>
      <c r="J13" s="2"/>
    </row>
    <row r="14" s="27" customFormat="true" ht="27.35" hidden="false" customHeight="false" outlineLevel="0" collapsed="false">
      <c r="A14" s="16" t="s">
        <v>360</v>
      </c>
      <c r="B14" s="17" t="s">
        <v>361</v>
      </c>
      <c r="C14" s="17" t="s">
        <v>362</v>
      </c>
      <c r="D14" s="17" t="s">
        <v>82</v>
      </c>
      <c r="E14" s="17"/>
      <c r="F14" s="17" t="s">
        <v>37</v>
      </c>
      <c r="G14" s="17" t="s">
        <v>29</v>
      </c>
      <c r="H14" s="17" t="s">
        <v>29</v>
      </c>
      <c r="I14" s="18"/>
      <c r="J14" s="2"/>
    </row>
    <row r="15" s="27" customFormat="true" ht="13.8" hidden="false" customHeight="false" outlineLevel="0" collapsed="false">
      <c r="A15" s="19" t="s">
        <v>363</v>
      </c>
      <c r="B15" s="20" t="s">
        <v>364</v>
      </c>
      <c r="C15" s="20" t="s">
        <v>365</v>
      </c>
      <c r="D15" s="20" t="s">
        <v>201</v>
      </c>
      <c r="E15" s="20"/>
      <c r="F15" s="20" t="s">
        <v>37</v>
      </c>
      <c r="G15" s="20" t="s">
        <v>29</v>
      </c>
      <c r="H15" s="20" t="s">
        <v>29</v>
      </c>
      <c r="I15" s="19"/>
      <c r="J15" s="2"/>
    </row>
    <row r="16" s="27" customFormat="true" ht="27.35" hidden="false" customHeight="false" outlineLevel="0" collapsed="false">
      <c r="A16" s="16" t="s">
        <v>366</v>
      </c>
      <c r="B16" s="17" t="s">
        <v>367</v>
      </c>
      <c r="C16" s="17" t="s">
        <v>368</v>
      </c>
      <c r="D16" s="17" t="s">
        <v>82</v>
      </c>
      <c r="E16" s="17"/>
      <c r="F16" s="17" t="s">
        <v>37</v>
      </c>
      <c r="G16" s="17" t="s">
        <v>29</v>
      </c>
      <c r="H16" s="17" t="s">
        <v>29</v>
      </c>
      <c r="I16" s="18"/>
      <c r="J16" s="2"/>
    </row>
    <row r="17" s="27" customFormat="true" ht="27.35" hidden="false" customHeight="false" outlineLevel="0" collapsed="false">
      <c r="A17" s="19" t="s">
        <v>86</v>
      </c>
      <c r="B17" s="20" t="s">
        <v>369</v>
      </c>
      <c r="C17" s="20" t="s">
        <v>370</v>
      </c>
      <c r="D17" s="20" t="s">
        <v>82</v>
      </c>
      <c r="E17" s="20"/>
      <c r="F17" s="20" t="s">
        <v>37</v>
      </c>
      <c r="G17" s="20" t="s">
        <v>29</v>
      </c>
      <c r="H17" s="20" t="s">
        <v>29</v>
      </c>
      <c r="I17" s="19"/>
      <c r="J17" s="2"/>
    </row>
    <row r="18" s="27" customFormat="true" ht="27.35" hidden="false" customHeight="false" outlineLevel="0" collapsed="false">
      <c r="A18" s="16" t="s">
        <v>89</v>
      </c>
      <c r="B18" s="17" t="s">
        <v>90</v>
      </c>
      <c r="C18" s="17" t="s">
        <v>371</v>
      </c>
      <c r="D18" s="17" t="s">
        <v>28</v>
      </c>
      <c r="E18" s="17" t="s">
        <v>92</v>
      </c>
      <c r="F18" s="17" t="s">
        <v>29</v>
      </c>
      <c r="G18" s="17" t="s">
        <v>29</v>
      </c>
      <c r="H18" s="17" t="s">
        <v>29</v>
      </c>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s="27" customFormat="true" ht="13.8" hidden="false" customHeight="false" outlineLevel="0" collapsed="false">
      <c r="A21" s="21"/>
      <c r="B21" s="22"/>
      <c r="C21" s="22"/>
      <c r="D21" s="22"/>
      <c r="E21" s="22"/>
      <c r="F21" s="22"/>
      <c r="G21" s="22"/>
      <c r="H21" s="22"/>
      <c r="I21" s="23"/>
      <c r="J21" s="2"/>
    </row>
    <row r="22" s="27" customFormat="true" ht="13.8" hidden="false" customHeight="false" outlineLevel="0" collapsed="false">
      <c r="A22" s="2"/>
      <c r="B22" s="2"/>
      <c r="C22" s="2"/>
      <c r="D22" s="2"/>
      <c r="E22" s="2"/>
      <c r="F22" s="2"/>
      <c r="G22" s="2"/>
      <c r="H22" s="2"/>
      <c r="I22" s="2"/>
      <c r="J22" s="2"/>
    </row>
    <row r="23" s="27" customFormat="true" ht="13.8" hidden="false" customHeight="false" outlineLevel="0" collapsed="false">
      <c r="A23" s="2"/>
      <c r="B23" s="2"/>
      <c r="C23" s="2"/>
      <c r="D23" s="2"/>
      <c r="E23" s="2"/>
      <c r="F23" s="2"/>
      <c r="G23" s="2"/>
      <c r="H23" s="2"/>
      <c r="I23" s="2"/>
      <c r="J23" s="2"/>
    </row>
    <row r="24" s="27" customFormat="true" ht="13.8" hidden="false" customHeight="false" outlineLevel="0" collapsed="false">
      <c r="A24" s="2"/>
      <c r="B24" s="2"/>
      <c r="C24" s="2"/>
      <c r="D24" s="2"/>
      <c r="E24" s="2"/>
      <c r="F24" s="2"/>
      <c r="G24" s="2"/>
      <c r="H24" s="2"/>
      <c r="I24" s="2"/>
      <c r="J24" s="2"/>
    </row>
    <row r="25" s="27" customFormat="true" ht="13.8" hidden="false" customHeight="false" outlineLevel="0" collapsed="false">
      <c r="A25" s="2"/>
      <c r="B25" s="2"/>
      <c r="C25" s="2"/>
      <c r="D25" s="2"/>
      <c r="E25" s="2"/>
      <c r="F25" s="2"/>
      <c r="G25" s="2"/>
      <c r="H25" s="2"/>
      <c r="I25" s="2"/>
      <c r="J25"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26.67"/>
    <col collapsed="false" customWidth="true" hidden="false" outlineLevel="0" max="2" min="2" style="2" width="42.16"/>
    <col collapsed="false" customWidth="true" hidden="false" outlineLevel="0" max="3" min="3" style="2" width="33.33"/>
    <col collapsed="false" customWidth="true" hidden="false" outlineLevel="0" max="4" min="4" style="2" width="14.16"/>
    <col collapsed="false" customWidth="true" hidden="false" outlineLevel="0" max="5" min="5" style="2" width="30.33"/>
    <col collapsed="false" customWidth="true" hidden="false" outlineLevel="0" max="6" min="6" style="2" width="14.16"/>
    <col collapsed="false" customWidth="true" hidden="false" outlineLevel="0" max="8" min="8" style="2" width="15.33"/>
    <col collapsed="false" customWidth="true" hidden="false" outlineLevel="0" max="9" min="9" style="2" width="57.83"/>
  </cols>
  <sheetData>
    <row r="1" s="27" customFormat="true" ht="13.8" hidden="false" customHeight="false" outlineLevel="0" collapsed="false">
      <c r="A1" s="8" t="s">
        <v>5</v>
      </c>
      <c r="B1" s="8" t="s">
        <v>372</v>
      </c>
      <c r="C1" s="2" t="s">
        <v>53</v>
      </c>
      <c r="D1" s="2"/>
      <c r="E1" s="2"/>
      <c r="F1" s="2"/>
      <c r="G1" s="2"/>
      <c r="H1" s="2"/>
      <c r="I1" s="2"/>
      <c r="J1" s="2"/>
    </row>
    <row r="2" s="27" customFormat="true" ht="24" hidden="false" customHeight="false" outlineLevel="0" collapsed="false">
      <c r="A2" s="8" t="s">
        <v>8</v>
      </c>
      <c r="B2" s="8" t="s">
        <v>373</v>
      </c>
      <c r="C2" s="2"/>
      <c r="D2" s="2"/>
      <c r="E2" s="2"/>
      <c r="F2" s="2"/>
      <c r="G2" s="2"/>
      <c r="H2" s="2"/>
      <c r="I2" s="2"/>
      <c r="J2" s="2"/>
    </row>
    <row r="3" s="27" customFormat="true" ht="58" hidden="false" customHeight="false" outlineLevel="0" collapsed="false">
      <c r="A3" s="8" t="s">
        <v>10</v>
      </c>
      <c r="B3" s="10" t="s">
        <v>374</v>
      </c>
      <c r="C3" s="2"/>
      <c r="D3" s="2"/>
      <c r="E3" s="2"/>
      <c r="F3" s="2"/>
      <c r="G3" s="2"/>
      <c r="H3" s="2"/>
      <c r="I3" s="2"/>
      <c r="J3" s="2"/>
    </row>
    <row r="4" s="27" customFormat="true" ht="35.65"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375</v>
      </c>
      <c r="B8" s="17" t="s">
        <v>376</v>
      </c>
      <c r="C8" s="17" t="s">
        <v>377</v>
      </c>
      <c r="D8" s="17" t="s">
        <v>28</v>
      </c>
      <c r="E8" s="17"/>
      <c r="F8" s="17" t="s">
        <v>37</v>
      </c>
      <c r="G8" s="17" t="s">
        <v>29</v>
      </c>
      <c r="H8" s="17" t="s">
        <v>29</v>
      </c>
      <c r="I8" s="18"/>
      <c r="J8" s="2"/>
    </row>
    <row r="9" s="27" customFormat="true" ht="27.35" hidden="false" customHeight="false" outlineLevel="0" collapsed="false">
      <c r="A9" s="19" t="s">
        <v>61</v>
      </c>
      <c r="B9" s="20" t="s">
        <v>62</v>
      </c>
      <c r="C9" s="20" t="s">
        <v>378</v>
      </c>
      <c r="D9" s="20" t="s">
        <v>28</v>
      </c>
      <c r="E9" s="20"/>
      <c r="F9" s="20" t="s">
        <v>37</v>
      </c>
      <c r="G9" s="20" t="s">
        <v>29</v>
      </c>
      <c r="H9" s="20" t="s">
        <v>29</v>
      </c>
      <c r="I9" s="19"/>
      <c r="J9" s="2"/>
    </row>
    <row r="10" s="27" customFormat="true" ht="65.5" hidden="false" customHeight="false" outlineLevel="0" collapsed="false">
      <c r="A10" s="16" t="s">
        <v>379</v>
      </c>
      <c r="B10" s="17" t="s">
        <v>380</v>
      </c>
      <c r="C10" s="17" t="s">
        <v>381</v>
      </c>
      <c r="D10" s="17" t="s">
        <v>28</v>
      </c>
      <c r="E10" s="17" t="s">
        <v>382</v>
      </c>
      <c r="F10" s="17" t="s">
        <v>29</v>
      </c>
      <c r="G10" s="17" t="s">
        <v>29</v>
      </c>
      <c r="H10" s="17" t="s">
        <v>29</v>
      </c>
      <c r="I10" s="18"/>
      <c r="J10" s="2"/>
    </row>
    <row r="11" s="27" customFormat="true" ht="27.35" hidden="false" customHeight="false" outlineLevel="0" collapsed="false">
      <c r="A11" s="19" t="s">
        <v>76</v>
      </c>
      <c r="B11" s="20" t="s">
        <v>383</v>
      </c>
      <c r="C11" s="20" t="s">
        <v>384</v>
      </c>
      <c r="D11" s="20" t="s">
        <v>82</v>
      </c>
      <c r="E11" s="20"/>
      <c r="F11" s="20" t="s">
        <v>29</v>
      </c>
      <c r="G11" s="20" t="s">
        <v>29</v>
      </c>
      <c r="H11" s="20" t="s">
        <v>29</v>
      </c>
      <c r="I11" s="19"/>
      <c r="J11" s="2"/>
    </row>
    <row r="12" s="27" customFormat="true" ht="27.35" hidden="false" customHeight="false" outlineLevel="0" collapsed="false">
      <c r="A12" s="16" t="s">
        <v>385</v>
      </c>
      <c r="B12" s="17" t="s">
        <v>148</v>
      </c>
      <c r="C12" s="17" t="s">
        <v>386</v>
      </c>
      <c r="D12" s="17" t="s">
        <v>82</v>
      </c>
      <c r="E12" s="17"/>
      <c r="F12" s="17" t="s">
        <v>29</v>
      </c>
      <c r="G12" s="17" t="s">
        <v>29</v>
      </c>
      <c r="H12" s="17" t="s">
        <v>29</v>
      </c>
      <c r="I12" s="18"/>
      <c r="J12" s="2"/>
    </row>
    <row r="13" s="27" customFormat="true" ht="39.8" hidden="false" customHeight="false" outlineLevel="0" collapsed="false">
      <c r="A13" s="19" t="s">
        <v>89</v>
      </c>
      <c r="B13" s="20" t="s">
        <v>90</v>
      </c>
      <c r="C13" s="20" t="s">
        <v>387</v>
      </c>
      <c r="D13" s="20" t="s">
        <v>28</v>
      </c>
      <c r="E13" s="20" t="s">
        <v>92</v>
      </c>
      <c r="F13" s="20" t="s">
        <v>29</v>
      </c>
      <c r="G13" s="20" t="s">
        <v>29</v>
      </c>
      <c r="H13" s="20" t="s">
        <v>29</v>
      </c>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1"/>
    <col collapsed="false" customWidth="true" hidden="false" outlineLevel="0" max="2" min="2" style="2" width="30.16"/>
    <col collapsed="false" customWidth="true" hidden="false" outlineLevel="0" max="3" min="3" style="2" width="26.83"/>
    <col collapsed="false" customWidth="true" hidden="false" outlineLevel="0" max="4" min="4" style="2" width="13"/>
    <col collapsed="false" customWidth="true" hidden="false" outlineLevel="0" max="5" min="5" style="2" width="21.67"/>
    <col collapsed="false" customWidth="true" hidden="false" outlineLevel="0" max="8" min="8" style="2" width="16.33"/>
    <col collapsed="false" customWidth="true" hidden="false" outlineLevel="0" max="9" min="9" style="2" width="49.67"/>
  </cols>
  <sheetData>
    <row r="1" s="27" customFormat="true" ht="13.8" hidden="false" customHeight="false" outlineLevel="0" collapsed="false">
      <c r="A1" s="8" t="s">
        <v>5</v>
      </c>
      <c r="B1" s="8" t="s">
        <v>388</v>
      </c>
      <c r="C1" s="2" t="s">
        <v>7</v>
      </c>
      <c r="D1" s="2"/>
      <c r="E1" s="2"/>
      <c r="F1" s="2"/>
      <c r="G1" s="2"/>
      <c r="H1" s="2"/>
      <c r="I1" s="2"/>
      <c r="J1" s="2"/>
    </row>
    <row r="2" s="27" customFormat="true" ht="13.8" hidden="false" customHeight="false" outlineLevel="0" collapsed="false">
      <c r="A2" s="8" t="s">
        <v>8</v>
      </c>
      <c r="B2" s="8" t="s">
        <v>389</v>
      </c>
      <c r="C2" s="2"/>
      <c r="D2" s="2"/>
      <c r="E2" s="2"/>
      <c r="F2" s="2"/>
      <c r="G2" s="2"/>
      <c r="H2" s="2"/>
      <c r="I2" s="2"/>
      <c r="J2" s="2"/>
    </row>
    <row r="3" s="27" customFormat="true" ht="35.05" hidden="false" customHeight="false" outlineLevel="0" collapsed="false">
      <c r="A3" s="8" t="s">
        <v>10</v>
      </c>
      <c r="B3" s="10" t="s">
        <v>390</v>
      </c>
      <c r="C3" s="2" t="s">
        <v>391</v>
      </c>
      <c r="D3" s="2"/>
      <c r="E3" s="2"/>
      <c r="F3" s="2"/>
      <c r="G3" s="2"/>
      <c r="H3" s="2"/>
      <c r="I3" s="2"/>
      <c r="J3" s="2"/>
    </row>
    <row r="4" s="27" customFormat="true" ht="13.8" hidden="false" customHeight="false" outlineLevel="0" collapsed="false">
      <c r="A4" s="8" t="s">
        <v>12</v>
      </c>
      <c r="B4" s="10" t="s">
        <v>7</v>
      </c>
      <c r="C4" s="2"/>
      <c r="D4" s="2"/>
      <c r="E4" s="2"/>
      <c r="F4" s="2"/>
      <c r="G4" s="2"/>
      <c r="H4" s="2"/>
      <c r="I4" s="2"/>
      <c r="J4" s="2"/>
    </row>
    <row r="5" s="27" customFormat="true" ht="13.8" hidden="false" customHeight="false" outlineLevel="0" collapsed="false">
      <c r="A5" s="8" t="s">
        <v>13</v>
      </c>
      <c r="B5" s="10" t="s">
        <v>293</v>
      </c>
      <c r="C5" s="2"/>
      <c r="D5" s="2"/>
      <c r="E5" s="2"/>
      <c r="F5" s="2"/>
      <c r="G5" s="2"/>
      <c r="H5" s="2"/>
      <c r="I5" s="2"/>
      <c r="J5" s="2"/>
    </row>
    <row r="6" s="27" customFormat="true" ht="13.8" hidden="false" customHeight="false" outlineLevel="0" collapsed="false">
      <c r="A6" s="8" t="s">
        <v>15</v>
      </c>
      <c r="B6" s="10" t="s">
        <v>98</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52.2" hidden="false" customHeight="false" outlineLevel="0" collapsed="false">
      <c r="A8" s="16" t="s">
        <v>392</v>
      </c>
      <c r="B8" s="17" t="s">
        <v>393</v>
      </c>
      <c r="C8" s="17" t="s">
        <v>394</v>
      </c>
      <c r="D8" s="17" t="s">
        <v>28</v>
      </c>
      <c r="E8" s="17"/>
      <c r="F8" s="17" t="s">
        <v>29</v>
      </c>
      <c r="G8" s="17" t="s">
        <v>29</v>
      </c>
      <c r="H8" s="17" t="s">
        <v>29</v>
      </c>
      <c r="I8" s="18"/>
      <c r="J8" s="2"/>
    </row>
    <row r="9" s="27" customFormat="true" ht="52.2" hidden="false" customHeight="false" outlineLevel="0" collapsed="false">
      <c r="A9" s="19" t="s">
        <v>395</v>
      </c>
      <c r="B9" s="20" t="s">
        <v>396</v>
      </c>
      <c r="C9" s="20" t="s">
        <v>397</v>
      </c>
      <c r="D9" s="20" t="s">
        <v>28</v>
      </c>
      <c r="E9" s="20" t="s">
        <v>398</v>
      </c>
      <c r="F9" s="20" t="s">
        <v>29</v>
      </c>
      <c r="G9" s="20" t="s">
        <v>29</v>
      </c>
      <c r="H9" s="20" t="s">
        <v>29</v>
      </c>
      <c r="I9" s="19"/>
      <c r="J9" s="2"/>
    </row>
    <row r="10" s="27" customFormat="true" ht="39.55" hidden="false" customHeight="false" outlineLevel="0" collapsed="false">
      <c r="A10" s="16" t="s">
        <v>194</v>
      </c>
      <c r="B10" s="17" t="s">
        <v>195</v>
      </c>
      <c r="C10" s="17" t="s">
        <v>399</v>
      </c>
      <c r="D10" s="17" t="s">
        <v>28</v>
      </c>
      <c r="E10" s="17" t="s">
        <v>197</v>
      </c>
      <c r="F10" s="17" t="s">
        <v>29</v>
      </c>
      <c r="G10" s="17" t="s">
        <v>194</v>
      </c>
      <c r="H10" s="17" t="s">
        <v>29</v>
      </c>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customFormat="false" ht="13.8" hidden="false" customHeight="false" outlineLevel="0" collapsed="false">
      <c r="A15" s="19"/>
      <c r="B15" s="20"/>
      <c r="C15" s="20"/>
      <c r="D15" s="20"/>
      <c r="E15" s="20"/>
      <c r="F15" s="20"/>
      <c r="G15" s="20"/>
      <c r="H15" s="20"/>
      <c r="I15" s="19"/>
    </row>
    <row r="16" customFormat="false" ht="13.8" hidden="false" customHeight="false" outlineLevel="0" collapsed="false">
      <c r="A16" s="16"/>
      <c r="B16" s="17"/>
      <c r="C16" s="17"/>
      <c r="D16" s="17"/>
      <c r="E16" s="17"/>
      <c r="F16" s="17"/>
      <c r="G16" s="17"/>
      <c r="H16" s="17"/>
      <c r="I16" s="18"/>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32.34"/>
    <col collapsed="false" customWidth="true" hidden="false" outlineLevel="0" max="3" min="3" style="2" width="30"/>
    <col collapsed="false" customWidth="true" hidden="false" outlineLevel="0" max="4" min="4" style="2" width="13"/>
    <col collapsed="false" customWidth="true" hidden="false" outlineLevel="0" max="5" min="5" style="2" width="21.5"/>
    <col collapsed="false" customWidth="true" hidden="false" outlineLevel="0" max="8" min="8" style="2" width="16.5"/>
    <col collapsed="false" customWidth="true" hidden="false" outlineLevel="0" max="9" min="9" style="2" width="27.16"/>
  </cols>
  <sheetData>
    <row r="1" s="27" customFormat="true" ht="13.8" hidden="false" customHeight="false" outlineLevel="0" collapsed="false">
      <c r="A1" s="8" t="s">
        <v>5</v>
      </c>
      <c r="B1" s="8" t="s">
        <v>400</v>
      </c>
      <c r="C1" s="2" t="s">
        <v>53</v>
      </c>
      <c r="D1" s="2"/>
      <c r="E1" s="2"/>
      <c r="F1" s="2"/>
      <c r="G1" s="2"/>
      <c r="H1" s="2"/>
      <c r="I1" s="2"/>
      <c r="J1" s="2"/>
    </row>
    <row r="2" s="27" customFormat="true" ht="13.8" hidden="false" customHeight="false" outlineLevel="0" collapsed="false">
      <c r="A2" s="8" t="s">
        <v>8</v>
      </c>
      <c r="B2" s="8" t="s">
        <v>401</v>
      </c>
      <c r="C2" s="2"/>
      <c r="D2" s="2"/>
      <c r="E2" s="2"/>
      <c r="F2" s="2"/>
      <c r="G2" s="2"/>
      <c r="H2" s="2"/>
      <c r="I2" s="2"/>
      <c r="J2" s="2"/>
    </row>
    <row r="3" s="27" customFormat="true" ht="35.65" hidden="false" customHeight="false" outlineLevel="0" collapsed="false">
      <c r="A3" s="8" t="s">
        <v>10</v>
      </c>
      <c r="B3" s="10" t="s">
        <v>402</v>
      </c>
      <c r="C3" s="2" t="s">
        <v>403</v>
      </c>
      <c r="D3" s="2"/>
      <c r="E3" s="2"/>
      <c r="F3" s="2"/>
      <c r="G3" s="2"/>
      <c r="H3" s="2"/>
      <c r="I3" s="2"/>
      <c r="J3" s="2"/>
    </row>
    <row r="4" s="27" customFormat="true" ht="46.4"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404</v>
      </c>
      <c r="B8" s="17" t="s">
        <v>405</v>
      </c>
      <c r="C8" s="17" t="s">
        <v>406</v>
      </c>
      <c r="D8" s="17" t="s">
        <v>28</v>
      </c>
      <c r="E8" s="17"/>
      <c r="F8" s="17" t="s">
        <v>37</v>
      </c>
      <c r="G8" s="17" t="s">
        <v>29</v>
      </c>
      <c r="H8" s="17" t="s">
        <v>29</v>
      </c>
      <c r="I8" s="18"/>
      <c r="J8" s="2"/>
    </row>
    <row r="9" s="27" customFormat="true" ht="52.2" hidden="false" customHeight="false" outlineLevel="0" collapsed="false">
      <c r="A9" s="19" t="s">
        <v>407</v>
      </c>
      <c r="B9" s="20" t="s">
        <v>408</v>
      </c>
      <c r="C9" s="20" t="s">
        <v>409</v>
      </c>
      <c r="D9" s="20" t="s">
        <v>28</v>
      </c>
      <c r="E9" s="20" t="s">
        <v>410</v>
      </c>
      <c r="F9" s="20" t="s">
        <v>29</v>
      </c>
      <c r="G9" s="20" t="s">
        <v>29</v>
      </c>
      <c r="H9" s="20" t="s">
        <v>29</v>
      </c>
      <c r="I9" s="19"/>
      <c r="J9" s="2"/>
    </row>
    <row r="10" s="27" customFormat="true" ht="27.35" hidden="false" customHeight="false" outlineLevel="0" collapsed="false">
      <c r="A10" s="16" t="s">
        <v>194</v>
      </c>
      <c r="B10" s="17" t="s">
        <v>411</v>
      </c>
      <c r="C10" s="17" t="s">
        <v>412</v>
      </c>
      <c r="D10" s="17" t="s">
        <v>28</v>
      </c>
      <c r="E10" s="17" t="s">
        <v>197</v>
      </c>
      <c r="F10" s="17" t="s">
        <v>29</v>
      </c>
      <c r="G10" s="17" t="s">
        <v>194</v>
      </c>
      <c r="H10" s="17" t="s">
        <v>29</v>
      </c>
      <c r="I10" s="18"/>
      <c r="J10" s="2"/>
    </row>
    <row r="11" s="27" customFormat="true" ht="52.2" hidden="false" customHeight="false" outlineLevel="0" collapsed="false">
      <c r="A11" s="19" t="s">
        <v>413</v>
      </c>
      <c r="B11" s="20" t="s">
        <v>414</v>
      </c>
      <c r="C11" s="20" t="s">
        <v>415</v>
      </c>
      <c r="D11" s="20" t="s">
        <v>28</v>
      </c>
      <c r="E11" s="20" t="s">
        <v>416</v>
      </c>
      <c r="F11" s="20" t="s">
        <v>29</v>
      </c>
      <c r="G11" s="20" t="s">
        <v>29</v>
      </c>
      <c r="H11" s="20" t="s">
        <v>29</v>
      </c>
      <c r="I11" s="19"/>
      <c r="J11" s="2"/>
    </row>
    <row r="12" s="27" customFormat="true" ht="90.35" hidden="false" customHeight="false" outlineLevel="0" collapsed="false">
      <c r="A12" s="16" t="s">
        <v>417</v>
      </c>
      <c r="B12" s="17" t="s">
        <v>418</v>
      </c>
      <c r="C12" s="17" t="s">
        <v>419</v>
      </c>
      <c r="D12" s="17" t="s">
        <v>28</v>
      </c>
      <c r="E12" s="17" t="s">
        <v>420</v>
      </c>
      <c r="F12" s="17" t="s">
        <v>29</v>
      </c>
      <c r="G12" s="17" t="s">
        <v>29</v>
      </c>
      <c r="H12" s="17" t="s">
        <v>29</v>
      </c>
      <c r="I12" s="18" t="s">
        <v>421</v>
      </c>
      <c r="J12" s="2"/>
    </row>
    <row r="13" s="27" customFormat="true" ht="13.8" hidden="false" customHeight="false" outlineLevel="0" collapsed="false">
      <c r="A13" s="19" t="s">
        <v>422</v>
      </c>
      <c r="B13" s="20" t="s">
        <v>423</v>
      </c>
      <c r="C13" s="20" t="s">
        <v>424</v>
      </c>
      <c r="D13" s="20" t="s">
        <v>201</v>
      </c>
      <c r="E13" s="20"/>
      <c r="F13" s="20" t="s">
        <v>37</v>
      </c>
      <c r="G13" s="20" t="s">
        <v>29</v>
      </c>
      <c r="H13" s="20" t="s">
        <v>29</v>
      </c>
      <c r="I13" s="19" t="s">
        <v>425</v>
      </c>
      <c r="J13" s="2"/>
    </row>
    <row r="14" s="27" customFormat="true" ht="27.35" hidden="false" customHeight="false" outlineLevel="0" collapsed="false">
      <c r="A14" s="16" t="s">
        <v>426</v>
      </c>
      <c r="B14" s="17" t="s">
        <v>427</v>
      </c>
      <c r="C14" s="17" t="s">
        <v>428</v>
      </c>
      <c r="D14" s="17" t="s">
        <v>82</v>
      </c>
      <c r="E14" s="17"/>
      <c r="F14" s="17" t="s">
        <v>37</v>
      </c>
      <c r="G14" s="17" t="s">
        <v>29</v>
      </c>
      <c r="H14" s="17" t="s">
        <v>29</v>
      </c>
      <c r="I14" s="18"/>
      <c r="J14" s="2"/>
    </row>
    <row r="15" s="27" customFormat="true" ht="39.8" hidden="false" customHeight="false" outlineLevel="0" collapsed="false">
      <c r="A15" s="19" t="s">
        <v>429</v>
      </c>
      <c r="B15" s="20" t="s">
        <v>430</v>
      </c>
      <c r="C15" s="20" t="s">
        <v>431</v>
      </c>
      <c r="D15" s="20" t="s">
        <v>82</v>
      </c>
      <c r="E15" s="20"/>
      <c r="F15" s="20" t="s">
        <v>37</v>
      </c>
      <c r="G15" s="20" t="s">
        <v>29</v>
      </c>
      <c r="H15" s="20" t="s">
        <v>29</v>
      </c>
      <c r="I15" s="19"/>
      <c r="J15" s="2"/>
    </row>
    <row r="16" s="27" customFormat="true" ht="39.8" hidden="false" customHeight="false" outlineLevel="0" collapsed="false">
      <c r="A16" s="16" t="s">
        <v>432</v>
      </c>
      <c r="B16" s="17" t="s">
        <v>433</v>
      </c>
      <c r="C16" s="17" t="s">
        <v>434</v>
      </c>
      <c r="D16" s="17" t="s">
        <v>82</v>
      </c>
      <c r="E16" s="17"/>
      <c r="F16" s="17" t="s">
        <v>37</v>
      </c>
      <c r="G16" s="17" t="s">
        <v>29</v>
      </c>
      <c r="H16" s="17" t="s">
        <v>29</v>
      </c>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s="27" customFormat="true" ht="13.8" hidden="false" customHeight="false" outlineLevel="0" collapsed="false">
      <c r="A21" s="21"/>
      <c r="B21" s="22"/>
      <c r="C21" s="22"/>
      <c r="D21" s="22"/>
      <c r="E21" s="22"/>
      <c r="F21" s="22"/>
      <c r="G21" s="22"/>
      <c r="H21" s="22"/>
      <c r="I21" s="23"/>
      <c r="J21" s="2"/>
    </row>
    <row r="22" s="27" customFormat="true" ht="13.8" hidden="false" customHeight="false" outlineLevel="0" collapsed="false">
      <c r="A22" s="2"/>
      <c r="B22" s="2"/>
      <c r="C22" s="2"/>
      <c r="D22" s="2"/>
      <c r="E22" s="2"/>
      <c r="F22" s="2"/>
      <c r="G22" s="2"/>
      <c r="H22" s="2"/>
      <c r="I22" s="2"/>
      <c r="J2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26.67"/>
    <col collapsed="false" customWidth="true" hidden="false" outlineLevel="0" max="2" min="2" style="2" width="40.83"/>
    <col collapsed="false" customWidth="true" hidden="false" outlineLevel="0" max="3" min="3" style="2" width="35.83"/>
    <col collapsed="false" customWidth="true" hidden="false" outlineLevel="0" max="4" min="4" style="2" width="14"/>
    <col collapsed="false" customWidth="true" hidden="false" outlineLevel="0" max="5" min="5" style="2" width="27.67"/>
    <col collapsed="false" customWidth="true" hidden="false" outlineLevel="0" max="8" min="8" style="2" width="13.16"/>
    <col collapsed="false" customWidth="true" hidden="false" outlineLevel="0" max="9" min="9" style="2" width="43.83"/>
  </cols>
  <sheetData>
    <row r="1" s="27" customFormat="true" ht="13.8" hidden="false" customHeight="false" outlineLevel="0" collapsed="false">
      <c r="A1" s="8" t="s">
        <v>5</v>
      </c>
      <c r="B1" s="8" t="s">
        <v>130</v>
      </c>
      <c r="C1" s="2" t="s">
        <v>53</v>
      </c>
      <c r="D1" s="2"/>
      <c r="E1" s="2"/>
      <c r="F1" s="2"/>
      <c r="G1" s="2"/>
      <c r="H1" s="2"/>
      <c r="I1" s="2"/>
      <c r="J1" s="2"/>
    </row>
    <row r="2" s="27" customFormat="true" ht="24" hidden="false" customHeight="false" outlineLevel="0" collapsed="false">
      <c r="A2" s="8" t="s">
        <v>8</v>
      </c>
      <c r="B2" s="8" t="s">
        <v>435</v>
      </c>
      <c r="C2" s="2"/>
      <c r="D2" s="2"/>
      <c r="E2" s="2"/>
      <c r="F2" s="2"/>
      <c r="G2" s="2"/>
      <c r="H2" s="2"/>
      <c r="I2" s="2"/>
      <c r="J2" s="2"/>
    </row>
    <row r="3" s="27" customFormat="true" ht="68.8" hidden="false" customHeight="false" outlineLevel="0" collapsed="false">
      <c r="A3" s="8" t="s">
        <v>10</v>
      </c>
      <c r="B3" s="10" t="s">
        <v>436</v>
      </c>
      <c r="C3" s="2" t="s">
        <v>437</v>
      </c>
      <c r="D3" s="2"/>
      <c r="E3" s="2"/>
      <c r="F3" s="2"/>
      <c r="G3" s="2"/>
      <c r="H3" s="2"/>
      <c r="I3" s="2"/>
      <c r="J3" s="2"/>
    </row>
    <row r="4" s="27" customFormat="true" ht="35.65"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52.2" hidden="false" customHeight="false" outlineLevel="0" collapsed="false">
      <c r="A8" s="16" t="s">
        <v>438</v>
      </c>
      <c r="B8" s="17" t="s">
        <v>439</v>
      </c>
      <c r="C8" s="17" t="s">
        <v>440</v>
      </c>
      <c r="D8" s="17" t="s">
        <v>28</v>
      </c>
      <c r="E8" s="17"/>
      <c r="F8" s="17" t="s">
        <v>37</v>
      </c>
      <c r="G8" s="17" t="s">
        <v>29</v>
      </c>
      <c r="H8" s="17" t="s">
        <v>29</v>
      </c>
      <c r="I8" s="18"/>
      <c r="J8" s="2"/>
    </row>
    <row r="9" s="27" customFormat="true" ht="27.35" hidden="false" customHeight="false" outlineLevel="0" collapsed="false">
      <c r="A9" s="19" t="s">
        <v>61</v>
      </c>
      <c r="B9" s="20" t="s">
        <v>62</v>
      </c>
      <c r="C9" s="20" t="s">
        <v>441</v>
      </c>
      <c r="D9" s="20" t="s">
        <v>28</v>
      </c>
      <c r="E9" s="20"/>
      <c r="F9" s="20" t="s">
        <v>29</v>
      </c>
      <c r="G9" s="20" t="s">
        <v>29</v>
      </c>
      <c r="H9" s="20" t="s">
        <v>29</v>
      </c>
      <c r="I9" s="19"/>
      <c r="J9" s="2"/>
    </row>
    <row r="10" s="27" customFormat="true" ht="90.35" hidden="false" customHeight="false" outlineLevel="0" collapsed="false">
      <c r="A10" s="16" t="s">
        <v>442</v>
      </c>
      <c r="B10" s="17" t="s">
        <v>443</v>
      </c>
      <c r="C10" s="17" t="s">
        <v>444</v>
      </c>
      <c r="D10" s="17" t="s">
        <v>28</v>
      </c>
      <c r="E10" s="17"/>
      <c r="F10" s="17" t="s">
        <v>29</v>
      </c>
      <c r="G10" s="17" t="s">
        <v>29</v>
      </c>
      <c r="H10" s="17" t="s">
        <v>37</v>
      </c>
      <c r="I10" s="18" t="s">
        <v>445</v>
      </c>
      <c r="J10" s="2"/>
    </row>
    <row r="11" s="27" customFormat="true" ht="52.2" hidden="false" customHeight="false" outlineLevel="0" collapsed="false">
      <c r="A11" s="19" t="s">
        <v>446</v>
      </c>
      <c r="B11" s="20" t="s">
        <v>447</v>
      </c>
      <c r="C11" s="20" t="s">
        <v>448</v>
      </c>
      <c r="D11" s="20" t="s">
        <v>28</v>
      </c>
      <c r="E11" s="20" t="s">
        <v>449</v>
      </c>
      <c r="F11" s="20" t="s">
        <v>29</v>
      </c>
      <c r="G11" s="20" t="s">
        <v>29</v>
      </c>
      <c r="H11" s="20" t="s">
        <v>29</v>
      </c>
      <c r="I11" s="19"/>
      <c r="J11" s="2"/>
    </row>
    <row r="12" s="27" customFormat="true" ht="39.8" hidden="false" customHeight="false" outlineLevel="0" collapsed="false">
      <c r="A12" s="16" t="s">
        <v>450</v>
      </c>
      <c r="B12" s="17" t="s">
        <v>451</v>
      </c>
      <c r="C12" s="17" t="s">
        <v>452</v>
      </c>
      <c r="D12" s="17" t="s">
        <v>201</v>
      </c>
      <c r="E12" s="17"/>
      <c r="F12" s="17" t="s">
        <v>37</v>
      </c>
      <c r="G12" s="17" t="s">
        <v>29</v>
      </c>
      <c r="H12" s="17" t="s">
        <v>29</v>
      </c>
      <c r="I12" s="18"/>
      <c r="J12" s="2"/>
    </row>
    <row r="13" s="27" customFormat="true" ht="39.8" hidden="false" customHeight="false" outlineLevel="0" collapsed="false">
      <c r="A13" s="19" t="s">
        <v>89</v>
      </c>
      <c r="B13" s="20" t="s">
        <v>90</v>
      </c>
      <c r="C13" s="20" t="s">
        <v>453</v>
      </c>
      <c r="D13" s="20" t="s">
        <v>28</v>
      </c>
      <c r="E13" s="20" t="s">
        <v>92</v>
      </c>
      <c r="F13" s="20" t="s">
        <v>29</v>
      </c>
      <c r="G13" s="20" t="s">
        <v>29</v>
      </c>
      <c r="H13" s="20" t="s">
        <v>29</v>
      </c>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AMJ2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4.83"/>
    <col collapsed="false" customWidth="true" hidden="false" outlineLevel="0" max="2" min="2" style="2" width="42.5"/>
    <col collapsed="false" customWidth="true" hidden="false" outlineLevel="0" max="3" min="3" style="2" width="40.33"/>
    <col collapsed="false" customWidth="true" hidden="false" outlineLevel="0" max="4" min="4" style="2" width="13"/>
    <col collapsed="false" customWidth="true" hidden="false" outlineLevel="0" max="5" min="5" style="2" width="32.34"/>
    <col collapsed="false" customWidth="true" hidden="false" outlineLevel="0" max="7" min="7" style="2" width="19.83"/>
    <col collapsed="false" customWidth="true" hidden="false" outlineLevel="0" max="8" min="8" style="2" width="16.67"/>
    <col collapsed="false" customWidth="true" hidden="false" outlineLevel="0" max="9" min="9" style="2" width="26"/>
    <col collapsed="false" customWidth="false" hidden="false" outlineLevel="0" max="16384" min="1025" style="30" width="11.5"/>
  </cols>
  <sheetData>
    <row r="1" s="32" customFormat="true" ht="24" hidden="false" customHeight="false" outlineLevel="0" collapsed="false">
      <c r="A1" s="8" t="s">
        <v>5</v>
      </c>
      <c r="B1" s="8" t="s">
        <v>454</v>
      </c>
      <c r="C1" s="31" t="s">
        <v>455</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row>
    <row r="2" s="32" customFormat="true" ht="13.8" hidden="false" customHeight="false" outlineLevel="0" collapsed="false">
      <c r="A2" s="8" t="s">
        <v>8</v>
      </c>
      <c r="B2" s="8" t="s">
        <v>456</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32" customFormat="true" ht="35.65" hidden="false" customHeight="false" outlineLevel="0" collapsed="false">
      <c r="A3" s="8" t="s">
        <v>10</v>
      </c>
      <c r="B3" s="10" t="s">
        <v>457</v>
      </c>
      <c r="C3" s="2" t="s">
        <v>458</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32" customFormat="true" ht="68.8" hidden="false" customHeight="false" outlineLevel="0" collapsed="false">
      <c r="A4" s="8" t="s">
        <v>12</v>
      </c>
      <c r="B4" s="10" t="s">
        <v>455</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32" customFormat="true" ht="35.65" hidden="false" customHeight="false" outlineLevel="0" collapsed="false">
      <c r="A5" s="8" t="s">
        <v>13</v>
      </c>
      <c r="B5" s="10" t="s">
        <v>459</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32" customFormat="true" ht="13.8" hidden="false" customHeight="false" outlineLevel="0" collapsed="false">
      <c r="A6" s="8" t="s">
        <v>15</v>
      </c>
      <c r="B6" s="10" t="s">
        <v>98</v>
      </c>
      <c r="C6" s="11" t="str">
        <f aca="false">HYPERLINK("#'Lisez-moi'!A1","Retour")</f>
        <v>Retour</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32" customFormat="true" ht="13.8" hidden="false" customHeight="false" outlineLevel="0" collapsed="false">
      <c r="A7" s="12" t="s">
        <v>17</v>
      </c>
      <c r="B7" s="13" t="s">
        <v>18</v>
      </c>
      <c r="C7" s="13" t="s">
        <v>10</v>
      </c>
      <c r="D7" s="13" t="s">
        <v>19</v>
      </c>
      <c r="E7" s="13" t="s">
        <v>20</v>
      </c>
      <c r="F7" s="13" t="s">
        <v>21</v>
      </c>
      <c r="G7" s="13" t="s">
        <v>22</v>
      </c>
      <c r="H7" s="13" t="s">
        <v>23</v>
      </c>
      <c r="I7" s="14" t="s">
        <v>24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27" customFormat="true" ht="39.8" hidden="false" customHeight="false" outlineLevel="0" collapsed="false">
      <c r="A8" s="16" t="s">
        <v>460</v>
      </c>
      <c r="B8" s="17" t="s">
        <v>461</v>
      </c>
      <c r="C8" s="17" t="s">
        <v>462</v>
      </c>
      <c r="D8" s="17" t="s">
        <v>28</v>
      </c>
      <c r="E8" s="17"/>
      <c r="F8" s="17" t="s">
        <v>37</v>
      </c>
      <c r="G8" s="17" t="s">
        <v>29</v>
      </c>
      <c r="H8" s="17" t="s">
        <v>29</v>
      </c>
      <c r="I8" s="18"/>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row>
    <row r="9" s="27" customFormat="true" ht="39.8" hidden="false" customHeight="false" outlineLevel="0" collapsed="false">
      <c r="A9" s="19" t="s">
        <v>102</v>
      </c>
      <c r="B9" s="20" t="s">
        <v>463</v>
      </c>
      <c r="C9" s="20" t="s">
        <v>464</v>
      </c>
      <c r="D9" s="20" t="s">
        <v>28</v>
      </c>
      <c r="E9" s="20" t="s">
        <v>465</v>
      </c>
      <c r="F9" s="20" t="s">
        <v>29</v>
      </c>
      <c r="G9" s="20" t="s">
        <v>106</v>
      </c>
      <c r="H9" s="20" t="s">
        <v>29</v>
      </c>
      <c r="I9" s="19"/>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27" customFormat="true" ht="65.5" hidden="false" customHeight="false" outlineLevel="0" collapsed="false">
      <c r="A10" s="16" t="s">
        <v>107</v>
      </c>
      <c r="B10" s="17" t="s">
        <v>466</v>
      </c>
      <c r="C10" s="17" t="s">
        <v>467</v>
      </c>
      <c r="D10" s="17" t="s">
        <v>28</v>
      </c>
      <c r="E10" s="17" t="s">
        <v>110</v>
      </c>
      <c r="F10" s="17" t="s">
        <v>29</v>
      </c>
      <c r="G10" s="17" t="s">
        <v>111</v>
      </c>
      <c r="H10" s="17" t="s">
        <v>29</v>
      </c>
      <c r="I10" s="18"/>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row>
    <row r="11" s="27" customFormat="true" ht="65.5" hidden="false" customHeight="false" outlineLevel="0" collapsed="false">
      <c r="A11" s="19" t="s">
        <v>115</v>
      </c>
      <c r="B11" s="20" t="s">
        <v>116</v>
      </c>
      <c r="C11" s="20" t="s">
        <v>468</v>
      </c>
      <c r="D11" s="20" t="s">
        <v>82</v>
      </c>
      <c r="E11" s="20"/>
      <c r="F11" s="20" t="s">
        <v>37</v>
      </c>
      <c r="G11" s="20" t="s">
        <v>29</v>
      </c>
      <c r="H11" s="20" t="s">
        <v>29</v>
      </c>
      <c r="I11" s="19"/>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row>
    <row r="12" s="27" customFormat="true" ht="65.5" hidden="false" customHeight="false" outlineLevel="0" collapsed="false">
      <c r="A12" s="16" t="s">
        <v>119</v>
      </c>
      <c r="B12" s="17" t="s">
        <v>120</v>
      </c>
      <c r="C12" s="17" t="s">
        <v>469</v>
      </c>
      <c r="D12" s="17" t="s">
        <v>82</v>
      </c>
      <c r="E12" s="17"/>
      <c r="F12" s="17" t="s">
        <v>37</v>
      </c>
      <c r="G12" s="17" t="s">
        <v>29</v>
      </c>
      <c r="H12" s="17" t="s">
        <v>29</v>
      </c>
      <c r="I12" s="18"/>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row>
    <row r="13" s="27" customFormat="true" ht="13.8" hidden="false" customHeight="false" outlineLevel="0" collapsed="false">
      <c r="A13" s="19"/>
      <c r="B13" s="20"/>
      <c r="C13" s="20"/>
      <c r="D13" s="20"/>
      <c r="E13" s="20"/>
      <c r="F13" s="20"/>
      <c r="G13" s="20"/>
      <c r="H13" s="20"/>
      <c r="I13" s="19"/>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row>
    <row r="14" s="27" customFormat="true" ht="13.8" hidden="false" customHeight="false" outlineLevel="0" collapsed="false">
      <c r="A14" s="16"/>
      <c r="B14" s="17"/>
      <c r="C14" s="17"/>
      <c r="D14" s="17"/>
      <c r="E14" s="17"/>
      <c r="F14" s="17"/>
      <c r="G14" s="17"/>
      <c r="H14" s="17"/>
      <c r="I14" s="18"/>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row>
    <row r="15" s="27" customFormat="true" ht="13.8" hidden="false" customHeight="false" outlineLevel="0" collapsed="false">
      <c r="A15" s="19"/>
      <c r="B15" s="20"/>
      <c r="C15" s="20"/>
      <c r="D15" s="20"/>
      <c r="E15" s="20"/>
      <c r="F15" s="20"/>
      <c r="G15" s="20"/>
      <c r="H15" s="20"/>
      <c r="I15" s="19"/>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row>
    <row r="16" s="27" customFormat="true" ht="13.8" hidden="false" customHeight="false" outlineLevel="0" collapsed="false">
      <c r="A16" s="16"/>
      <c r="B16" s="17"/>
      <c r="C16" s="17"/>
      <c r="D16" s="17"/>
      <c r="E16" s="17"/>
      <c r="F16" s="17"/>
      <c r="G16" s="17"/>
      <c r="H16" s="17"/>
      <c r="I16" s="18"/>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row>
    <row r="17" s="27" customFormat="true" ht="13.8" hidden="false" customHeight="false" outlineLevel="0" collapsed="false">
      <c r="A17" s="19"/>
      <c r="B17" s="20"/>
      <c r="C17" s="20"/>
      <c r="D17" s="20"/>
      <c r="E17" s="20"/>
      <c r="F17" s="20"/>
      <c r="G17" s="20"/>
      <c r="H17" s="20"/>
      <c r="I17" s="19"/>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row>
    <row r="18" s="2" customFormat="true" ht="13.8" hidden="false" customHeight="false" outlineLevel="0" collapsed="false">
      <c r="A18" s="16"/>
      <c r="B18" s="17"/>
      <c r="C18" s="17"/>
      <c r="D18" s="17"/>
      <c r="E18" s="17"/>
      <c r="F18" s="17"/>
      <c r="G18" s="17"/>
      <c r="H18" s="17"/>
      <c r="I18" s="18"/>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2" customFormat="true" ht="13.8" hidden="false" customHeight="false" outlineLevel="0" collapsed="false">
      <c r="A19" s="19"/>
      <c r="B19" s="20"/>
      <c r="C19" s="20"/>
      <c r="D19" s="20"/>
      <c r="E19" s="20"/>
      <c r="F19" s="20"/>
      <c r="G19" s="20"/>
      <c r="H19" s="20"/>
      <c r="I19" s="19"/>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 customFormat="true" ht="13.8" hidden="false" customHeight="false" outlineLevel="0" collapsed="false">
      <c r="A20" s="16"/>
      <c r="B20" s="17"/>
      <c r="C20" s="17"/>
      <c r="D20" s="17"/>
      <c r="E20" s="17"/>
      <c r="F20" s="17"/>
      <c r="G20" s="17"/>
      <c r="H20" s="17"/>
      <c r="I20" s="18"/>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2" customFormat="true" ht="13.8" hidden="false" customHeight="false" outlineLevel="0" collapsed="false">
      <c r="A21" s="21"/>
      <c r="B21" s="22"/>
      <c r="C21" s="22"/>
      <c r="D21" s="22"/>
      <c r="E21" s="22"/>
      <c r="F21" s="22"/>
      <c r="G21" s="22"/>
      <c r="H21" s="22"/>
      <c r="I21" s="23"/>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2" customFormat="true" ht="13.8" hidden="false" customHeight="false" outlineLevel="0" collapsed="false">
      <c r="F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2" customFormat="true" ht="13.8" hidden="false" customHeight="false" outlineLevel="0" collapsed="false">
      <c r="F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2" customFormat="true" ht="13.8" hidden="false" customHeight="false" outlineLevel="0" collapsed="false">
      <c r="F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2" customFormat="true" ht="13.8" hidden="false" customHeight="false" outlineLevel="0" collapsed="false">
      <c r="F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2" customFormat="true" ht="13.8" hidden="false" customHeight="false" outlineLevel="0" collapsed="false">
      <c r="F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2" customFormat="true" ht="13.8" hidden="false" customHeight="false" outlineLevel="0" collapsed="false">
      <c r="F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2" customFormat="true" ht="13.8" hidden="false" customHeight="false" outlineLevel="0" collapsed="false">
      <c r="F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32.34"/>
    <col collapsed="false" customWidth="true" hidden="false" outlineLevel="0" max="3" min="3" style="2" width="35.5"/>
    <col collapsed="false" customWidth="true" hidden="false" outlineLevel="0" max="4" min="4" style="2" width="13"/>
    <col collapsed="false" customWidth="true" hidden="false" outlineLevel="0" max="5" min="5" style="2" width="28"/>
    <col collapsed="false" customWidth="true" hidden="false" outlineLevel="0" max="8" min="8" style="2" width="12.83"/>
    <col collapsed="false" customWidth="true" hidden="false" outlineLevel="0" max="9" min="9" style="2" width="34.16"/>
  </cols>
  <sheetData>
    <row r="1" s="27" customFormat="true" ht="13.8" hidden="false" customHeight="false" outlineLevel="0" collapsed="false">
      <c r="A1" s="8" t="s">
        <v>5</v>
      </c>
      <c r="B1" s="8" t="s">
        <v>470</v>
      </c>
      <c r="C1" s="2" t="s">
        <v>53</v>
      </c>
      <c r="D1" s="2"/>
      <c r="E1" s="2"/>
      <c r="F1" s="2"/>
      <c r="G1" s="2"/>
      <c r="H1" s="2"/>
      <c r="I1" s="2"/>
      <c r="J1" s="2"/>
    </row>
    <row r="2" s="27" customFormat="true" ht="13.8" hidden="false" customHeight="false" outlineLevel="0" collapsed="false">
      <c r="A2" s="8" t="s">
        <v>8</v>
      </c>
      <c r="B2" s="8" t="s">
        <v>471</v>
      </c>
      <c r="C2" s="2"/>
      <c r="D2" s="2"/>
      <c r="E2" s="2"/>
      <c r="F2" s="2"/>
      <c r="G2" s="2"/>
      <c r="H2" s="2"/>
      <c r="I2" s="2"/>
      <c r="J2" s="2"/>
    </row>
    <row r="3" s="27" customFormat="true" ht="35.65" hidden="false" customHeight="false" outlineLevel="0" collapsed="false">
      <c r="A3" s="8" t="s">
        <v>10</v>
      </c>
      <c r="B3" s="10" t="s">
        <v>472</v>
      </c>
      <c r="C3" s="2" t="s">
        <v>473</v>
      </c>
      <c r="D3" s="2"/>
      <c r="E3" s="2"/>
      <c r="F3" s="2"/>
      <c r="G3" s="2"/>
      <c r="H3" s="2"/>
      <c r="I3" s="2"/>
      <c r="J3" s="2"/>
    </row>
    <row r="4" s="27" customFormat="true" ht="46.4"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16</v>
      </c>
      <c r="C6" s="11" t="str">
        <f aca="false">HYPERLINK("#'Lisez-moi'!A1","Retour")</f>
        <v>Retour</v>
      </c>
      <c r="D6" s="2"/>
      <c r="E6" s="2"/>
      <c r="F6" s="2"/>
      <c r="G6" s="2"/>
      <c r="H6" s="2"/>
      <c r="I6" s="2"/>
      <c r="J6" s="2"/>
    </row>
    <row r="7" s="27" customFormat="true" ht="22.5" hidden="false" customHeight="tru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474</v>
      </c>
      <c r="B8" s="17" t="s">
        <v>475</v>
      </c>
      <c r="C8" s="17" t="s">
        <v>476</v>
      </c>
      <c r="D8" s="17" t="s">
        <v>28</v>
      </c>
      <c r="E8" s="17"/>
      <c r="F8" s="17" t="s">
        <v>37</v>
      </c>
      <c r="G8" s="17" t="s">
        <v>29</v>
      </c>
      <c r="H8" s="17" t="s">
        <v>29</v>
      </c>
      <c r="I8" s="18"/>
      <c r="J8" s="2"/>
    </row>
    <row r="9" s="27" customFormat="true" ht="39.8" hidden="false" customHeight="false" outlineLevel="0" collapsed="false">
      <c r="A9" s="19" t="s">
        <v>477</v>
      </c>
      <c r="B9" s="20" t="s">
        <v>478</v>
      </c>
      <c r="C9" s="20" t="s">
        <v>479</v>
      </c>
      <c r="D9" s="20" t="s">
        <v>28</v>
      </c>
      <c r="E9" s="20" t="s">
        <v>480</v>
      </c>
      <c r="F9" s="20" t="s">
        <v>29</v>
      </c>
      <c r="G9" s="20" t="s">
        <v>29</v>
      </c>
      <c r="H9" s="20" t="s">
        <v>29</v>
      </c>
      <c r="I9" s="19"/>
      <c r="J9" s="2"/>
    </row>
    <row r="10" s="27" customFormat="true" ht="27.35" hidden="false" customHeight="false" outlineLevel="0" collapsed="false">
      <c r="A10" s="16" t="s">
        <v>481</v>
      </c>
      <c r="B10" s="17" t="s">
        <v>482</v>
      </c>
      <c r="C10" s="17" t="s">
        <v>483</v>
      </c>
      <c r="D10" s="17" t="s">
        <v>28</v>
      </c>
      <c r="E10" s="17" t="s">
        <v>92</v>
      </c>
      <c r="F10" s="17" t="s">
        <v>29</v>
      </c>
      <c r="G10" s="17" t="s">
        <v>29</v>
      </c>
      <c r="H10" s="17" t="s">
        <v>29</v>
      </c>
      <c r="I10" s="18"/>
      <c r="J10" s="2"/>
    </row>
    <row r="11" s="27" customFormat="true" ht="27.35" hidden="false" customHeight="false" outlineLevel="0" collapsed="false">
      <c r="A11" s="19" t="s">
        <v>484</v>
      </c>
      <c r="B11" s="20" t="s">
        <v>485</v>
      </c>
      <c r="C11" s="20" t="s">
        <v>486</v>
      </c>
      <c r="D11" s="20" t="s">
        <v>28</v>
      </c>
      <c r="E11" s="20" t="s">
        <v>92</v>
      </c>
      <c r="F11" s="20" t="s">
        <v>29</v>
      </c>
      <c r="G11" s="20" t="s">
        <v>29</v>
      </c>
      <c r="H11" s="20" t="s">
        <v>29</v>
      </c>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J26"/>
  <sheetViews>
    <sheetView showFormulas="false" showGridLines="true" showRowColHeaders="true" showZeros="true" rightToLeft="false" tabSelected="false" showOutlineSymbols="true" defaultGridColor="true" view="normal" topLeftCell="A6" colorId="64" zoomScale="90" zoomScaleNormal="90" zoomScalePageLayoutView="100" workbookViewId="0">
      <selection pane="topLeft" activeCell="A6" activeCellId="0" sqref="A6"/>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32.34"/>
    <col collapsed="false" customWidth="true" hidden="false" outlineLevel="0" max="3" min="3" style="2" width="35.5"/>
    <col collapsed="false" customWidth="true" hidden="false" outlineLevel="0" max="4" min="4" style="2" width="13"/>
    <col collapsed="false" customWidth="true" hidden="false" outlineLevel="0" max="5" min="5" style="2" width="28"/>
    <col collapsed="false" customWidth="true" hidden="false" outlineLevel="0" max="8" min="8" style="2" width="12.83"/>
    <col collapsed="false" customWidth="true" hidden="false" outlineLevel="0" max="9" min="9" style="2" width="34.16"/>
  </cols>
  <sheetData>
    <row r="1" s="27" customFormat="true" ht="13.8" hidden="false" customHeight="false" outlineLevel="0" collapsed="false">
      <c r="A1" s="2" t="s">
        <v>5</v>
      </c>
      <c r="B1" s="2" t="s">
        <v>487</v>
      </c>
      <c r="C1" s="2" t="s">
        <v>94</v>
      </c>
      <c r="D1" s="2"/>
      <c r="E1" s="2"/>
      <c r="F1" s="2"/>
      <c r="G1" s="2"/>
      <c r="H1" s="2"/>
      <c r="I1" s="2"/>
      <c r="J1" s="2"/>
    </row>
    <row r="2" s="27" customFormat="true" ht="13.8" hidden="false" customHeight="false" outlineLevel="0" collapsed="false">
      <c r="A2" s="2" t="s">
        <v>8</v>
      </c>
      <c r="B2" s="2" t="s">
        <v>488</v>
      </c>
      <c r="C2" s="2"/>
      <c r="D2" s="2"/>
      <c r="E2" s="2"/>
      <c r="F2" s="2"/>
      <c r="G2" s="2"/>
      <c r="H2" s="2"/>
      <c r="I2" s="2"/>
      <c r="J2" s="2"/>
    </row>
    <row r="3" s="27" customFormat="true" ht="13.8" hidden="false" customHeight="false" outlineLevel="0" collapsed="false">
      <c r="A3" s="2" t="s">
        <v>10</v>
      </c>
      <c r="B3" s="2" t="s">
        <v>472</v>
      </c>
      <c r="C3" s="2" t="s">
        <v>473</v>
      </c>
      <c r="D3" s="2"/>
      <c r="E3" s="2"/>
      <c r="F3" s="2"/>
      <c r="G3" s="2"/>
      <c r="H3" s="2"/>
      <c r="I3" s="2"/>
      <c r="J3" s="2"/>
    </row>
    <row r="4" s="27" customFormat="true" ht="13.8" hidden="false" customHeight="false" outlineLevel="0" collapsed="false">
      <c r="A4" s="2" t="s">
        <v>12</v>
      </c>
      <c r="B4" s="2" t="s">
        <v>94</v>
      </c>
      <c r="C4" s="2"/>
      <c r="D4" s="2"/>
      <c r="E4" s="2"/>
      <c r="F4" s="2"/>
      <c r="G4" s="2"/>
      <c r="H4" s="2"/>
      <c r="I4" s="2"/>
      <c r="J4" s="2"/>
    </row>
    <row r="5" s="27" customFormat="true" ht="13.8" hidden="false" customHeight="false" outlineLevel="0" collapsed="false">
      <c r="A5" s="2" t="s">
        <v>13</v>
      </c>
      <c r="B5" s="2" t="s">
        <v>97</v>
      </c>
      <c r="C5" s="2"/>
      <c r="D5" s="2"/>
      <c r="E5" s="2"/>
      <c r="F5" s="2"/>
      <c r="G5" s="2"/>
      <c r="H5" s="2"/>
      <c r="I5" s="2"/>
      <c r="J5" s="2"/>
    </row>
    <row r="6" s="27" customFormat="true" ht="13.8" hidden="false" customHeight="false" outlineLevel="0" collapsed="false">
      <c r="A6" s="8" t="s">
        <v>15</v>
      </c>
      <c r="B6" s="8" t="s">
        <v>16</v>
      </c>
      <c r="C6" s="2" t="str">
        <f aca="false">HYPERLINK("#'Lisez-moi'!A1","Retour")</f>
        <v>Retour</v>
      </c>
      <c r="D6" s="2"/>
      <c r="E6" s="2"/>
      <c r="F6" s="2"/>
      <c r="G6" s="2"/>
      <c r="H6" s="2"/>
      <c r="I6" s="2"/>
      <c r="J6" s="2"/>
    </row>
    <row r="7" s="27" customFormat="true" ht="22.5" hidden="false" customHeight="true" outlineLevel="0" collapsed="false">
      <c r="A7" s="8" t="s">
        <v>17</v>
      </c>
      <c r="B7" s="8" t="s">
        <v>18</v>
      </c>
      <c r="C7" s="2" t="s">
        <v>10</v>
      </c>
      <c r="D7" s="2" t="s">
        <v>19</v>
      </c>
      <c r="E7" s="2" t="s">
        <v>20</v>
      </c>
      <c r="F7" s="2" t="s">
        <v>21</v>
      </c>
      <c r="G7" s="2" t="s">
        <v>22</v>
      </c>
      <c r="H7" s="2" t="s">
        <v>23</v>
      </c>
      <c r="I7" s="2" t="s">
        <v>24</v>
      </c>
      <c r="J7" s="2"/>
    </row>
    <row r="8" s="27" customFormat="true" ht="13.8" hidden="false" customHeight="false" outlineLevel="0" collapsed="false">
      <c r="A8" s="8" t="s">
        <v>489</v>
      </c>
      <c r="B8" s="10" t="s">
        <v>490</v>
      </c>
      <c r="C8" s="2" t="s">
        <v>491</v>
      </c>
      <c r="D8" s="2" t="s">
        <v>28</v>
      </c>
      <c r="E8" s="2"/>
      <c r="F8" s="2" t="s">
        <v>37</v>
      </c>
      <c r="G8" s="2" t="s">
        <v>29</v>
      </c>
      <c r="H8" s="2" t="s">
        <v>29</v>
      </c>
      <c r="I8" s="2"/>
      <c r="J8" s="2"/>
    </row>
    <row r="9" s="27" customFormat="true" ht="13.8" hidden="false" customHeight="false" outlineLevel="0" collapsed="false">
      <c r="A9" s="8" t="s">
        <v>477</v>
      </c>
      <c r="B9" s="10" t="s">
        <v>492</v>
      </c>
      <c r="C9" s="2" t="s">
        <v>493</v>
      </c>
      <c r="D9" s="2" t="s">
        <v>28</v>
      </c>
      <c r="E9" s="2" t="s">
        <v>480</v>
      </c>
      <c r="F9" s="2" t="s">
        <v>29</v>
      </c>
      <c r="G9" s="2" t="s">
        <v>29</v>
      </c>
      <c r="H9" s="2" t="s">
        <v>29</v>
      </c>
      <c r="I9" s="2"/>
      <c r="J9" s="2"/>
    </row>
    <row r="10" s="27" customFormat="true" ht="13.8" hidden="false" customHeight="false" outlineLevel="0" collapsed="false">
      <c r="A10" s="8" t="s">
        <v>481</v>
      </c>
      <c r="B10" s="10" t="s">
        <v>482</v>
      </c>
      <c r="C10" s="2" t="s">
        <v>494</v>
      </c>
      <c r="D10" s="2" t="s">
        <v>28</v>
      </c>
      <c r="E10" s="2" t="s">
        <v>92</v>
      </c>
      <c r="F10" s="2" t="s">
        <v>29</v>
      </c>
      <c r="G10" s="2" t="s">
        <v>29</v>
      </c>
      <c r="H10" s="2" t="s">
        <v>29</v>
      </c>
      <c r="I10" s="2"/>
      <c r="J10" s="2"/>
    </row>
    <row r="11" s="27" customFormat="true" ht="13.8" hidden="false" customHeight="false" outlineLevel="0" collapsed="false">
      <c r="A11" s="8" t="s">
        <v>484</v>
      </c>
      <c r="B11" s="10" t="s">
        <v>485</v>
      </c>
      <c r="C11" s="11" t="s">
        <v>495</v>
      </c>
      <c r="D11" s="2" t="s">
        <v>28</v>
      </c>
      <c r="E11" s="2" t="s">
        <v>92</v>
      </c>
      <c r="F11" s="2" t="s">
        <v>29</v>
      </c>
      <c r="G11" s="2" t="s">
        <v>29</v>
      </c>
      <c r="H11" s="2" t="s">
        <v>29</v>
      </c>
      <c r="I11" s="2"/>
      <c r="J11" s="2"/>
    </row>
    <row r="12" s="27" customFormat="true" ht="13.8" hidden="false" customHeight="false" outlineLevel="0" collapsed="false">
      <c r="A12" s="12"/>
      <c r="B12" s="13"/>
      <c r="C12" s="13"/>
      <c r="D12" s="13"/>
      <c r="E12" s="13"/>
      <c r="F12" s="13"/>
      <c r="G12" s="13"/>
      <c r="H12" s="13"/>
      <c r="I12" s="14"/>
      <c r="J12" s="2"/>
    </row>
    <row r="13" s="27" customFormat="true" ht="13.8" hidden="false" customHeight="false" outlineLevel="0" collapsed="false">
      <c r="A13" s="16"/>
      <c r="B13" s="17"/>
      <c r="C13" s="17"/>
      <c r="D13" s="17"/>
      <c r="E13" s="17"/>
      <c r="F13" s="17"/>
      <c r="G13" s="17"/>
      <c r="H13" s="17"/>
      <c r="I13" s="18"/>
      <c r="J13" s="2"/>
    </row>
    <row r="14" s="27" customFormat="true" ht="13.8" hidden="false" customHeight="false" outlineLevel="0" collapsed="false">
      <c r="A14" s="19"/>
      <c r="B14" s="20"/>
      <c r="C14" s="20"/>
      <c r="D14" s="20"/>
      <c r="E14" s="20"/>
      <c r="F14" s="20"/>
      <c r="G14" s="20"/>
      <c r="H14" s="20"/>
      <c r="I14" s="19"/>
      <c r="J14" s="2"/>
    </row>
    <row r="15" s="27" customFormat="true" ht="13.8" hidden="false" customHeight="false" outlineLevel="0" collapsed="false">
      <c r="A15" s="16"/>
      <c r="B15" s="17"/>
      <c r="C15" s="17"/>
      <c r="D15" s="17"/>
      <c r="E15" s="17"/>
      <c r="F15" s="17"/>
      <c r="G15" s="17"/>
      <c r="H15" s="17"/>
      <c r="I15" s="18"/>
      <c r="J15" s="2"/>
    </row>
    <row r="16" s="27" customFormat="true" ht="13.8" hidden="false" customHeight="false" outlineLevel="0" collapsed="false">
      <c r="A16" s="19"/>
      <c r="B16" s="20"/>
      <c r="C16" s="20"/>
      <c r="D16" s="20"/>
      <c r="E16" s="20"/>
      <c r="F16" s="20"/>
      <c r="G16" s="20"/>
      <c r="H16" s="20"/>
      <c r="I16" s="19"/>
      <c r="J16" s="2"/>
    </row>
    <row r="17" s="27" customFormat="true" ht="13.8" hidden="false" customHeight="false" outlineLevel="0" collapsed="false">
      <c r="A17" s="16"/>
      <c r="B17" s="17"/>
      <c r="C17" s="17"/>
      <c r="D17" s="17"/>
      <c r="E17" s="17"/>
      <c r="F17" s="17"/>
      <c r="G17" s="17"/>
      <c r="H17" s="17"/>
      <c r="I17" s="18"/>
      <c r="J17" s="2"/>
    </row>
    <row r="18" s="27" customFormat="true" ht="13.8" hidden="false" customHeight="false" outlineLevel="0" collapsed="false">
      <c r="A18" s="19"/>
      <c r="B18" s="20"/>
      <c r="C18" s="20"/>
      <c r="D18" s="20"/>
      <c r="E18" s="20"/>
      <c r="F18" s="20"/>
      <c r="G18" s="20"/>
      <c r="H18" s="20"/>
      <c r="I18" s="19"/>
      <c r="J18" s="2"/>
    </row>
    <row r="19" customFormat="false" ht="13.8" hidden="false" customHeight="false" outlineLevel="0" collapsed="false">
      <c r="A19" s="16"/>
      <c r="B19" s="17"/>
      <c r="C19" s="17"/>
      <c r="D19" s="17"/>
      <c r="E19" s="17"/>
      <c r="F19" s="17"/>
      <c r="G19" s="17"/>
      <c r="H19" s="17"/>
      <c r="I19" s="18"/>
    </row>
    <row r="20" customFormat="false" ht="13.8" hidden="false" customHeight="false" outlineLevel="0" collapsed="false">
      <c r="A20" s="19"/>
      <c r="B20" s="20"/>
      <c r="C20" s="20"/>
      <c r="D20" s="20"/>
      <c r="E20" s="20"/>
      <c r="F20" s="20"/>
      <c r="G20" s="20"/>
      <c r="H20" s="20"/>
      <c r="I20" s="19"/>
    </row>
    <row r="21" customFormat="false" ht="13.8" hidden="false" customHeight="false" outlineLevel="0" collapsed="false">
      <c r="A21" s="16"/>
      <c r="B21" s="17"/>
      <c r="C21" s="17"/>
      <c r="D21" s="17"/>
      <c r="E21" s="17"/>
      <c r="F21" s="17"/>
      <c r="G21" s="17"/>
      <c r="H21" s="17"/>
      <c r="I21" s="18"/>
    </row>
    <row r="22" customFormat="false" ht="13.8" hidden="false" customHeight="false" outlineLevel="0" collapsed="false">
      <c r="A22" s="19"/>
      <c r="B22" s="20"/>
      <c r="C22" s="20"/>
      <c r="D22" s="20"/>
      <c r="E22" s="20"/>
      <c r="F22" s="20"/>
      <c r="G22" s="20"/>
      <c r="H22" s="20"/>
      <c r="I22" s="19"/>
    </row>
    <row r="23" customFormat="false" ht="13.8" hidden="false" customHeight="false" outlineLevel="0" collapsed="false">
      <c r="A23" s="16"/>
      <c r="B23" s="17"/>
      <c r="C23" s="17"/>
      <c r="D23" s="17"/>
      <c r="E23" s="17"/>
      <c r="F23" s="17"/>
      <c r="G23" s="17"/>
      <c r="H23" s="17"/>
      <c r="I23" s="18"/>
    </row>
    <row r="24" customFormat="false" ht="13.8" hidden="false" customHeight="false" outlineLevel="0" collapsed="false">
      <c r="A24" s="19"/>
      <c r="B24" s="20"/>
      <c r="C24" s="20"/>
      <c r="D24" s="20"/>
      <c r="E24" s="20"/>
      <c r="F24" s="20"/>
      <c r="G24" s="20"/>
      <c r="H24" s="20"/>
      <c r="I24" s="19"/>
    </row>
    <row r="25" customFormat="false" ht="13.8" hidden="false" customHeight="false" outlineLevel="0" collapsed="false">
      <c r="A25" s="16"/>
      <c r="B25" s="17"/>
      <c r="C25" s="17"/>
      <c r="D25" s="17"/>
      <c r="E25" s="17"/>
      <c r="F25" s="17"/>
      <c r="G25" s="17"/>
      <c r="H25" s="17"/>
      <c r="I25" s="18"/>
    </row>
    <row r="26" customFormat="false" ht="13.8" hidden="false" customHeight="false" outlineLevel="0" collapsed="false">
      <c r="A26" s="21"/>
      <c r="B26" s="22"/>
      <c r="C26" s="22"/>
      <c r="D26" s="22"/>
      <c r="E26" s="22"/>
      <c r="F26" s="22"/>
      <c r="G26" s="22"/>
      <c r="H26" s="22"/>
      <c r="I26"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J26"/>
  <sheetViews>
    <sheetView showFormulas="false" showGridLines="true" showRowColHeaders="true" showZeros="true" rightToLeft="false" tabSelected="false" showOutlineSymbols="true" defaultGridColor="true" view="normal" topLeftCell="A6" colorId="64" zoomScale="90" zoomScaleNormal="90" zoomScalePageLayoutView="100" workbookViewId="0">
      <selection pane="topLeft" activeCell="A6" activeCellId="0" sqref="A6"/>
    </sheetView>
  </sheetViews>
  <sheetFormatPr defaultColWidth="11.5078125" defaultRowHeight="13.8" zeroHeight="false" outlineLevelRow="0" outlineLevelCol="0"/>
  <cols>
    <col collapsed="false" customWidth="true" hidden="false" outlineLevel="0" max="1" min="1" style="2" width="43.16"/>
    <col collapsed="false" customWidth="true" hidden="false" outlineLevel="0" max="2" min="2" style="2" width="32.34"/>
    <col collapsed="false" customWidth="true" hidden="false" outlineLevel="0" max="3" min="3" style="2" width="35.5"/>
    <col collapsed="false" customWidth="true" hidden="false" outlineLevel="0" max="4" min="4" style="2" width="13"/>
    <col collapsed="false" customWidth="true" hidden="false" outlineLevel="0" max="5" min="5" style="2" width="28"/>
    <col collapsed="false" customWidth="true" hidden="false" outlineLevel="0" max="8" min="8" style="2" width="12.83"/>
    <col collapsed="false" customWidth="true" hidden="false" outlineLevel="0" max="9" min="9" style="2" width="34.16"/>
  </cols>
  <sheetData>
    <row r="1" s="27" customFormat="true" ht="13.8" hidden="false" customHeight="false" outlineLevel="0" collapsed="false">
      <c r="A1" s="2" t="s">
        <v>5</v>
      </c>
      <c r="B1" s="2" t="s">
        <v>496</v>
      </c>
      <c r="C1" s="2" t="s">
        <v>186</v>
      </c>
      <c r="D1" s="2"/>
      <c r="E1" s="2"/>
      <c r="F1" s="2"/>
      <c r="G1" s="2"/>
      <c r="H1" s="2"/>
      <c r="I1" s="2"/>
      <c r="J1" s="2"/>
    </row>
    <row r="2" s="27" customFormat="true" ht="13.8" hidden="false" customHeight="false" outlineLevel="0" collapsed="false">
      <c r="A2" s="2" t="s">
        <v>8</v>
      </c>
      <c r="B2" s="2" t="s">
        <v>497</v>
      </c>
      <c r="C2" s="2"/>
      <c r="D2" s="2"/>
      <c r="E2" s="2"/>
      <c r="F2" s="2"/>
      <c r="G2" s="2"/>
      <c r="H2" s="2"/>
      <c r="I2" s="2"/>
      <c r="J2" s="2"/>
    </row>
    <row r="3" s="27" customFormat="true" ht="13.8" hidden="false" customHeight="false" outlineLevel="0" collapsed="false">
      <c r="A3" s="2" t="s">
        <v>10</v>
      </c>
      <c r="B3" s="2" t="s">
        <v>472</v>
      </c>
      <c r="C3" s="2" t="s">
        <v>473</v>
      </c>
      <c r="D3" s="2"/>
      <c r="E3" s="2"/>
      <c r="F3" s="2"/>
      <c r="G3" s="2"/>
      <c r="H3" s="2"/>
      <c r="I3" s="2"/>
      <c r="J3" s="2"/>
    </row>
    <row r="4" s="27" customFormat="true" ht="13.8" hidden="false" customHeight="false" outlineLevel="0" collapsed="false">
      <c r="A4" s="2" t="s">
        <v>12</v>
      </c>
      <c r="B4" s="2" t="s">
        <v>186</v>
      </c>
      <c r="C4" s="2"/>
      <c r="D4" s="2"/>
      <c r="E4" s="2"/>
      <c r="F4" s="2"/>
      <c r="G4" s="2"/>
      <c r="H4" s="2"/>
      <c r="I4" s="2"/>
      <c r="J4" s="2"/>
    </row>
    <row r="5" s="27" customFormat="true" ht="13.8" hidden="false" customHeight="false" outlineLevel="0" collapsed="false">
      <c r="A5" s="2" t="s">
        <v>13</v>
      </c>
      <c r="B5" s="2" t="s">
        <v>57</v>
      </c>
      <c r="C5" s="2"/>
      <c r="D5" s="2"/>
      <c r="E5" s="2"/>
      <c r="F5" s="2"/>
      <c r="G5" s="2"/>
      <c r="H5" s="2"/>
      <c r="I5" s="2"/>
      <c r="J5" s="2"/>
    </row>
    <row r="6" s="27" customFormat="true" ht="13.8" hidden="false" customHeight="false" outlineLevel="0" collapsed="false">
      <c r="A6" s="8" t="s">
        <v>15</v>
      </c>
      <c r="B6" s="8" t="s">
        <v>16</v>
      </c>
      <c r="C6" s="2" t="str">
        <f aca="false">HYPERLINK("#'Lisez-moi'!A1","Retour")</f>
        <v>Retour</v>
      </c>
      <c r="D6" s="2"/>
      <c r="E6" s="2"/>
      <c r="F6" s="2"/>
      <c r="G6" s="2"/>
      <c r="H6" s="2"/>
      <c r="I6" s="2"/>
      <c r="J6" s="2"/>
    </row>
    <row r="7" s="27" customFormat="true" ht="22.5" hidden="false" customHeight="true" outlineLevel="0" collapsed="false">
      <c r="A7" s="8" t="s">
        <v>17</v>
      </c>
      <c r="B7" s="8" t="s">
        <v>18</v>
      </c>
      <c r="C7" s="2" t="s">
        <v>10</v>
      </c>
      <c r="D7" s="2" t="s">
        <v>19</v>
      </c>
      <c r="E7" s="2" t="s">
        <v>20</v>
      </c>
      <c r="F7" s="2" t="s">
        <v>21</v>
      </c>
      <c r="G7" s="2" t="s">
        <v>22</v>
      </c>
      <c r="H7" s="2" t="s">
        <v>23</v>
      </c>
      <c r="I7" s="2" t="s">
        <v>24</v>
      </c>
      <c r="J7" s="2"/>
    </row>
    <row r="8" s="27" customFormat="true" ht="13.8" hidden="false" customHeight="false" outlineLevel="0" collapsed="false">
      <c r="A8" s="8" t="s">
        <v>498</v>
      </c>
      <c r="B8" s="10" t="s">
        <v>499</v>
      </c>
      <c r="C8" s="2" t="s">
        <v>500</v>
      </c>
      <c r="D8" s="2" t="s">
        <v>28</v>
      </c>
      <c r="E8" s="2"/>
      <c r="F8" s="2" t="s">
        <v>37</v>
      </c>
      <c r="G8" s="2" t="s">
        <v>29</v>
      </c>
      <c r="H8" s="2" t="s">
        <v>29</v>
      </c>
      <c r="I8" s="2"/>
      <c r="J8" s="2"/>
    </row>
    <row r="9" s="27" customFormat="true" ht="13.8" hidden="false" customHeight="false" outlineLevel="0" collapsed="false">
      <c r="A9" s="8" t="s">
        <v>477</v>
      </c>
      <c r="B9" s="10" t="s">
        <v>501</v>
      </c>
      <c r="C9" s="2" t="s">
        <v>502</v>
      </c>
      <c r="D9" s="2" t="s">
        <v>28</v>
      </c>
      <c r="E9" s="2" t="s">
        <v>480</v>
      </c>
      <c r="F9" s="2" t="s">
        <v>29</v>
      </c>
      <c r="G9" s="2" t="s">
        <v>29</v>
      </c>
      <c r="H9" s="2" t="s">
        <v>29</v>
      </c>
      <c r="I9" s="2"/>
      <c r="J9" s="2"/>
    </row>
    <row r="10" s="27" customFormat="true" ht="13.8" hidden="false" customHeight="false" outlineLevel="0" collapsed="false">
      <c r="A10" s="8" t="s">
        <v>481</v>
      </c>
      <c r="B10" s="10" t="s">
        <v>482</v>
      </c>
      <c r="C10" s="2" t="s">
        <v>503</v>
      </c>
      <c r="D10" s="2" t="s">
        <v>28</v>
      </c>
      <c r="E10" s="2" t="s">
        <v>92</v>
      </c>
      <c r="F10" s="2" t="s">
        <v>29</v>
      </c>
      <c r="G10" s="2" t="s">
        <v>29</v>
      </c>
      <c r="H10" s="2" t="s">
        <v>29</v>
      </c>
      <c r="I10" s="2"/>
      <c r="J10" s="2"/>
    </row>
    <row r="11" s="27" customFormat="true" ht="13.8" hidden="false" customHeight="false" outlineLevel="0" collapsed="false">
      <c r="A11" s="8" t="s">
        <v>484</v>
      </c>
      <c r="B11" s="10" t="s">
        <v>485</v>
      </c>
      <c r="C11" s="11" t="s">
        <v>504</v>
      </c>
      <c r="D11" s="2" t="s">
        <v>28</v>
      </c>
      <c r="E11" s="2" t="s">
        <v>92</v>
      </c>
      <c r="F11" s="2" t="s">
        <v>29</v>
      </c>
      <c r="G11" s="2" t="s">
        <v>29</v>
      </c>
      <c r="H11" s="2" t="s">
        <v>29</v>
      </c>
      <c r="I11" s="2"/>
      <c r="J11" s="2"/>
    </row>
    <row r="12" s="27" customFormat="true" ht="13.8" hidden="false" customHeight="false" outlineLevel="0" collapsed="false">
      <c r="A12" s="12"/>
      <c r="B12" s="13"/>
      <c r="C12" s="13"/>
      <c r="D12" s="13"/>
      <c r="E12" s="13"/>
      <c r="F12" s="13"/>
      <c r="G12" s="13"/>
      <c r="H12" s="13"/>
      <c r="I12" s="14"/>
      <c r="J12" s="2"/>
    </row>
    <row r="13" s="27" customFormat="true" ht="13.8" hidden="false" customHeight="false" outlineLevel="0" collapsed="false">
      <c r="A13" s="16"/>
      <c r="B13" s="17"/>
      <c r="C13" s="17"/>
      <c r="D13" s="17"/>
      <c r="E13" s="17"/>
      <c r="F13" s="17"/>
      <c r="G13" s="17"/>
      <c r="H13" s="17"/>
      <c r="I13" s="18"/>
      <c r="J13" s="2"/>
    </row>
    <row r="14" s="27" customFormat="true" ht="13.8" hidden="false" customHeight="false" outlineLevel="0" collapsed="false">
      <c r="A14" s="19"/>
      <c r="B14" s="20"/>
      <c r="C14" s="20"/>
      <c r="D14" s="20"/>
      <c r="E14" s="20"/>
      <c r="F14" s="20"/>
      <c r="G14" s="20"/>
      <c r="H14" s="20"/>
      <c r="I14" s="19"/>
      <c r="J14" s="2"/>
    </row>
    <row r="15" s="27" customFormat="true" ht="13.8" hidden="false" customHeight="false" outlineLevel="0" collapsed="false">
      <c r="A15" s="16"/>
      <c r="B15" s="17"/>
      <c r="C15" s="17"/>
      <c r="D15" s="17"/>
      <c r="E15" s="17"/>
      <c r="F15" s="17"/>
      <c r="G15" s="17"/>
      <c r="H15" s="17"/>
      <c r="I15" s="18"/>
      <c r="J15" s="2"/>
    </row>
    <row r="16" s="27" customFormat="true" ht="13.8" hidden="false" customHeight="false" outlineLevel="0" collapsed="false">
      <c r="A16" s="19"/>
      <c r="B16" s="20"/>
      <c r="C16" s="20"/>
      <c r="D16" s="20"/>
      <c r="E16" s="20"/>
      <c r="F16" s="20"/>
      <c r="G16" s="20"/>
      <c r="H16" s="20"/>
      <c r="I16" s="19"/>
      <c r="J16" s="2"/>
    </row>
    <row r="17" s="27" customFormat="true" ht="13.8" hidden="false" customHeight="false" outlineLevel="0" collapsed="false">
      <c r="A17" s="16"/>
      <c r="B17" s="17"/>
      <c r="C17" s="17"/>
      <c r="D17" s="17"/>
      <c r="E17" s="17"/>
      <c r="F17" s="17"/>
      <c r="G17" s="17"/>
      <c r="H17" s="17"/>
      <c r="I17" s="18"/>
      <c r="J17" s="2"/>
    </row>
    <row r="18" s="27" customFormat="true" ht="13.8" hidden="false" customHeight="false" outlineLevel="0" collapsed="false">
      <c r="A18" s="19"/>
      <c r="B18" s="20"/>
      <c r="C18" s="20"/>
      <c r="D18" s="20"/>
      <c r="E18" s="20"/>
      <c r="F18" s="20"/>
      <c r="G18" s="20"/>
      <c r="H18" s="20"/>
      <c r="I18" s="19"/>
      <c r="J18" s="2"/>
    </row>
    <row r="19" customFormat="false" ht="13.8" hidden="false" customHeight="false" outlineLevel="0" collapsed="false">
      <c r="A19" s="16"/>
      <c r="B19" s="17"/>
      <c r="C19" s="17"/>
      <c r="D19" s="17"/>
      <c r="E19" s="17"/>
      <c r="F19" s="17"/>
      <c r="G19" s="17"/>
      <c r="H19" s="17"/>
      <c r="I19" s="18"/>
    </row>
    <row r="20" customFormat="false" ht="13.8" hidden="false" customHeight="false" outlineLevel="0" collapsed="false">
      <c r="A20" s="19"/>
      <c r="B20" s="20"/>
      <c r="C20" s="20"/>
      <c r="D20" s="20"/>
      <c r="E20" s="20"/>
      <c r="F20" s="20"/>
      <c r="G20" s="20"/>
      <c r="H20" s="20"/>
      <c r="I20" s="19"/>
    </row>
    <row r="21" customFormat="false" ht="13.8" hidden="false" customHeight="false" outlineLevel="0" collapsed="false">
      <c r="A21" s="16"/>
      <c r="B21" s="17"/>
      <c r="C21" s="17"/>
      <c r="D21" s="17"/>
      <c r="E21" s="17"/>
      <c r="F21" s="17"/>
      <c r="G21" s="17"/>
      <c r="H21" s="17"/>
      <c r="I21" s="18"/>
    </row>
    <row r="22" customFormat="false" ht="13.8" hidden="false" customHeight="false" outlineLevel="0" collapsed="false">
      <c r="A22" s="19"/>
      <c r="B22" s="20"/>
      <c r="C22" s="20"/>
      <c r="D22" s="20"/>
      <c r="E22" s="20"/>
      <c r="F22" s="20"/>
      <c r="G22" s="20"/>
      <c r="H22" s="20"/>
      <c r="I22" s="19"/>
    </row>
    <row r="23" customFormat="false" ht="13.8" hidden="false" customHeight="false" outlineLevel="0" collapsed="false">
      <c r="A23" s="16"/>
      <c r="B23" s="17"/>
      <c r="C23" s="17"/>
      <c r="D23" s="17"/>
      <c r="E23" s="17"/>
      <c r="F23" s="17"/>
      <c r="G23" s="17"/>
      <c r="H23" s="17"/>
      <c r="I23" s="18"/>
    </row>
    <row r="24" customFormat="false" ht="13.8" hidden="false" customHeight="false" outlineLevel="0" collapsed="false">
      <c r="A24" s="19"/>
      <c r="B24" s="20"/>
      <c r="C24" s="20"/>
      <c r="D24" s="20"/>
      <c r="E24" s="20"/>
      <c r="F24" s="20"/>
      <c r="G24" s="20"/>
      <c r="H24" s="20"/>
      <c r="I24" s="19"/>
    </row>
    <row r="25" customFormat="false" ht="13.8" hidden="false" customHeight="false" outlineLevel="0" collapsed="false">
      <c r="A25" s="16"/>
      <c r="B25" s="17"/>
      <c r="C25" s="17"/>
      <c r="D25" s="17"/>
      <c r="E25" s="17"/>
      <c r="F25" s="17"/>
      <c r="G25" s="17"/>
      <c r="H25" s="17"/>
      <c r="I25" s="18"/>
    </row>
    <row r="26" customFormat="false" ht="13.8" hidden="false" customHeight="false" outlineLevel="0" collapsed="false">
      <c r="A26" s="21"/>
      <c r="B26" s="22"/>
      <c r="C26" s="22"/>
      <c r="D26" s="22"/>
      <c r="E26" s="22"/>
      <c r="F26" s="22"/>
      <c r="G26" s="22"/>
      <c r="H26" s="22"/>
      <c r="I26"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40"/>
    <col collapsed="false" customWidth="true" hidden="false" outlineLevel="0" max="2" min="2" style="2" width="51.34"/>
    <col collapsed="false" customWidth="true" hidden="false" outlineLevel="0" max="3" min="3" style="2" width="42.34"/>
    <col collapsed="false" customWidth="true" hidden="false" outlineLevel="0" max="4" min="4" style="2" width="13.67"/>
    <col collapsed="false" customWidth="true" hidden="false" outlineLevel="0" max="5" min="5" style="2" width="24.67"/>
    <col collapsed="false" customWidth="true" hidden="false" outlineLevel="0" max="7" min="7" style="2" width="11.83"/>
    <col collapsed="false" customWidth="true" hidden="false" outlineLevel="0" max="8" min="8" style="2" width="12.33"/>
    <col collapsed="false" customWidth="true" hidden="false" outlineLevel="0" max="9" min="9" style="2" width="61.34"/>
  </cols>
  <sheetData>
    <row r="1" s="27" customFormat="true" ht="13.8" hidden="false" customHeight="false" outlineLevel="0" collapsed="false">
      <c r="A1" s="8" t="s">
        <v>5</v>
      </c>
      <c r="B1" s="8" t="s">
        <v>505</v>
      </c>
      <c r="C1" s="2" t="s">
        <v>506</v>
      </c>
      <c r="D1" s="2"/>
      <c r="E1" s="2"/>
      <c r="F1" s="2"/>
      <c r="G1" s="2"/>
      <c r="H1" s="2"/>
      <c r="I1" s="2"/>
      <c r="J1" s="2"/>
    </row>
    <row r="2" s="27" customFormat="true" ht="13.8" hidden="false" customHeight="false" outlineLevel="0" collapsed="false">
      <c r="A2" s="8" t="s">
        <v>8</v>
      </c>
      <c r="B2" s="8" t="s">
        <v>507</v>
      </c>
      <c r="C2" s="2"/>
      <c r="D2" s="2"/>
      <c r="E2" s="2"/>
      <c r="F2" s="2"/>
      <c r="G2" s="2"/>
      <c r="H2" s="2"/>
      <c r="I2" s="2"/>
      <c r="J2" s="2"/>
    </row>
    <row r="3" s="27" customFormat="true" ht="35.65" hidden="false" customHeight="false" outlineLevel="0" collapsed="false">
      <c r="A3" s="8" t="s">
        <v>10</v>
      </c>
      <c r="B3" s="10" t="s">
        <v>508</v>
      </c>
      <c r="C3" s="2" t="s">
        <v>509</v>
      </c>
      <c r="D3" s="2"/>
      <c r="E3" s="2"/>
      <c r="F3" s="2"/>
      <c r="G3" s="2"/>
      <c r="H3" s="2"/>
      <c r="I3" s="2"/>
      <c r="J3" s="2"/>
    </row>
    <row r="4" s="27" customFormat="true" ht="35.65" hidden="false" customHeight="false" outlineLevel="0" collapsed="false">
      <c r="A4" s="8" t="s">
        <v>12</v>
      </c>
      <c r="B4" s="10" t="s">
        <v>506</v>
      </c>
      <c r="C4" s="2"/>
      <c r="D4" s="2"/>
      <c r="E4" s="2"/>
      <c r="F4" s="2"/>
      <c r="G4" s="2"/>
      <c r="H4" s="2"/>
      <c r="I4" s="2"/>
      <c r="J4" s="2"/>
    </row>
    <row r="5" s="27" customFormat="true" ht="13.8" hidden="false" customHeight="false" outlineLevel="0" collapsed="false">
      <c r="A5" s="8" t="s">
        <v>13</v>
      </c>
      <c r="B5" s="10" t="s">
        <v>510</v>
      </c>
      <c r="C5" s="2"/>
      <c r="D5" s="2"/>
      <c r="E5" s="2"/>
      <c r="F5" s="2"/>
      <c r="G5" s="2"/>
      <c r="H5" s="2"/>
      <c r="I5" s="2"/>
      <c r="J5" s="2"/>
    </row>
    <row r="6" s="27" customFormat="true" ht="13.8" hidden="false" customHeight="false" outlineLevel="0" collapsed="false">
      <c r="A6" s="8" t="s">
        <v>15</v>
      </c>
      <c r="B6" s="10" t="s">
        <v>16</v>
      </c>
      <c r="C6" s="11" t="str">
        <f aca="false">HYPERLINK("#'Lisez-moi'!A1","Retour")</f>
        <v>Retour</v>
      </c>
      <c r="D6" s="2"/>
      <c r="E6" s="2"/>
      <c r="F6" s="2"/>
      <c r="G6" s="2"/>
      <c r="H6" s="2"/>
      <c r="I6" s="2"/>
      <c r="J6" s="2"/>
    </row>
    <row r="7" s="33" customFormat="true" ht="48" hidden="false" customHeight="tru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511</v>
      </c>
      <c r="B8" s="17" t="s">
        <v>512</v>
      </c>
      <c r="C8" s="17" t="s">
        <v>513</v>
      </c>
      <c r="D8" s="17" t="s">
        <v>28</v>
      </c>
      <c r="E8" s="17"/>
      <c r="F8" s="17" t="s">
        <v>37</v>
      </c>
      <c r="G8" s="17" t="s">
        <v>29</v>
      </c>
      <c r="H8" s="17" t="s">
        <v>29</v>
      </c>
      <c r="I8" s="18"/>
      <c r="J8" s="2"/>
    </row>
    <row r="9" s="27" customFormat="true" ht="77.9" hidden="false" customHeight="false" outlineLevel="0" collapsed="false">
      <c r="A9" s="19" t="s">
        <v>514</v>
      </c>
      <c r="B9" s="20" t="s">
        <v>515</v>
      </c>
      <c r="C9" s="20" t="s">
        <v>516</v>
      </c>
      <c r="D9" s="20" t="s">
        <v>28</v>
      </c>
      <c r="E9" s="20" t="s">
        <v>517</v>
      </c>
      <c r="F9" s="20" t="s">
        <v>29</v>
      </c>
      <c r="G9" s="20" t="s">
        <v>29</v>
      </c>
      <c r="H9" s="20" t="s">
        <v>29</v>
      </c>
      <c r="I9" s="19"/>
      <c r="J9" s="2"/>
    </row>
    <row r="10" s="27" customFormat="true" ht="65.5" hidden="false" customHeight="false" outlineLevel="0" collapsed="false">
      <c r="A10" s="16" t="s">
        <v>518</v>
      </c>
      <c r="B10" s="17" t="s">
        <v>519</v>
      </c>
      <c r="C10" s="17" t="s">
        <v>520</v>
      </c>
      <c r="D10" s="17" t="s">
        <v>28</v>
      </c>
      <c r="E10" s="17" t="s">
        <v>521</v>
      </c>
      <c r="F10" s="17" t="s">
        <v>29</v>
      </c>
      <c r="G10" s="17" t="s">
        <v>29</v>
      </c>
      <c r="H10" s="17" t="s">
        <v>29</v>
      </c>
      <c r="I10" s="18"/>
      <c r="J10" s="2"/>
    </row>
    <row r="11" s="27" customFormat="true" ht="27.35" hidden="false" customHeight="false" outlineLevel="0" collapsed="false">
      <c r="A11" s="19" t="s">
        <v>522</v>
      </c>
      <c r="B11" s="20" t="s">
        <v>523</v>
      </c>
      <c r="C11" s="20" t="s">
        <v>524</v>
      </c>
      <c r="D11" s="20" t="s">
        <v>28</v>
      </c>
      <c r="E11" s="20"/>
      <c r="F11" s="20" t="s">
        <v>37</v>
      </c>
      <c r="G11" s="20" t="s">
        <v>29</v>
      </c>
      <c r="H11" s="20" t="s">
        <v>29</v>
      </c>
      <c r="I11" s="19"/>
      <c r="J11" s="2"/>
    </row>
    <row r="12" s="27" customFormat="true" ht="39.8" hidden="false" customHeight="false" outlineLevel="0" collapsed="false">
      <c r="A12" s="16" t="s">
        <v>194</v>
      </c>
      <c r="B12" s="17" t="s">
        <v>195</v>
      </c>
      <c r="C12" s="17" t="s">
        <v>525</v>
      </c>
      <c r="D12" s="17" t="s">
        <v>28</v>
      </c>
      <c r="E12" s="17" t="s">
        <v>197</v>
      </c>
      <c r="F12" s="17" t="s">
        <v>29</v>
      </c>
      <c r="G12" s="17" t="s">
        <v>194</v>
      </c>
      <c r="H12" s="17" t="s">
        <v>29</v>
      </c>
      <c r="I12" s="18"/>
      <c r="J12" s="2"/>
    </row>
    <row r="13" s="27" customFormat="true" ht="27.35" hidden="false" customHeight="false" outlineLevel="0" collapsed="false">
      <c r="A13" s="19" t="s">
        <v>426</v>
      </c>
      <c r="B13" s="20" t="s">
        <v>427</v>
      </c>
      <c r="C13" s="20" t="s">
        <v>428</v>
      </c>
      <c r="D13" s="20" t="s">
        <v>82</v>
      </c>
      <c r="E13" s="20"/>
      <c r="F13" s="20" t="s">
        <v>37</v>
      </c>
      <c r="G13" s="20" t="s">
        <v>29</v>
      </c>
      <c r="H13" s="20" t="s">
        <v>29</v>
      </c>
      <c r="I13" s="19"/>
      <c r="J13" s="2"/>
    </row>
    <row r="14" s="27" customFormat="true" ht="39.8" hidden="false" customHeight="false" outlineLevel="0" collapsed="false">
      <c r="A14" s="16" t="s">
        <v>429</v>
      </c>
      <c r="B14" s="17" t="s">
        <v>430</v>
      </c>
      <c r="C14" s="17" t="s">
        <v>526</v>
      </c>
      <c r="D14" s="17" t="s">
        <v>82</v>
      </c>
      <c r="E14" s="17"/>
      <c r="F14" s="17" t="s">
        <v>37</v>
      </c>
      <c r="G14" s="17" t="s">
        <v>29</v>
      </c>
      <c r="H14" s="17" t="s">
        <v>29</v>
      </c>
      <c r="I14" s="18"/>
      <c r="J14" s="2"/>
    </row>
    <row r="15" s="27" customFormat="true" ht="27.35" hidden="false" customHeight="false" outlineLevel="0" collapsed="false">
      <c r="A15" s="19" t="s">
        <v>527</v>
      </c>
      <c r="B15" s="20" t="s">
        <v>528</v>
      </c>
      <c r="C15" s="20" t="s">
        <v>529</v>
      </c>
      <c r="D15" s="20" t="s">
        <v>82</v>
      </c>
      <c r="E15" s="20"/>
      <c r="F15" s="20" t="s">
        <v>37</v>
      </c>
      <c r="G15" s="20" t="s">
        <v>29</v>
      </c>
      <c r="H15" s="20" t="s">
        <v>29</v>
      </c>
      <c r="I15" s="19" t="s">
        <v>530</v>
      </c>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14" activeCellId="0" sqref="K14"/>
    </sheetView>
  </sheetViews>
  <sheetFormatPr defaultColWidth="11.5078125" defaultRowHeight="13.8" zeroHeight="false" outlineLevelRow="0" outlineLevelCol="0"/>
  <cols>
    <col collapsed="false" customWidth="true" hidden="false" outlineLevel="0" max="1" min="1" style="24" width="26.83"/>
    <col collapsed="false" customWidth="true" hidden="false" outlineLevel="0" max="2" min="2" style="24" width="40"/>
    <col collapsed="false" customWidth="true" hidden="false" outlineLevel="0" max="3" min="3" style="24" width="65.16"/>
    <col collapsed="false" customWidth="true" hidden="false" outlineLevel="0" max="4" min="4" style="25" width="13"/>
    <col collapsed="false" customWidth="true" hidden="false" outlineLevel="0" max="5" min="5" style="24" width="23.5"/>
    <col collapsed="false" customWidth="true" hidden="false" outlineLevel="0" max="6" min="6" style="25" width="14.83"/>
    <col collapsed="false" customWidth="false" hidden="false" outlineLevel="0" max="7" min="7" style="24" width="11.5"/>
    <col collapsed="false" customWidth="true" hidden="false" outlineLevel="0" max="8" min="8" style="24" width="17.33"/>
    <col collapsed="false" customWidth="true" hidden="false" outlineLevel="0" max="9" min="9" style="24" width="31.16"/>
    <col collapsed="false" customWidth="false" hidden="false" outlineLevel="0" max="16384" min="10" style="24" width="11.5"/>
  </cols>
  <sheetData>
    <row r="1" s="26" customFormat="true" ht="13.8" hidden="false" customHeight="false" outlineLevel="0" collapsed="false">
      <c r="A1" s="8" t="s">
        <v>5</v>
      </c>
      <c r="B1" s="8" t="s">
        <v>52</v>
      </c>
      <c r="C1" s="2" t="s">
        <v>53</v>
      </c>
      <c r="D1" s="2"/>
      <c r="E1" s="2"/>
      <c r="F1" s="2"/>
      <c r="G1" s="2"/>
      <c r="H1" s="2"/>
      <c r="I1" s="2"/>
      <c r="J1" s="2"/>
    </row>
    <row r="2" s="26" customFormat="true" ht="24" hidden="false" customHeight="false" outlineLevel="0" collapsed="false">
      <c r="A2" s="8" t="s">
        <v>8</v>
      </c>
      <c r="B2" s="8" t="s">
        <v>54</v>
      </c>
      <c r="C2" s="2"/>
      <c r="D2" s="2"/>
      <c r="E2" s="2"/>
      <c r="F2" s="2"/>
      <c r="G2" s="2"/>
      <c r="H2" s="2"/>
      <c r="I2" s="2"/>
      <c r="J2" s="2"/>
    </row>
    <row r="3" s="26" customFormat="true" ht="80.4" hidden="false" customHeight="false" outlineLevel="0" collapsed="false">
      <c r="A3" s="8" t="s">
        <v>10</v>
      </c>
      <c r="B3" s="10" t="s">
        <v>55</v>
      </c>
      <c r="C3" s="2" t="s">
        <v>56</v>
      </c>
      <c r="D3" s="2"/>
      <c r="E3" s="2"/>
      <c r="F3" s="2"/>
      <c r="G3" s="2"/>
      <c r="H3" s="2"/>
      <c r="I3" s="2"/>
      <c r="J3" s="2"/>
    </row>
    <row r="4" s="26" customFormat="true" ht="35.65" hidden="false" customHeight="false" outlineLevel="0" collapsed="false">
      <c r="A4" s="8" t="s">
        <v>12</v>
      </c>
      <c r="B4" s="10" t="s">
        <v>53</v>
      </c>
      <c r="C4" s="2"/>
      <c r="D4" s="2"/>
      <c r="E4" s="2"/>
      <c r="F4" s="2"/>
      <c r="G4" s="2"/>
      <c r="H4" s="2"/>
      <c r="I4" s="2"/>
      <c r="J4" s="2"/>
    </row>
    <row r="5" s="26" customFormat="true" ht="13.8" hidden="false" customHeight="false" outlineLevel="0" collapsed="false">
      <c r="A5" s="8" t="s">
        <v>13</v>
      </c>
      <c r="B5" s="10" t="s">
        <v>57</v>
      </c>
      <c r="C5" s="2"/>
      <c r="D5" s="2"/>
      <c r="E5" s="2"/>
      <c r="F5" s="2"/>
      <c r="G5" s="2"/>
      <c r="H5" s="2"/>
      <c r="I5" s="2"/>
      <c r="J5" s="2"/>
    </row>
    <row r="6" s="26" customFormat="true" ht="13.8" hidden="false" customHeight="false" outlineLevel="0" collapsed="false">
      <c r="A6" s="8" t="s">
        <v>15</v>
      </c>
      <c r="B6" s="10" t="s">
        <v>16</v>
      </c>
      <c r="C6" s="11" t="str">
        <f aca="false">HYPERLINK("#'Lisez-moi'!A1","Retour")</f>
        <v>Retour</v>
      </c>
      <c r="D6" s="2"/>
      <c r="E6" s="2"/>
      <c r="F6" s="2"/>
      <c r="G6" s="2"/>
      <c r="H6" s="2"/>
      <c r="I6" s="2"/>
      <c r="J6" s="2"/>
    </row>
    <row r="7" s="26"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6" customFormat="true" ht="27.35" hidden="false" customHeight="false" outlineLevel="0" collapsed="false">
      <c r="A8" s="16" t="s">
        <v>58</v>
      </c>
      <c r="B8" s="17" t="s">
        <v>59</v>
      </c>
      <c r="C8" s="17" t="s">
        <v>60</v>
      </c>
      <c r="D8" s="17" t="s">
        <v>28</v>
      </c>
      <c r="E8" s="17"/>
      <c r="F8" s="17" t="s">
        <v>37</v>
      </c>
      <c r="G8" s="17" t="s">
        <v>29</v>
      </c>
      <c r="H8" s="17" t="s">
        <v>29</v>
      </c>
      <c r="I8" s="18"/>
      <c r="J8" s="2"/>
    </row>
    <row r="9" s="26" customFormat="true" ht="13.8" hidden="false" customHeight="false" outlineLevel="0" collapsed="false">
      <c r="A9" s="19" t="s">
        <v>61</v>
      </c>
      <c r="B9" s="20" t="s">
        <v>62</v>
      </c>
      <c r="C9" s="20" t="s">
        <v>63</v>
      </c>
      <c r="D9" s="20" t="s">
        <v>28</v>
      </c>
      <c r="E9" s="20"/>
      <c r="F9" s="20" t="s">
        <v>37</v>
      </c>
      <c r="G9" s="20" t="s">
        <v>29</v>
      </c>
      <c r="H9" s="20" t="s">
        <v>29</v>
      </c>
      <c r="I9" s="19"/>
      <c r="J9" s="2"/>
    </row>
    <row r="10" s="26" customFormat="true" ht="27.35" hidden="false" customHeight="false" outlineLevel="0" collapsed="false">
      <c r="A10" s="16" t="s">
        <v>64</v>
      </c>
      <c r="B10" s="17" t="s">
        <v>65</v>
      </c>
      <c r="C10" s="17" t="s">
        <v>66</v>
      </c>
      <c r="D10" s="17" t="s">
        <v>28</v>
      </c>
      <c r="E10" s="17" t="s">
        <v>67</v>
      </c>
      <c r="F10" s="17" t="s">
        <v>29</v>
      </c>
      <c r="G10" s="17" t="s">
        <v>29</v>
      </c>
      <c r="H10" s="17" t="s">
        <v>29</v>
      </c>
      <c r="I10" s="18"/>
      <c r="J10" s="2"/>
    </row>
    <row r="11" s="26" customFormat="true" ht="27.35" hidden="false" customHeight="false" outlineLevel="0" collapsed="false">
      <c r="A11" s="19" t="s">
        <v>68</v>
      </c>
      <c r="B11" s="20" t="s">
        <v>69</v>
      </c>
      <c r="C11" s="20" t="s">
        <v>70</v>
      </c>
      <c r="D11" s="20" t="s">
        <v>28</v>
      </c>
      <c r="E11" s="20" t="s">
        <v>71</v>
      </c>
      <c r="F11" s="20" t="s">
        <v>29</v>
      </c>
      <c r="G11" s="20" t="s">
        <v>29</v>
      </c>
      <c r="H11" s="20" t="s">
        <v>29</v>
      </c>
      <c r="I11" s="19"/>
      <c r="J11" s="2"/>
    </row>
    <row r="12" s="26" customFormat="true" ht="27.35" hidden="false" customHeight="false" outlineLevel="0" collapsed="false">
      <c r="A12" s="16" t="s">
        <v>72</v>
      </c>
      <c r="B12" s="17" t="s">
        <v>73</v>
      </c>
      <c r="C12" s="17" t="s">
        <v>74</v>
      </c>
      <c r="D12" s="17" t="s">
        <v>28</v>
      </c>
      <c r="E12" s="17" t="s">
        <v>75</v>
      </c>
      <c r="F12" s="17" t="s">
        <v>29</v>
      </c>
      <c r="G12" s="17" t="s">
        <v>29</v>
      </c>
      <c r="H12" s="17" t="s">
        <v>29</v>
      </c>
      <c r="I12" s="18"/>
      <c r="J12" s="2"/>
    </row>
    <row r="13" s="26" customFormat="true" ht="13.8" hidden="false" customHeight="false" outlineLevel="0" collapsed="false">
      <c r="A13" s="19" t="s">
        <v>76</v>
      </c>
      <c r="B13" s="20" t="s">
        <v>77</v>
      </c>
      <c r="C13" s="20" t="s">
        <v>78</v>
      </c>
      <c r="D13" s="20" t="s">
        <v>28</v>
      </c>
      <c r="E13" s="20"/>
      <c r="F13" s="20" t="s">
        <v>37</v>
      </c>
      <c r="G13" s="20" t="s">
        <v>29</v>
      </c>
      <c r="H13" s="20" t="s">
        <v>29</v>
      </c>
      <c r="I13" s="19"/>
      <c r="J13" s="2"/>
    </row>
    <row r="14" s="26" customFormat="true" ht="39.8" hidden="false" customHeight="false" outlineLevel="0" collapsed="false">
      <c r="A14" s="16" t="s">
        <v>79</v>
      </c>
      <c r="B14" s="17" t="s">
        <v>80</v>
      </c>
      <c r="C14" s="17" t="s">
        <v>81</v>
      </c>
      <c r="D14" s="17" t="s">
        <v>82</v>
      </c>
      <c r="E14" s="17"/>
      <c r="F14" s="17" t="s">
        <v>37</v>
      </c>
      <c r="G14" s="17" t="s">
        <v>29</v>
      </c>
      <c r="H14" s="17" t="s">
        <v>29</v>
      </c>
      <c r="I14" s="18"/>
      <c r="J14" s="2"/>
    </row>
    <row r="15" s="26" customFormat="true" ht="27.35" hidden="false" customHeight="false" outlineLevel="0" collapsed="false">
      <c r="A15" s="19" t="s">
        <v>83</v>
      </c>
      <c r="B15" s="20" t="s">
        <v>84</v>
      </c>
      <c r="C15" s="20" t="s">
        <v>85</v>
      </c>
      <c r="D15" s="20" t="s">
        <v>82</v>
      </c>
      <c r="E15" s="20"/>
      <c r="F15" s="20" t="s">
        <v>37</v>
      </c>
      <c r="G15" s="20" t="s">
        <v>29</v>
      </c>
      <c r="H15" s="20" t="s">
        <v>29</v>
      </c>
      <c r="I15" s="19"/>
      <c r="J15" s="2"/>
    </row>
    <row r="16" s="26" customFormat="true" ht="13.8" hidden="false" customHeight="false" outlineLevel="0" collapsed="false">
      <c r="A16" s="16" t="s">
        <v>86</v>
      </c>
      <c r="B16" s="17" t="s">
        <v>87</v>
      </c>
      <c r="C16" s="17" t="s">
        <v>88</v>
      </c>
      <c r="D16" s="17" t="s">
        <v>82</v>
      </c>
      <c r="E16" s="17"/>
      <c r="F16" s="17" t="s">
        <v>37</v>
      </c>
      <c r="G16" s="17" t="s">
        <v>29</v>
      </c>
      <c r="H16" s="17" t="s">
        <v>29</v>
      </c>
      <c r="I16" s="18"/>
      <c r="J16" s="2"/>
    </row>
    <row r="17" s="26" customFormat="true" ht="13.8" hidden="false" customHeight="false" outlineLevel="0" collapsed="false">
      <c r="A17" s="19" t="s">
        <v>89</v>
      </c>
      <c r="B17" s="20" t="s">
        <v>90</v>
      </c>
      <c r="C17" s="20" t="s">
        <v>91</v>
      </c>
      <c r="D17" s="20" t="s">
        <v>28</v>
      </c>
      <c r="E17" s="20" t="s">
        <v>92</v>
      </c>
      <c r="F17" s="20" t="s">
        <v>29</v>
      </c>
      <c r="G17" s="20" t="s">
        <v>29</v>
      </c>
      <c r="H17" s="20" t="s">
        <v>29</v>
      </c>
      <c r="I17" s="19"/>
      <c r="J17" s="2"/>
    </row>
    <row r="18" s="26" customFormat="true" ht="13.8" hidden="false" customHeight="false" outlineLevel="0" collapsed="false">
      <c r="A18" s="16"/>
      <c r="B18" s="17"/>
      <c r="C18" s="17"/>
      <c r="D18" s="17"/>
      <c r="E18" s="17"/>
      <c r="F18" s="17"/>
      <c r="G18" s="17"/>
      <c r="H18" s="17"/>
      <c r="I18" s="18"/>
      <c r="J18" s="2"/>
    </row>
    <row r="19" s="26" customFormat="true" ht="13.8" hidden="false" customHeight="false" outlineLevel="0" collapsed="false">
      <c r="A19" s="19"/>
      <c r="B19" s="20"/>
      <c r="C19" s="20"/>
      <c r="D19" s="20"/>
      <c r="E19" s="20"/>
      <c r="F19" s="20"/>
      <c r="G19" s="20"/>
      <c r="H19" s="20"/>
      <c r="I19" s="19"/>
      <c r="J19" s="2"/>
    </row>
    <row r="20" s="26" customFormat="true" ht="13.8" hidden="false" customHeight="false" outlineLevel="0" collapsed="false">
      <c r="A20" s="16"/>
      <c r="B20" s="17"/>
      <c r="C20" s="17"/>
      <c r="D20" s="17"/>
      <c r="E20" s="17"/>
      <c r="F20" s="17"/>
      <c r="G20" s="17"/>
      <c r="H20" s="17"/>
      <c r="I20" s="18"/>
      <c r="J20" s="2"/>
    </row>
    <row r="21" s="26" customFormat="true" ht="13.8" hidden="false" customHeight="false" outlineLevel="0" collapsed="false">
      <c r="A21" s="21"/>
      <c r="B21" s="22"/>
      <c r="C21" s="22"/>
      <c r="D21" s="22"/>
      <c r="E21" s="22"/>
      <c r="F21" s="22"/>
      <c r="G21" s="22"/>
      <c r="H21" s="22"/>
      <c r="I21" s="23"/>
      <c r="J21" s="2"/>
    </row>
    <row r="22" s="26" customFormat="true" ht="13.8" hidden="false" customHeight="false" outlineLevel="0" collapsed="false">
      <c r="A22" s="2"/>
      <c r="B22" s="2"/>
      <c r="C22" s="2"/>
      <c r="D22" s="2"/>
      <c r="E22" s="2"/>
      <c r="F22" s="2"/>
      <c r="G22" s="2"/>
      <c r="H22" s="2"/>
      <c r="I22" s="2"/>
      <c r="J22" s="2"/>
    </row>
    <row r="23" s="26" customFormat="true" ht="13.8" hidden="false" customHeight="false" outlineLevel="0" collapsed="false">
      <c r="A23" s="2"/>
      <c r="B23" s="2"/>
      <c r="C23" s="2"/>
      <c r="D23" s="2"/>
      <c r="E23" s="2"/>
      <c r="F23" s="2"/>
      <c r="G23" s="2"/>
      <c r="H23" s="2"/>
      <c r="I23" s="2"/>
      <c r="J23" s="2"/>
    </row>
    <row r="24" s="26" customFormat="true" ht="13.8" hidden="false" customHeight="false" outlineLevel="0" collapsed="false">
      <c r="A24" s="2"/>
      <c r="B24" s="2"/>
      <c r="C24" s="2"/>
      <c r="D24" s="2"/>
      <c r="E24" s="2"/>
      <c r="F24" s="2"/>
      <c r="G24" s="2"/>
      <c r="H24" s="2"/>
      <c r="I24" s="2"/>
      <c r="J24" s="2"/>
    </row>
    <row r="25" customFormat="false" ht="13.8" hidden="false" customHeight="false" outlineLevel="0" collapsed="false">
      <c r="A25" s="2"/>
      <c r="B25" s="2"/>
      <c r="C25" s="2"/>
      <c r="D25" s="2"/>
      <c r="E25" s="2"/>
      <c r="F25" s="2"/>
      <c r="G25" s="2"/>
      <c r="H25" s="2"/>
      <c r="I25" s="2"/>
      <c r="J25" s="2"/>
    </row>
    <row r="26" customFormat="false" ht="13.8" hidden="false" customHeight="false" outlineLevel="0" collapsed="false">
      <c r="A26" s="2"/>
      <c r="B26" s="2"/>
      <c r="C26" s="2"/>
      <c r="D26" s="2"/>
      <c r="E26" s="2"/>
      <c r="F26" s="2"/>
      <c r="G26" s="2"/>
      <c r="H26" s="2"/>
      <c r="I26" s="2"/>
      <c r="J26" s="2"/>
    </row>
    <row r="27" customFormat="false" ht="13.8" hidden="false" customHeight="false" outlineLevel="0" collapsed="false">
      <c r="A27" s="2"/>
      <c r="B27" s="2"/>
      <c r="C27" s="2"/>
      <c r="D27" s="2"/>
      <c r="E27" s="2"/>
      <c r="F27" s="2"/>
      <c r="G27" s="2"/>
      <c r="H27" s="2"/>
      <c r="I27" s="2"/>
      <c r="J27" s="2"/>
    </row>
    <row r="28" customFormat="false" ht="13.8" hidden="false" customHeight="false" outlineLevel="0" collapsed="false">
      <c r="A28" s="2"/>
      <c r="B28" s="2"/>
      <c r="C28" s="2"/>
      <c r="D28" s="2"/>
      <c r="E28" s="2"/>
      <c r="F28" s="2"/>
      <c r="G28" s="2"/>
      <c r="H28" s="2"/>
      <c r="I28" s="2"/>
      <c r="J28" s="2"/>
    </row>
    <row r="29" customFormat="false" ht="13.8" hidden="false" customHeight="false" outlineLevel="0" collapsed="false">
      <c r="A29" s="2"/>
      <c r="B29" s="2"/>
      <c r="C29" s="2"/>
      <c r="D29" s="2"/>
      <c r="E29" s="2"/>
      <c r="F29" s="2"/>
      <c r="G29" s="2"/>
      <c r="H29" s="2"/>
      <c r="I29" s="2"/>
      <c r="J29"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27622"/>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640625" defaultRowHeight="13.8" zeroHeight="false" outlineLevelRow="0" outlineLevelCol="0"/>
  <cols>
    <col collapsed="false" customWidth="true" hidden="false" outlineLevel="0" max="1" min="1" style="2" width="26.67"/>
    <col collapsed="false" customWidth="true" hidden="false" outlineLevel="0" max="2" min="2" style="2" width="39.66"/>
    <col collapsed="false" customWidth="true" hidden="false" outlineLevel="0" max="3" min="3" style="2" width="34"/>
    <col collapsed="false" customWidth="true" hidden="false" outlineLevel="0" max="4" min="4" style="2" width="30.51"/>
    <col collapsed="false" customWidth="true" hidden="false" outlineLevel="0" max="5" min="5" style="2" width="25.16"/>
    <col collapsed="false" customWidth="true" hidden="false" outlineLevel="0" max="7" min="7" style="2" width="21"/>
    <col collapsed="false" customWidth="true" hidden="false" outlineLevel="0" max="8" min="8" style="2" width="16.16"/>
    <col collapsed="false" customWidth="true" hidden="false" outlineLevel="0" max="9" min="9" style="2" width="60.67"/>
    <col collapsed="false" customWidth="true" hidden="false" outlineLevel="0" max="1024" min="1024" style="2" width="11.5"/>
  </cols>
  <sheetData>
    <row r="1" s="27" customFormat="true" ht="24" hidden="false" customHeight="false" outlineLevel="0" collapsed="false">
      <c r="A1" s="8" t="s">
        <v>5</v>
      </c>
      <c r="B1" s="8" t="s">
        <v>531</v>
      </c>
      <c r="C1" s="31" t="s">
        <v>532</v>
      </c>
      <c r="D1" s="2"/>
      <c r="E1" s="2"/>
      <c r="F1" s="2"/>
      <c r="G1" s="2"/>
      <c r="H1" s="2"/>
      <c r="I1" s="2"/>
      <c r="J1" s="2"/>
    </row>
    <row r="2" s="27" customFormat="true" ht="24" hidden="false" customHeight="false" outlineLevel="0" collapsed="false">
      <c r="A2" s="8" t="s">
        <v>8</v>
      </c>
      <c r="B2" s="8" t="s">
        <v>533</v>
      </c>
      <c r="C2" s="2"/>
      <c r="D2" s="2"/>
      <c r="E2" s="2"/>
      <c r="F2" s="2"/>
      <c r="G2" s="2"/>
      <c r="H2" s="2"/>
      <c r="I2" s="2"/>
      <c r="J2" s="2"/>
    </row>
    <row r="3" s="27" customFormat="true" ht="24" hidden="false" customHeight="false" outlineLevel="0" collapsed="false">
      <c r="A3" s="8" t="s">
        <v>10</v>
      </c>
      <c r="B3" s="10" t="s">
        <v>534</v>
      </c>
      <c r="C3" s="2"/>
      <c r="D3" s="2"/>
      <c r="E3" s="2"/>
      <c r="F3" s="2"/>
      <c r="G3" s="2"/>
      <c r="H3" s="2"/>
      <c r="I3" s="2"/>
      <c r="J3" s="2"/>
    </row>
    <row r="4" s="27" customFormat="true" ht="68.8" hidden="false" customHeight="false" outlineLevel="0" collapsed="false">
      <c r="A4" s="8" t="s">
        <v>12</v>
      </c>
      <c r="B4" s="10" t="s">
        <v>532</v>
      </c>
      <c r="C4" s="2"/>
      <c r="D4" s="2"/>
      <c r="E4" s="2"/>
      <c r="F4" s="2"/>
      <c r="G4" s="2"/>
      <c r="H4" s="2"/>
      <c r="I4" s="2"/>
      <c r="J4" s="2"/>
    </row>
    <row r="5" s="27" customFormat="true" ht="24" hidden="false" customHeight="false" outlineLevel="0" collapsed="false">
      <c r="A5" s="8" t="s">
        <v>13</v>
      </c>
      <c r="B5" s="10" t="s">
        <v>535</v>
      </c>
      <c r="C5" s="2"/>
      <c r="D5" s="2"/>
      <c r="E5" s="2"/>
      <c r="F5" s="2"/>
      <c r="G5" s="2"/>
      <c r="H5" s="2"/>
      <c r="I5" s="2"/>
      <c r="J5" s="2"/>
    </row>
    <row r="6" s="27" customFormat="true" ht="13.8" hidden="false" customHeight="false" outlineLevel="0" collapsed="false">
      <c r="A6" s="8" t="s">
        <v>15</v>
      </c>
      <c r="B6" s="10" t="s">
        <v>16</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27.35" hidden="false" customHeight="false" outlineLevel="0" collapsed="false">
      <c r="A8" s="16" t="s">
        <v>536</v>
      </c>
      <c r="B8" s="17" t="s">
        <v>537</v>
      </c>
      <c r="C8" s="17" t="s">
        <v>538</v>
      </c>
      <c r="D8" s="17" t="s">
        <v>28</v>
      </c>
      <c r="E8" s="17"/>
      <c r="F8" s="17" t="s">
        <v>37</v>
      </c>
      <c r="G8" s="17" t="s">
        <v>29</v>
      </c>
      <c r="H8" s="17" t="s">
        <v>29</v>
      </c>
      <c r="I8" s="18"/>
      <c r="J8" s="2"/>
    </row>
    <row r="9" s="27" customFormat="true" ht="65.5" hidden="false" customHeight="false" outlineLevel="0" collapsed="false">
      <c r="A9" s="19" t="s">
        <v>539</v>
      </c>
      <c r="B9" s="20" t="s">
        <v>540</v>
      </c>
      <c r="C9" s="20" t="s">
        <v>541</v>
      </c>
      <c r="D9" s="20" t="s">
        <v>28</v>
      </c>
      <c r="E9" s="20" t="s">
        <v>542</v>
      </c>
      <c r="F9" s="20" t="s">
        <v>29</v>
      </c>
      <c r="G9" s="20" t="s">
        <v>29</v>
      </c>
      <c r="H9" s="20" t="s">
        <v>29</v>
      </c>
      <c r="I9" s="19"/>
      <c r="J9" s="2"/>
    </row>
    <row r="10" s="27" customFormat="true" ht="65.5" hidden="false" customHeight="false" outlineLevel="0" collapsed="false">
      <c r="A10" s="16" t="s">
        <v>298</v>
      </c>
      <c r="B10" s="17" t="s">
        <v>299</v>
      </c>
      <c r="C10" s="17" t="s">
        <v>543</v>
      </c>
      <c r="D10" s="17" t="s">
        <v>28</v>
      </c>
      <c r="E10" s="17" t="s">
        <v>93</v>
      </c>
      <c r="F10" s="17" t="s">
        <v>37</v>
      </c>
      <c r="G10" s="17" t="s">
        <v>29</v>
      </c>
      <c r="H10" s="17" t="s">
        <v>29</v>
      </c>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customFormat="false" ht="13.8" hidden="false" customHeight="false" outlineLevel="0" collapsed="false">
      <c r="A17" s="19"/>
      <c r="B17" s="20"/>
      <c r="C17" s="20"/>
      <c r="D17" s="20"/>
      <c r="E17" s="20"/>
      <c r="F17" s="20"/>
      <c r="G17" s="20"/>
      <c r="H17" s="20"/>
      <c r="I17" s="19"/>
    </row>
    <row r="18" customFormat="false" ht="13.8" hidden="false" customHeight="false" outlineLevel="0" collapsed="false">
      <c r="A18" s="16"/>
      <c r="B18" s="17"/>
      <c r="C18" s="17"/>
      <c r="D18" s="17"/>
      <c r="E18" s="17"/>
      <c r="F18" s="17"/>
      <c r="G18" s="17"/>
      <c r="H18" s="17"/>
      <c r="I18" s="18"/>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AM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26.83"/>
    <col collapsed="false" customWidth="true" hidden="false" outlineLevel="0" max="2" min="2" style="2" width="34.51"/>
    <col collapsed="false" customWidth="true" hidden="false" outlineLevel="0" max="3" min="3" style="2" width="43"/>
    <col collapsed="false" customWidth="true" hidden="false" outlineLevel="0" max="4" min="4" style="2" width="13.16"/>
    <col collapsed="false" customWidth="true" hidden="false" outlineLevel="0" max="5" min="5" style="2" width="28.16"/>
    <col collapsed="false" customWidth="true" hidden="false" outlineLevel="0" max="6" min="6" style="2" width="13.16"/>
    <col collapsed="false" customWidth="true" hidden="false" outlineLevel="0" max="8" min="8" style="2" width="15.51"/>
    <col collapsed="false" customWidth="true" hidden="false" outlineLevel="0" max="9" min="9" style="2" width="66.67"/>
  </cols>
  <sheetData>
    <row r="1" s="27" customFormat="true" ht="13.8" hidden="false" customHeight="false" outlineLevel="0" collapsed="false">
      <c r="A1" s="8" t="s">
        <v>5</v>
      </c>
      <c r="B1" s="8" t="s">
        <v>93</v>
      </c>
      <c r="C1" s="2" t="s">
        <v>94</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c r="ACB1" s="2"/>
      <c r="ACC1" s="2"/>
      <c r="ACD1" s="2"/>
      <c r="ACE1" s="2"/>
      <c r="ACF1" s="2"/>
      <c r="ACG1" s="2"/>
      <c r="ACH1" s="2"/>
      <c r="ACI1" s="2"/>
      <c r="ACJ1" s="2"/>
      <c r="ACK1" s="2"/>
      <c r="ACL1" s="2"/>
      <c r="ACM1" s="2"/>
      <c r="ACN1" s="2"/>
      <c r="ACO1" s="2"/>
      <c r="ACP1" s="2"/>
      <c r="ACQ1" s="2"/>
      <c r="ACR1" s="2"/>
      <c r="ACS1" s="2"/>
      <c r="ACT1" s="2"/>
      <c r="ACU1" s="2"/>
      <c r="ACV1" s="2"/>
      <c r="ACW1" s="2"/>
      <c r="ACX1" s="2"/>
      <c r="ACY1" s="2"/>
      <c r="ACZ1" s="2"/>
      <c r="ADA1" s="2"/>
      <c r="ADB1" s="2"/>
      <c r="ADC1" s="2"/>
      <c r="ADD1" s="2"/>
      <c r="ADE1" s="2"/>
      <c r="ADF1" s="2"/>
      <c r="ADG1" s="2"/>
      <c r="ADH1" s="2"/>
      <c r="ADI1" s="2"/>
      <c r="ADJ1" s="2"/>
      <c r="ADK1" s="2"/>
      <c r="ADL1" s="2"/>
      <c r="ADM1" s="2"/>
      <c r="ADN1" s="2"/>
      <c r="ADO1" s="2"/>
      <c r="ADP1" s="2"/>
      <c r="ADQ1" s="2"/>
      <c r="ADR1" s="2"/>
      <c r="ADS1" s="2"/>
      <c r="ADT1" s="2"/>
      <c r="ADU1" s="2"/>
      <c r="ADV1" s="2"/>
      <c r="ADW1" s="2"/>
      <c r="ADX1" s="2"/>
      <c r="ADY1" s="2"/>
      <c r="ADZ1" s="2"/>
      <c r="AEA1" s="2"/>
      <c r="AEB1" s="2"/>
      <c r="AEC1" s="2"/>
      <c r="AED1" s="2"/>
      <c r="AEE1" s="2"/>
      <c r="AEF1" s="2"/>
      <c r="AEG1" s="2"/>
      <c r="AEH1" s="2"/>
      <c r="AEI1" s="2"/>
      <c r="AEJ1" s="2"/>
      <c r="AEK1" s="2"/>
      <c r="AEL1" s="2"/>
      <c r="AEM1" s="2"/>
      <c r="AEN1" s="2"/>
      <c r="AEO1" s="2"/>
      <c r="AEP1" s="2"/>
      <c r="AEQ1" s="2"/>
      <c r="AER1" s="2"/>
      <c r="AES1" s="2"/>
      <c r="AET1" s="2"/>
      <c r="AEU1" s="2"/>
      <c r="AEV1" s="2"/>
      <c r="AEW1" s="2"/>
      <c r="AEX1" s="2"/>
      <c r="AEY1" s="2"/>
      <c r="AEZ1" s="2"/>
      <c r="AFA1" s="2"/>
      <c r="AFB1" s="2"/>
      <c r="AFC1" s="2"/>
      <c r="AFD1" s="2"/>
      <c r="AFE1" s="2"/>
      <c r="AFF1" s="2"/>
      <c r="AFG1" s="2"/>
      <c r="AFH1" s="2"/>
      <c r="AFI1" s="2"/>
      <c r="AFJ1" s="2"/>
      <c r="AFK1" s="2"/>
      <c r="AFL1" s="2"/>
      <c r="AFM1" s="2"/>
      <c r="AFN1" s="2"/>
      <c r="AFO1" s="2"/>
      <c r="AFP1" s="2"/>
      <c r="AFQ1" s="2"/>
      <c r="AFR1" s="2"/>
      <c r="AFS1" s="2"/>
      <c r="AFT1" s="2"/>
      <c r="AFU1" s="2"/>
      <c r="AFV1" s="2"/>
      <c r="AFW1" s="2"/>
      <c r="AFX1" s="2"/>
      <c r="AFY1" s="2"/>
      <c r="AFZ1" s="2"/>
      <c r="AGA1" s="2"/>
      <c r="AGB1" s="2"/>
      <c r="AGC1" s="2"/>
      <c r="AGD1" s="2"/>
      <c r="AGE1" s="2"/>
      <c r="AGF1" s="2"/>
      <c r="AGG1" s="2"/>
      <c r="AGH1" s="2"/>
      <c r="AGI1" s="2"/>
      <c r="AGJ1" s="2"/>
      <c r="AGK1" s="2"/>
      <c r="AGL1" s="2"/>
      <c r="AGM1" s="2"/>
      <c r="AGN1" s="2"/>
      <c r="AGO1" s="2"/>
      <c r="AGP1" s="2"/>
      <c r="AGQ1" s="2"/>
      <c r="AGR1" s="2"/>
      <c r="AGS1" s="2"/>
      <c r="AGT1" s="2"/>
      <c r="AGU1" s="2"/>
      <c r="AGV1" s="2"/>
      <c r="AGW1" s="2"/>
      <c r="AGX1" s="2"/>
      <c r="AGY1" s="2"/>
      <c r="AGZ1" s="2"/>
      <c r="AHA1" s="2"/>
      <c r="AHB1" s="2"/>
      <c r="AHC1" s="2"/>
      <c r="AHD1" s="2"/>
      <c r="AHE1" s="2"/>
      <c r="AHF1" s="2"/>
      <c r="AHG1" s="2"/>
      <c r="AHH1" s="2"/>
      <c r="AHI1" s="2"/>
      <c r="AHJ1" s="2"/>
      <c r="AHK1" s="2"/>
      <c r="AHL1" s="2"/>
      <c r="AHM1" s="2"/>
      <c r="AHN1" s="2"/>
      <c r="AHO1" s="2"/>
      <c r="AHP1" s="2"/>
      <c r="AHQ1" s="2"/>
      <c r="AHR1" s="2"/>
      <c r="AHS1" s="2"/>
      <c r="AHT1" s="2"/>
      <c r="AHU1" s="2"/>
      <c r="AHV1" s="2"/>
      <c r="AHW1" s="2"/>
      <c r="AHX1" s="2"/>
      <c r="AHY1" s="2"/>
      <c r="AHZ1" s="2"/>
      <c r="AIA1" s="2"/>
      <c r="AIB1" s="2"/>
      <c r="AIC1" s="2"/>
      <c r="AID1" s="2"/>
      <c r="AIE1" s="2"/>
      <c r="AIF1" s="2"/>
      <c r="AIG1" s="2"/>
      <c r="AIH1" s="2"/>
      <c r="AII1" s="2"/>
      <c r="AIJ1" s="2"/>
      <c r="AIK1" s="2"/>
      <c r="AIL1" s="2"/>
      <c r="AIM1" s="2"/>
      <c r="AIN1" s="2"/>
      <c r="AIO1" s="2"/>
      <c r="AIP1" s="2"/>
      <c r="AIQ1" s="2"/>
      <c r="AIR1" s="2"/>
      <c r="AIS1" s="2"/>
      <c r="AIT1" s="2"/>
      <c r="AIU1" s="2"/>
      <c r="AIV1" s="2"/>
      <c r="AIW1" s="2"/>
      <c r="AIX1" s="2"/>
      <c r="AIY1" s="2"/>
      <c r="AIZ1" s="2"/>
      <c r="AJA1" s="2"/>
      <c r="AJB1" s="2"/>
      <c r="AJC1" s="2"/>
      <c r="AJD1" s="2"/>
      <c r="AJE1" s="2"/>
      <c r="AJF1" s="2"/>
      <c r="AJG1" s="2"/>
      <c r="AJH1" s="2"/>
      <c r="AJI1" s="2"/>
      <c r="AJJ1" s="2"/>
      <c r="AJK1" s="2"/>
      <c r="AJL1" s="2"/>
      <c r="AJM1" s="2"/>
      <c r="AJN1" s="2"/>
      <c r="AJO1" s="2"/>
      <c r="AJP1" s="2"/>
      <c r="AJQ1" s="2"/>
      <c r="AJR1" s="2"/>
      <c r="AJS1" s="2"/>
      <c r="AJT1" s="2"/>
      <c r="AJU1" s="2"/>
      <c r="AJV1" s="2"/>
      <c r="AJW1" s="2"/>
      <c r="AJX1" s="2"/>
      <c r="AJY1" s="2"/>
      <c r="AJZ1" s="2"/>
      <c r="AKA1" s="2"/>
      <c r="AKB1" s="2"/>
      <c r="AKC1" s="2"/>
      <c r="AKD1" s="2"/>
      <c r="AKE1" s="2"/>
      <c r="AKF1" s="2"/>
      <c r="AKG1" s="2"/>
      <c r="AKH1" s="2"/>
      <c r="AKI1" s="2"/>
      <c r="AKJ1" s="2"/>
      <c r="AKK1" s="2"/>
      <c r="AKL1" s="2"/>
      <c r="AKM1" s="2"/>
      <c r="AKN1" s="2"/>
      <c r="AKO1" s="2"/>
      <c r="AKP1" s="2"/>
      <c r="AKQ1" s="2"/>
      <c r="AKR1" s="2"/>
      <c r="AKS1" s="2"/>
      <c r="AKT1" s="2"/>
      <c r="AKU1" s="2"/>
      <c r="AKV1" s="2"/>
      <c r="AKW1" s="2"/>
      <c r="AKX1" s="2"/>
      <c r="AKY1" s="2"/>
      <c r="AKZ1" s="2"/>
      <c r="ALA1" s="2"/>
      <c r="ALB1" s="2"/>
      <c r="ALC1" s="2"/>
      <c r="ALD1" s="2"/>
      <c r="ALE1" s="2"/>
      <c r="ALF1" s="2"/>
      <c r="ALG1" s="2"/>
      <c r="ALH1" s="2"/>
      <c r="ALI1" s="2"/>
      <c r="ALJ1" s="2"/>
      <c r="ALK1" s="2"/>
      <c r="ALL1" s="2"/>
      <c r="ALM1" s="2"/>
      <c r="ALN1" s="2"/>
      <c r="ALO1" s="2"/>
      <c r="ALP1" s="2"/>
      <c r="ALQ1" s="2"/>
      <c r="ALR1" s="2"/>
      <c r="ALS1" s="2"/>
      <c r="ALT1" s="2"/>
      <c r="ALU1" s="2"/>
      <c r="ALV1" s="2"/>
      <c r="ALW1" s="2"/>
      <c r="ALX1" s="2"/>
      <c r="ALY1" s="2"/>
      <c r="ALZ1" s="2"/>
      <c r="AMA1" s="2"/>
      <c r="AMB1" s="2"/>
      <c r="AMC1" s="2"/>
      <c r="AMD1" s="2"/>
      <c r="AME1" s="2"/>
      <c r="AMF1" s="2"/>
      <c r="AMG1" s="2"/>
      <c r="AMH1" s="2"/>
      <c r="AMI1" s="2"/>
      <c r="AMJ1" s="2"/>
    </row>
    <row r="2" s="27" customFormat="true" ht="24" hidden="false" customHeight="false" outlineLevel="0" collapsed="false">
      <c r="A2" s="8" t="s">
        <v>8</v>
      </c>
      <c r="B2" s="8" t="s">
        <v>95</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row>
    <row r="3" s="27" customFormat="true" ht="58" hidden="false" customHeight="false" outlineLevel="0" collapsed="false">
      <c r="A3" s="8" t="s">
        <v>10</v>
      </c>
      <c r="B3" s="10" t="s">
        <v>96</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row>
    <row r="4" s="27" customFormat="true" ht="46.4" hidden="false" customHeight="false" outlineLevel="0" collapsed="false">
      <c r="A4" s="8" t="s">
        <v>12</v>
      </c>
      <c r="B4" s="10" t="s">
        <v>94</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row>
    <row r="5" s="27" customFormat="true" ht="13.8" hidden="false" customHeight="false" outlineLevel="0" collapsed="false">
      <c r="A5" s="8" t="s">
        <v>13</v>
      </c>
      <c r="B5" s="10" t="s">
        <v>97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row>
    <row r="6" s="27" customFormat="true" ht="13.8" hidden="false" customHeight="false" outlineLevel="0" collapsed="false">
      <c r="A6" s="8" t="s">
        <v>15</v>
      </c>
      <c r="B6" s="10" t="s">
        <v>98</v>
      </c>
      <c r="C6" s="11" t="str">
        <f aca="false">HYPERLINK("#'Lisez-moi'!A1","Retour")</f>
        <v>Retour</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row>
    <row r="8" s="28" customFormat="true" ht="39.8" hidden="false" customHeight="false" outlineLevel="0" collapsed="false">
      <c r="A8" s="16" t="s">
        <v>99</v>
      </c>
      <c r="B8" s="17" t="s">
        <v>100</v>
      </c>
      <c r="C8" s="17" t="s">
        <v>101</v>
      </c>
      <c r="D8" s="17" t="s">
        <v>28</v>
      </c>
      <c r="E8" s="17"/>
      <c r="F8" s="17" t="s">
        <v>37</v>
      </c>
      <c r="G8" s="17" t="s">
        <v>29</v>
      </c>
      <c r="H8" s="17" t="s">
        <v>29</v>
      </c>
      <c r="I8" s="18"/>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row>
    <row r="9" s="27" customFormat="true" ht="52.2" hidden="false" customHeight="false" outlineLevel="0" collapsed="false">
      <c r="A9" s="19" t="s">
        <v>102</v>
      </c>
      <c r="B9" s="20" t="s">
        <v>103</v>
      </c>
      <c r="C9" s="20" t="s">
        <v>104</v>
      </c>
      <c r="D9" s="20" t="s">
        <v>28</v>
      </c>
      <c r="E9" s="20" t="s">
        <v>105</v>
      </c>
      <c r="F9" s="20" t="s">
        <v>29</v>
      </c>
      <c r="G9" s="20" t="s">
        <v>106</v>
      </c>
      <c r="H9" s="20" t="s">
        <v>29</v>
      </c>
      <c r="I9" s="19"/>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row>
    <row r="10" s="27" customFormat="true" ht="52.2" hidden="false" customHeight="false" outlineLevel="0" collapsed="false">
      <c r="A10" s="16" t="s">
        <v>107</v>
      </c>
      <c r="B10" s="17" t="s">
        <v>108</v>
      </c>
      <c r="C10" s="17" t="s">
        <v>109</v>
      </c>
      <c r="D10" s="17" t="s">
        <v>28</v>
      </c>
      <c r="E10" s="17" t="s">
        <v>110</v>
      </c>
      <c r="F10" s="17" t="s">
        <v>29</v>
      </c>
      <c r="G10" s="17" t="s">
        <v>111</v>
      </c>
      <c r="H10" s="17" t="s">
        <v>29</v>
      </c>
      <c r="I10" s="18"/>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row>
    <row r="11" s="27" customFormat="true" ht="27.35" hidden="false" customHeight="false" outlineLevel="0" collapsed="false">
      <c r="A11" s="19" t="s">
        <v>112</v>
      </c>
      <c r="B11" s="20" t="s">
        <v>113</v>
      </c>
      <c r="C11" s="20" t="s">
        <v>114</v>
      </c>
      <c r="D11" s="20" t="s">
        <v>28</v>
      </c>
      <c r="E11" s="20" t="s">
        <v>92</v>
      </c>
      <c r="F11" s="20" t="s">
        <v>29</v>
      </c>
      <c r="G11" s="20" t="s">
        <v>29</v>
      </c>
      <c r="H11" s="20" t="s">
        <v>29</v>
      </c>
      <c r="I11" s="19"/>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row>
    <row r="12" s="27" customFormat="true" ht="52.2" hidden="false" customHeight="false" outlineLevel="0" collapsed="false">
      <c r="A12" s="16" t="s">
        <v>115</v>
      </c>
      <c r="B12" s="17" t="s">
        <v>116</v>
      </c>
      <c r="C12" s="17" t="s">
        <v>117</v>
      </c>
      <c r="D12" s="17" t="s">
        <v>82</v>
      </c>
      <c r="E12" s="17"/>
      <c r="F12" s="17" t="s">
        <v>37</v>
      </c>
      <c r="G12" s="17" t="s">
        <v>118</v>
      </c>
      <c r="H12" s="17" t="s">
        <v>29</v>
      </c>
      <c r="I12" s="18"/>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row>
    <row r="13" s="27" customFormat="true" ht="52.2" hidden="false" customHeight="false" outlineLevel="0" collapsed="false">
      <c r="A13" s="19" t="s">
        <v>119</v>
      </c>
      <c r="B13" s="20" t="s">
        <v>120</v>
      </c>
      <c r="C13" s="20" t="s">
        <v>121</v>
      </c>
      <c r="D13" s="20" t="s">
        <v>82</v>
      </c>
      <c r="E13" s="20"/>
      <c r="F13" s="20" t="s">
        <v>37</v>
      </c>
      <c r="G13" s="20" t="s">
        <v>122</v>
      </c>
      <c r="H13" s="20" t="s">
        <v>29</v>
      </c>
      <c r="I13" s="19"/>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row>
    <row r="14" s="27" customFormat="true" ht="65.5" hidden="false" customHeight="false" outlineLevel="0" collapsed="false">
      <c r="A14" s="16" t="s">
        <v>123</v>
      </c>
      <c r="B14" s="17" t="s">
        <v>124</v>
      </c>
      <c r="C14" s="17" t="s">
        <v>125</v>
      </c>
      <c r="D14" s="17" t="s">
        <v>28</v>
      </c>
      <c r="E14" s="17"/>
      <c r="F14" s="17" t="s">
        <v>37</v>
      </c>
      <c r="G14" s="17" t="s">
        <v>29</v>
      </c>
      <c r="H14" s="17" t="s">
        <v>29</v>
      </c>
      <c r="I14" s="18" t="s">
        <v>126</v>
      </c>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row>
    <row r="15" s="27" customFormat="true" ht="65.5" hidden="false" customHeight="false" outlineLevel="0" collapsed="false">
      <c r="A15" s="19" t="s">
        <v>127</v>
      </c>
      <c r="B15" s="20" t="s">
        <v>128</v>
      </c>
      <c r="C15" s="20" t="s">
        <v>129</v>
      </c>
      <c r="D15" s="20" t="s">
        <v>28</v>
      </c>
      <c r="E15" s="20" t="s">
        <v>130</v>
      </c>
      <c r="F15" s="20" t="s">
        <v>29</v>
      </c>
      <c r="G15" s="20" t="s">
        <v>29</v>
      </c>
      <c r="H15" s="20" t="s">
        <v>29</v>
      </c>
      <c r="I15" s="19" t="s">
        <v>131</v>
      </c>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row>
    <row r="16" s="27" customFormat="true" ht="13.8" hidden="false" customHeight="false" outlineLevel="0" collapsed="false">
      <c r="A16" s="16"/>
      <c r="B16" s="17"/>
      <c r="C16" s="17"/>
      <c r="D16" s="17"/>
      <c r="E16" s="17"/>
      <c r="F16" s="17"/>
      <c r="G16" s="17"/>
      <c r="H16" s="17"/>
      <c r="I16" s="18"/>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row>
    <row r="17" s="27" customFormat="true" ht="13.8" hidden="false" customHeight="false" outlineLevel="0" collapsed="false">
      <c r="A17" s="19"/>
      <c r="B17" s="20"/>
      <c r="C17" s="20"/>
      <c r="D17" s="20"/>
      <c r="E17" s="20"/>
      <c r="F17" s="20"/>
      <c r="G17" s="20"/>
      <c r="H17" s="20"/>
      <c r="I17" s="19"/>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row>
    <row r="18" s="27" customFormat="true" ht="13.8" hidden="false" customHeight="false" outlineLevel="0" collapsed="false">
      <c r="A18" s="16"/>
      <c r="B18" s="17"/>
      <c r="C18" s="17"/>
      <c r="D18" s="17"/>
      <c r="E18" s="17"/>
      <c r="F18" s="17"/>
      <c r="G18" s="17"/>
      <c r="H18" s="17"/>
      <c r="I18" s="18"/>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row>
    <row r="19" customFormat="false" ht="13.8" hidden="false" customHeight="false" outlineLevel="0" collapsed="false">
      <c r="A19" s="19"/>
      <c r="B19" s="20"/>
      <c r="C19" s="20"/>
      <c r="D19" s="20"/>
      <c r="E19" s="20"/>
      <c r="F19" s="20"/>
      <c r="G19" s="20"/>
      <c r="H19" s="20"/>
      <c r="I19" s="19"/>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2.34"/>
    <col collapsed="false" customWidth="true" hidden="false" outlineLevel="0" max="2" min="2" style="2" width="47.5"/>
    <col collapsed="false" customWidth="true" hidden="false" outlineLevel="0" max="3" min="3" style="2" width="40.16"/>
    <col collapsed="false" customWidth="true" hidden="false" outlineLevel="0" max="4" min="4" style="2" width="14.83"/>
    <col collapsed="false" customWidth="true" hidden="false" outlineLevel="0" max="5" min="5" style="2" width="31.16"/>
    <col collapsed="false" customWidth="true" hidden="false" outlineLevel="0" max="8" min="8" style="2" width="12.33"/>
    <col collapsed="false" customWidth="true" hidden="false" outlineLevel="0" max="9" min="9" style="2" width="54.51"/>
  </cols>
  <sheetData>
    <row r="1" s="27" customFormat="true" ht="13.8" hidden="false" customHeight="false" outlineLevel="0" collapsed="false">
      <c r="A1" s="8" t="s">
        <v>5</v>
      </c>
      <c r="B1" s="8" t="s">
        <v>132</v>
      </c>
      <c r="C1" s="2" t="s">
        <v>53</v>
      </c>
      <c r="D1" s="2"/>
      <c r="E1" s="2"/>
      <c r="F1" s="2"/>
      <c r="G1" s="2"/>
      <c r="H1" s="2"/>
      <c r="I1" s="2"/>
      <c r="J1" s="2"/>
    </row>
    <row r="2" s="27" customFormat="true" ht="13.8" hidden="false" customHeight="false" outlineLevel="0" collapsed="false">
      <c r="A2" s="8" t="s">
        <v>8</v>
      </c>
      <c r="B2" s="8" t="s">
        <v>133</v>
      </c>
      <c r="C2" s="2"/>
      <c r="D2" s="2"/>
      <c r="E2" s="2"/>
      <c r="F2" s="2"/>
      <c r="G2" s="2"/>
      <c r="H2" s="2"/>
      <c r="I2" s="2"/>
      <c r="J2" s="2"/>
    </row>
    <row r="3" s="27" customFormat="true" ht="80.4" hidden="false" customHeight="false" outlineLevel="0" collapsed="false">
      <c r="A3" s="8" t="s">
        <v>10</v>
      </c>
      <c r="B3" s="10" t="s">
        <v>134</v>
      </c>
      <c r="C3" s="2"/>
      <c r="D3" s="2"/>
      <c r="E3" s="2"/>
      <c r="F3" s="2"/>
      <c r="G3" s="2"/>
      <c r="H3" s="2"/>
      <c r="I3" s="2"/>
      <c r="J3" s="2"/>
    </row>
    <row r="4" s="27" customFormat="true" ht="35.65"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136</v>
      </c>
      <c r="B8" s="17" t="s">
        <v>137</v>
      </c>
      <c r="C8" s="17" t="s">
        <v>138</v>
      </c>
      <c r="D8" s="17" t="s">
        <v>28</v>
      </c>
      <c r="E8" s="17"/>
      <c r="F8" s="17" t="s">
        <v>37</v>
      </c>
      <c r="G8" s="17" t="s">
        <v>29</v>
      </c>
      <c r="H8" s="17" t="s">
        <v>29</v>
      </c>
      <c r="I8" s="18"/>
      <c r="J8" s="2"/>
    </row>
    <row r="9" s="27" customFormat="true" ht="27.35" hidden="false" customHeight="false" outlineLevel="0" collapsed="false">
      <c r="A9" s="19" t="s">
        <v>61</v>
      </c>
      <c r="B9" s="20" t="s">
        <v>62</v>
      </c>
      <c r="C9" s="20" t="s">
        <v>139</v>
      </c>
      <c r="D9" s="20" t="s">
        <v>28</v>
      </c>
      <c r="E9" s="20"/>
      <c r="F9" s="20" t="s">
        <v>37</v>
      </c>
      <c r="G9" s="20" t="s">
        <v>29</v>
      </c>
      <c r="H9" s="20" t="s">
        <v>29</v>
      </c>
      <c r="I9" s="19"/>
      <c r="J9" s="2"/>
    </row>
    <row r="10" s="27" customFormat="true" ht="39.8" hidden="false" customHeight="false" outlineLevel="0" collapsed="false">
      <c r="A10" s="16" t="s">
        <v>140</v>
      </c>
      <c r="B10" s="17" t="s">
        <v>141</v>
      </c>
      <c r="C10" s="17" t="s">
        <v>142</v>
      </c>
      <c r="D10" s="17" t="s">
        <v>28</v>
      </c>
      <c r="E10" s="17" t="s">
        <v>143</v>
      </c>
      <c r="F10" s="17" t="s">
        <v>29</v>
      </c>
      <c r="G10" s="17" t="s">
        <v>29</v>
      </c>
      <c r="H10" s="17" t="s">
        <v>29</v>
      </c>
      <c r="I10" s="18"/>
      <c r="J10" s="2"/>
    </row>
    <row r="11" s="27" customFormat="true" ht="27.35" hidden="false" customHeight="false" outlineLevel="0" collapsed="false">
      <c r="A11" s="19" t="s">
        <v>144</v>
      </c>
      <c r="B11" s="20" t="s">
        <v>145</v>
      </c>
      <c r="C11" s="20" t="s">
        <v>146</v>
      </c>
      <c r="D11" s="20" t="s">
        <v>28</v>
      </c>
      <c r="E11" s="20" t="s">
        <v>92</v>
      </c>
      <c r="F11" s="20" t="s">
        <v>29</v>
      </c>
      <c r="G11" s="20" t="s">
        <v>29</v>
      </c>
      <c r="H11" s="20" t="s">
        <v>29</v>
      </c>
      <c r="I11" s="19"/>
      <c r="J11" s="2"/>
    </row>
    <row r="12" s="27" customFormat="true" ht="39.8" hidden="false" customHeight="false" outlineLevel="0" collapsed="false">
      <c r="A12" s="16" t="s">
        <v>147</v>
      </c>
      <c r="B12" s="17" t="s">
        <v>148</v>
      </c>
      <c r="C12" s="17" t="s">
        <v>149</v>
      </c>
      <c r="D12" s="17" t="s">
        <v>82</v>
      </c>
      <c r="E12" s="17"/>
      <c r="F12" s="17" t="s">
        <v>37</v>
      </c>
      <c r="G12" s="17" t="s">
        <v>29</v>
      </c>
      <c r="H12" s="17" t="s">
        <v>29</v>
      </c>
      <c r="I12" s="18"/>
      <c r="J12" s="2"/>
    </row>
    <row r="13" s="27" customFormat="true" ht="39.8" hidden="false" customHeight="false" outlineLevel="0" collapsed="false">
      <c r="A13" s="19" t="s">
        <v>89</v>
      </c>
      <c r="B13" s="20" t="s">
        <v>90</v>
      </c>
      <c r="C13" s="20" t="s">
        <v>150</v>
      </c>
      <c r="D13" s="20" t="s">
        <v>28</v>
      </c>
      <c r="E13" s="20" t="s">
        <v>92</v>
      </c>
      <c r="F13" s="20" t="s">
        <v>29</v>
      </c>
      <c r="G13" s="20" t="s">
        <v>29</v>
      </c>
      <c r="H13" s="20" t="s">
        <v>29</v>
      </c>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customFormat="fals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1"/>
    <col collapsed="false" customWidth="true" hidden="false" outlineLevel="0" max="2" min="2" style="2" width="29.33"/>
    <col collapsed="false" customWidth="true" hidden="false" outlineLevel="0" max="3" min="3" style="2" width="77.33"/>
    <col collapsed="false" customWidth="true" hidden="false" outlineLevel="0" max="4" min="4" style="2" width="16.67"/>
    <col collapsed="false" customWidth="true" hidden="false" outlineLevel="0" max="5" min="5" style="2" width="24.67"/>
    <col collapsed="false" customWidth="true" hidden="false" outlineLevel="0" max="6" min="6" style="2" width="15"/>
    <col collapsed="false" customWidth="true" hidden="false" outlineLevel="0" max="7" min="7" style="2" width="14"/>
    <col collapsed="false" customWidth="true" hidden="false" outlineLevel="0" max="8" min="8" style="2" width="15.66"/>
    <col collapsed="false" customWidth="true" hidden="false" outlineLevel="0" max="9" min="9" style="2" width="49.83"/>
  </cols>
  <sheetData>
    <row r="1" s="27" customFormat="true" ht="13.8" hidden="false" customHeight="false" outlineLevel="0" collapsed="false">
      <c r="A1" s="8" t="s">
        <v>5</v>
      </c>
      <c r="B1" s="8" t="s">
        <v>151</v>
      </c>
      <c r="C1" s="2" t="s">
        <v>152</v>
      </c>
      <c r="D1" s="2"/>
      <c r="E1" s="2"/>
      <c r="F1" s="2"/>
      <c r="G1" s="2"/>
      <c r="H1" s="2"/>
      <c r="I1" s="2"/>
      <c r="J1" s="2"/>
    </row>
    <row r="2" s="27" customFormat="true" ht="13.8" hidden="false" customHeight="false" outlineLevel="0" collapsed="false">
      <c r="A2" s="8" t="s">
        <v>8</v>
      </c>
      <c r="B2" s="8" t="s">
        <v>153</v>
      </c>
      <c r="C2" s="2"/>
      <c r="D2" s="2"/>
      <c r="E2" s="2"/>
      <c r="F2" s="2"/>
      <c r="G2" s="2"/>
      <c r="H2" s="2"/>
      <c r="I2" s="2"/>
      <c r="J2" s="2"/>
    </row>
    <row r="3" s="27" customFormat="true" ht="58" hidden="false" customHeight="false" outlineLevel="0" collapsed="false">
      <c r="A3" s="8" t="s">
        <v>10</v>
      </c>
      <c r="B3" s="10" t="s">
        <v>154</v>
      </c>
      <c r="C3" s="2" t="s">
        <v>155</v>
      </c>
      <c r="D3" s="2"/>
      <c r="E3" s="2"/>
      <c r="F3" s="2"/>
      <c r="G3" s="2"/>
      <c r="H3" s="2"/>
      <c r="I3" s="2"/>
      <c r="J3" s="2"/>
    </row>
    <row r="4" s="27" customFormat="true" ht="80.4" hidden="false" customHeight="false" outlineLevel="0" collapsed="false">
      <c r="A4" s="8" t="s">
        <v>12</v>
      </c>
      <c r="B4" s="10" t="s">
        <v>152</v>
      </c>
      <c r="C4" s="2"/>
      <c r="D4" s="2"/>
      <c r="E4" s="2"/>
      <c r="F4" s="2"/>
      <c r="G4" s="2"/>
      <c r="H4" s="2"/>
      <c r="I4" s="2"/>
      <c r="J4" s="2"/>
    </row>
    <row r="5" s="27" customFormat="true" ht="24" hidden="false" customHeight="false" outlineLevel="0" collapsed="false">
      <c r="A5" s="8" t="s">
        <v>13</v>
      </c>
      <c r="B5" s="10" t="s">
        <v>156</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27.35" hidden="false" customHeight="false" outlineLevel="0" collapsed="false">
      <c r="A8" s="16" t="s">
        <v>157</v>
      </c>
      <c r="B8" s="17" t="s">
        <v>158</v>
      </c>
      <c r="C8" s="17" t="s">
        <v>159</v>
      </c>
      <c r="D8" s="17" t="s">
        <v>28</v>
      </c>
      <c r="E8" s="17"/>
      <c r="F8" s="17" t="s">
        <v>37</v>
      </c>
      <c r="G8" s="17" t="s">
        <v>29</v>
      </c>
      <c r="H8" s="17" t="s">
        <v>29</v>
      </c>
      <c r="I8" s="18"/>
      <c r="J8" s="2"/>
    </row>
    <row r="9" s="27" customFormat="true" ht="27.35" hidden="false" customHeight="false" outlineLevel="0" collapsed="false">
      <c r="A9" s="19" t="s">
        <v>160</v>
      </c>
      <c r="B9" s="20" t="s">
        <v>161</v>
      </c>
      <c r="C9" s="20" t="s">
        <v>162</v>
      </c>
      <c r="D9" s="20" t="s">
        <v>28</v>
      </c>
      <c r="E9" s="20" t="s">
        <v>163</v>
      </c>
      <c r="F9" s="20" t="s">
        <v>29</v>
      </c>
      <c r="G9" s="20" t="s">
        <v>29</v>
      </c>
      <c r="H9" s="20" t="s">
        <v>29</v>
      </c>
      <c r="I9" s="19" t="s">
        <v>164</v>
      </c>
      <c r="J9" s="2"/>
    </row>
    <row r="10" s="27" customFormat="true" ht="27.35" hidden="false" customHeight="false" outlineLevel="0" collapsed="false">
      <c r="A10" s="16" t="s">
        <v>165</v>
      </c>
      <c r="B10" s="17" t="s">
        <v>166</v>
      </c>
      <c r="C10" s="17" t="s">
        <v>167</v>
      </c>
      <c r="D10" s="17" t="s">
        <v>28</v>
      </c>
      <c r="E10" s="17" t="s">
        <v>168</v>
      </c>
      <c r="F10" s="17" t="s">
        <v>29</v>
      </c>
      <c r="G10" s="17" t="s">
        <v>29</v>
      </c>
      <c r="H10" s="17" t="s">
        <v>29</v>
      </c>
      <c r="I10" s="18"/>
      <c r="J10" s="2"/>
    </row>
    <row r="11" s="27" customFormat="true" ht="13.8" hidden="false" customHeight="false" outlineLevel="0" collapsed="false">
      <c r="A11" s="19" t="s">
        <v>89</v>
      </c>
      <c r="B11" s="20" t="s">
        <v>90</v>
      </c>
      <c r="C11" s="20" t="s">
        <v>169</v>
      </c>
      <c r="D11" s="20" t="s">
        <v>28</v>
      </c>
      <c r="E11" s="20" t="s">
        <v>92</v>
      </c>
      <c r="F11" s="20" t="s">
        <v>29</v>
      </c>
      <c r="G11" s="20" t="s">
        <v>29</v>
      </c>
      <c r="H11" s="20" t="s">
        <v>29</v>
      </c>
      <c r="I11" s="19" t="s">
        <v>170</v>
      </c>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s="27" customFormat="true" ht="13.8" hidden="false" customHeight="false" outlineLevel="0" collapsed="false">
      <c r="A21" s="21"/>
      <c r="B21" s="22"/>
      <c r="C21" s="22"/>
      <c r="D21" s="22"/>
      <c r="E21" s="22"/>
      <c r="F21" s="22"/>
      <c r="G21" s="22"/>
      <c r="H21" s="22"/>
      <c r="I21" s="23"/>
      <c r="J21" s="2"/>
    </row>
    <row r="22" s="27" customFormat="true" ht="13.8" hidden="false" customHeight="false" outlineLevel="0" collapsed="false">
      <c r="A22" s="2"/>
      <c r="B22" s="2"/>
      <c r="C22" s="2"/>
      <c r="D22" s="2"/>
      <c r="E22" s="2"/>
      <c r="F22" s="2"/>
      <c r="G22" s="2"/>
      <c r="H22" s="2"/>
      <c r="I22" s="2"/>
      <c r="J22" s="2"/>
    </row>
    <row r="23" s="27" customFormat="true" ht="13.8" hidden="false" customHeight="false" outlineLevel="0" collapsed="false">
      <c r="A23" s="2"/>
      <c r="B23" s="2"/>
      <c r="C23" s="2"/>
      <c r="D23" s="2"/>
      <c r="E23" s="2"/>
      <c r="F23" s="2"/>
      <c r="G23" s="2"/>
      <c r="H23" s="2"/>
      <c r="I23" s="2"/>
      <c r="J23"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J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5.67"/>
    <col collapsed="false" customWidth="true" hidden="false" outlineLevel="0" max="2" min="2" style="2" width="27.5"/>
    <col collapsed="false" customWidth="true" hidden="false" outlineLevel="0" max="3" min="3" style="2" width="32.5"/>
    <col collapsed="false" customWidth="true" hidden="false" outlineLevel="0" max="4" min="4" style="2" width="13.16"/>
    <col collapsed="false" customWidth="true" hidden="false" outlineLevel="0" max="5" min="5" style="2" width="16"/>
    <col collapsed="false" customWidth="true" hidden="false" outlineLevel="0" max="8" min="8" style="2" width="16.5"/>
    <col collapsed="false" customWidth="true" hidden="false" outlineLevel="0" max="9" min="9" style="2" width="55.33"/>
  </cols>
  <sheetData>
    <row r="1" s="27" customFormat="true" ht="13.8" hidden="false" customHeight="false" outlineLevel="0" collapsed="false">
      <c r="A1" s="8" t="s">
        <v>5</v>
      </c>
      <c r="B1" s="8" t="s">
        <v>171</v>
      </c>
      <c r="C1" s="2" t="s">
        <v>53</v>
      </c>
      <c r="D1" s="2"/>
      <c r="E1" s="2"/>
      <c r="F1" s="2"/>
      <c r="G1" s="2"/>
      <c r="H1" s="2"/>
      <c r="I1" s="2"/>
      <c r="J1" s="2"/>
    </row>
    <row r="2" s="27" customFormat="true" ht="13.8" hidden="false" customHeight="false" outlineLevel="0" collapsed="false">
      <c r="A2" s="8" t="s">
        <v>8</v>
      </c>
      <c r="B2" s="8" t="s">
        <v>172</v>
      </c>
      <c r="C2" s="2"/>
      <c r="D2" s="2"/>
      <c r="E2" s="2"/>
      <c r="F2" s="2"/>
      <c r="G2" s="2"/>
      <c r="H2" s="2"/>
      <c r="I2" s="2"/>
      <c r="J2" s="2"/>
    </row>
    <row r="3" s="27" customFormat="true" ht="24" hidden="false" customHeight="false" outlineLevel="0" collapsed="false">
      <c r="A3" s="8" t="s">
        <v>10</v>
      </c>
      <c r="B3" s="10" t="s">
        <v>173</v>
      </c>
      <c r="C3" s="2"/>
      <c r="D3" s="2"/>
      <c r="E3" s="2"/>
      <c r="F3" s="2"/>
      <c r="G3" s="2"/>
      <c r="H3" s="2"/>
      <c r="I3" s="2"/>
      <c r="J3" s="2"/>
    </row>
    <row r="4" s="27" customFormat="true" ht="58" hidden="false" customHeight="false" outlineLevel="0" collapsed="false">
      <c r="A4" s="8" t="s">
        <v>12</v>
      </c>
      <c r="B4" s="10" t="s">
        <v>53</v>
      </c>
      <c r="C4" s="2"/>
      <c r="D4" s="2"/>
      <c r="E4" s="2"/>
      <c r="F4" s="2"/>
      <c r="G4" s="2"/>
      <c r="H4" s="2"/>
      <c r="I4" s="2"/>
      <c r="J4" s="2"/>
    </row>
    <row r="5" s="27" customFormat="true" ht="13.8" hidden="false" customHeight="false" outlineLevel="0" collapsed="false">
      <c r="A5" s="8" t="s">
        <v>13</v>
      </c>
      <c r="B5" s="10" t="s">
        <v>57</v>
      </c>
      <c r="C5" s="2"/>
      <c r="D5" s="2"/>
      <c r="E5" s="2"/>
      <c r="F5" s="2"/>
      <c r="G5" s="2"/>
      <c r="H5" s="2"/>
      <c r="I5" s="2"/>
      <c r="J5" s="2"/>
    </row>
    <row r="6" s="27" customFormat="true" ht="13.8" hidden="false" customHeight="false" outlineLevel="0" collapsed="false">
      <c r="A6" s="8" t="s">
        <v>15</v>
      </c>
      <c r="B6" s="10" t="s">
        <v>135</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8" hidden="false" customHeight="false" outlineLevel="0" collapsed="false">
      <c r="A8" s="16" t="s">
        <v>174</v>
      </c>
      <c r="B8" s="17" t="s">
        <v>175</v>
      </c>
      <c r="C8" s="17" t="s">
        <v>176</v>
      </c>
      <c r="D8" s="17" t="s">
        <v>28</v>
      </c>
      <c r="E8" s="17"/>
      <c r="F8" s="17" t="s">
        <v>37</v>
      </c>
      <c r="G8" s="17" t="s">
        <v>29</v>
      </c>
      <c r="H8" s="17" t="s">
        <v>29</v>
      </c>
      <c r="I8" s="18"/>
      <c r="J8" s="2"/>
    </row>
    <row r="9" s="27" customFormat="true" ht="27.35" hidden="false" customHeight="false" outlineLevel="0" collapsed="false">
      <c r="A9" s="19" t="s">
        <v>177</v>
      </c>
      <c r="B9" s="20" t="s">
        <v>178</v>
      </c>
      <c r="C9" s="20" t="s">
        <v>179</v>
      </c>
      <c r="D9" s="20" t="s">
        <v>28</v>
      </c>
      <c r="E9" s="20"/>
      <c r="F9" s="20" t="s">
        <v>37</v>
      </c>
      <c r="G9" s="20" t="s">
        <v>29</v>
      </c>
      <c r="H9" s="20" t="s">
        <v>29</v>
      </c>
      <c r="I9" s="19" t="s">
        <v>180</v>
      </c>
      <c r="J9" s="2"/>
    </row>
    <row r="10" s="27" customFormat="true" ht="39.8" hidden="false" customHeight="false" outlineLevel="0" collapsed="false">
      <c r="A10" s="16" t="s">
        <v>181</v>
      </c>
      <c r="B10" s="17" t="s">
        <v>182</v>
      </c>
      <c r="C10" s="17" t="s">
        <v>183</v>
      </c>
      <c r="D10" s="17" t="s">
        <v>28</v>
      </c>
      <c r="E10" s="17" t="s">
        <v>184</v>
      </c>
      <c r="F10" s="17" t="s">
        <v>29</v>
      </c>
      <c r="G10" s="17" t="s">
        <v>29</v>
      </c>
      <c r="H10" s="17" t="s">
        <v>29</v>
      </c>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s="27" customFormat="true" ht="13.8" hidden="false" customHeight="false" outlineLevel="0" collapsed="false">
      <c r="A21" s="21"/>
      <c r="B21" s="22"/>
      <c r="C21" s="22"/>
      <c r="D21" s="22"/>
      <c r="E21" s="22"/>
      <c r="F21" s="22"/>
      <c r="G21" s="22"/>
      <c r="H21" s="22"/>
      <c r="I21" s="23"/>
      <c r="J21" s="2"/>
    </row>
    <row r="22" s="27" customFormat="true" ht="13.8" hidden="false" customHeight="false" outlineLevel="0" collapsed="false">
      <c r="A22" s="2"/>
      <c r="B22" s="2"/>
      <c r="C22" s="2"/>
      <c r="D22" s="2"/>
      <c r="E22" s="2"/>
      <c r="F22" s="2"/>
      <c r="G22" s="2"/>
      <c r="H22" s="2"/>
      <c r="I22" s="2"/>
      <c r="J22" s="2"/>
    </row>
    <row r="23" s="27" customFormat="true" ht="13.8" hidden="false" customHeight="false" outlineLevel="0" collapsed="false">
      <c r="A23" s="2"/>
      <c r="B23" s="2"/>
      <c r="C23" s="2"/>
      <c r="D23" s="2"/>
      <c r="E23" s="2"/>
      <c r="F23" s="2"/>
      <c r="G23" s="2"/>
      <c r="H23" s="2"/>
      <c r="I23" s="2"/>
      <c r="J23" s="2"/>
    </row>
    <row r="24" s="27" customFormat="true" ht="13.8" hidden="false" customHeight="false" outlineLevel="0" collapsed="false">
      <c r="A24" s="2"/>
      <c r="B24" s="2"/>
      <c r="C24" s="2"/>
      <c r="D24" s="2"/>
      <c r="E24" s="2"/>
      <c r="F24" s="2"/>
      <c r="G24" s="2"/>
      <c r="H24" s="2"/>
      <c r="I24" s="2"/>
      <c r="J24" s="2"/>
    </row>
    <row r="25" s="27" customFormat="true" ht="13.8" hidden="false" customHeight="false" outlineLevel="0" collapsed="false">
      <c r="A25" s="2"/>
      <c r="B25" s="2"/>
      <c r="C25" s="2"/>
      <c r="D25" s="2"/>
      <c r="E25" s="2"/>
      <c r="F25" s="2"/>
      <c r="G25" s="2"/>
      <c r="H25" s="2"/>
      <c r="I25" s="2"/>
      <c r="J25" s="2"/>
    </row>
    <row r="26" s="27" customFormat="true" ht="13.8" hidden="false" customHeight="false" outlineLevel="0" collapsed="false">
      <c r="A26" s="2"/>
      <c r="B26" s="2"/>
      <c r="C26" s="2"/>
      <c r="D26" s="2"/>
      <c r="E26" s="2"/>
      <c r="F26" s="2"/>
      <c r="G26" s="2"/>
      <c r="H26" s="2"/>
      <c r="I26" s="2"/>
      <c r="J26"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2"/>
    <col collapsed="false" customWidth="true" hidden="false" outlineLevel="0" max="2" min="2" style="2" width="35.83"/>
    <col collapsed="false" customWidth="true" hidden="false" outlineLevel="0" max="3" min="3" style="2" width="30.67"/>
    <col collapsed="false" customWidth="true" hidden="false" outlineLevel="0" max="4" min="4" style="2" width="13"/>
    <col collapsed="false" customWidth="true" hidden="false" outlineLevel="0" max="5" min="5" style="2" width="14.52"/>
    <col collapsed="false" customWidth="true" hidden="false" outlineLevel="0" max="8" min="8" style="2" width="15.83"/>
    <col collapsed="false" customWidth="true" hidden="false" outlineLevel="0" max="9" min="9" style="2" width="53.83"/>
  </cols>
  <sheetData>
    <row r="1" s="27" customFormat="true" ht="13.8" hidden="false" customHeight="false" outlineLevel="0" collapsed="false">
      <c r="A1" s="8" t="s">
        <v>5</v>
      </c>
      <c r="B1" s="8" t="s">
        <v>185</v>
      </c>
      <c r="C1" s="2" t="s">
        <v>186</v>
      </c>
      <c r="D1" s="2"/>
      <c r="E1" s="2"/>
      <c r="F1" s="2"/>
      <c r="G1" s="2"/>
      <c r="H1" s="2"/>
      <c r="I1" s="2"/>
      <c r="J1" s="2"/>
    </row>
    <row r="2" s="27" customFormat="true" ht="13.8" hidden="false" customHeight="false" outlineLevel="0" collapsed="false">
      <c r="A2" s="8" t="s">
        <v>8</v>
      </c>
      <c r="B2" s="8" t="s">
        <v>187</v>
      </c>
      <c r="C2" s="2"/>
      <c r="D2" s="2"/>
      <c r="E2" s="2"/>
      <c r="F2" s="2"/>
      <c r="G2" s="2"/>
      <c r="H2" s="2"/>
      <c r="I2" s="2"/>
      <c r="J2" s="2"/>
    </row>
    <row r="3" s="27" customFormat="true" ht="23.85" hidden="false" customHeight="false" outlineLevel="0" collapsed="false">
      <c r="A3" s="8" t="s">
        <v>10</v>
      </c>
      <c r="B3" s="10" t="s">
        <v>188</v>
      </c>
      <c r="C3" s="2"/>
      <c r="D3" s="2"/>
      <c r="E3" s="2"/>
      <c r="F3" s="2"/>
      <c r="G3" s="2"/>
      <c r="H3" s="2"/>
      <c r="I3" s="2"/>
      <c r="J3" s="2"/>
    </row>
    <row r="4" s="27" customFormat="true" ht="35.05" hidden="false" customHeight="false" outlineLevel="0" collapsed="false">
      <c r="A4" s="8" t="s">
        <v>12</v>
      </c>
      <c r="B4" s="10" t="s">
        <v>186</v>
      </c>
      <c r="C4" s="2"/>
      <c r="D4" s="2"/>
      <c r="E4" s="2"/>
      <c r="F4" s="2"/>
      <c r="G4" s="2"/>
      <c r="H4" s="2"/>
      <c r="I4" s="2"/>
      <c r="J4" s="2"/>
    </row>
    <row r="5" s="27" customFormat="true" ht="13.8" hidden="false" customHeight="false" outlineLevel="0" collapsed="false">
      <c r="A5" s="8" t="s">
        <v>13</v>
      </c>
      <c r="B5" s="10" t="s">
        <v>189</v>
      </c>
      <c r="C5" s="2"/>
      <c r="D5" s="2"/>
      <c r="E5" s="2"/>
      <c r="F5" s="2"/>
      <c r="G5" s="2"/>
      <c r="H5" s="2"/>
      <c r="I5" s="2"/>
      <c r="J5" s="2"/>
    </row>
    <row r="6" s="27" customFormat="true" ht="13.8" hidden="false" customHeight="false" outlineLevel="0" collapsed="false">
      <c r="A6" s="8" t="s">
        <v>15</v>
      </c>
      <c r="B6" s="10" t="s">
        <v>190</v>
      </c>
      <c r="C6" s="11" t="str">
        <f aca="false">HYPERLINK("#'Lisez-moi'!A1","Retour")</f>
        <v>Retour</v>
      </c>
      <c r="D6" s="2"/>
      <c r="E6" s="2"/>
      <c r="F6" s="2"/>
      <c r="G6" s="2"/>
      <c r="H6" s="2"/>
      <c r="I6" s="2"/>
      <c r="J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c r="J7" s="2"/>
    </row>
    <row r="8" s="27" customFormat="true" ht="39.55" hidden="false" customHeight="false" outlineLevel="0" collapsed="false">
      <c r="A8" s="16" t="s">
        <v>191</v>
      </c>
      <c r="B8" s="17" t="s">
        <v>192</v>
      </c>
      <c r="C8" s="17" t="s">
        <v>193</v>
      </c>
      <c r="D8" s="17" t="s">
        <v>28</v>
      </c>
      <c r="E8" s="17"/>
      <c r="F8" s="17" t="s">
        <v>29</v>
      </c>
      <c r="G8" s="17" t="s">
        <v>29</v>
      </c>
      <c r="H8" s="17" t="s">
        <v>29</v>
      </c>
      <c r="I8" s="18"/>
      <c r="J8" s="2"/>
    </row>
    <row r="9" s="27" customFormat="true" ht="26.85" hidden="false" customHeight="false" outlineLevel="0" collapsed="false">
      <c r="A9" s="19" t="s">
        <v>194</v>
      </c>
      <c r="B9" s="20" t="s">
        <v>195</v>
      </c>
      <c r="C9" s="20" t="s">
        <v>196</v>
      </c>
      <c r="D9" s="20" t="s">
        <v>28</v>
      </c>
      <c r="E9" s="20" t="s">
        <v>197</v>
      </c>
      <c r="F9" s="20" t="s">
        <v>29</v>
      </c>
      <c r="G9" s="20" t="s">
        <v>194</v>
      </c>
      <c r="H9" s="20" t="s">
        <v>29</v>
      </c>
      <c r="I9" s="19"/>
      <c r="J9" s="2"/>
    </row>
    <row r="10" s="27" customFormat="true" ht="26.85" hidden="false" customHeight="false" outlineLevel="0" collapsed="false">
      <c r="A10" s="16" t="s">
        <v>198</v>
      </c>
      <c r="B10" s="17" t="s">
        <v>199</v>
      </c>
      <c r="C10" s="17" t="s">
        <v>200</v>
      </c>
      <c r="D10" s="17" t="s">
        <v>201</v>
      </c>
      <c r="E10" s="17"/>
      <c r="F10" s="17" t="s">
        <v>29</v>
      </c>
      <c r="G10" s="17" t="s">
        <v>29</v>
      </c>
      <c r="H10" s="17" t="s">
        <v>29</v>
      </c>
      <c r="I10" s="18"/>
      <c r="J10" s="2"/>
    </row>
    <row r="11" s="27" customFormat="true" ht="13.8" hidden="false" customHeight="false" outlineLevel="0" collapsed="false">
      <c r="A11" s="19"/>
      <c r="B11" s="20"/>
      <c r="C11" s="20"/>
      <c r="D11" s="20"/>
      <c r="E11" s="20"/>
      <c r="F11" s="20"/>
      <c r="G11" s="20"/>
      <c r="H11" s="20"/>
      <c r="I11" s="19"/>
      <c r="J11" s="2"/>
    </row>
    <row r="12" s="27" customFormat="true" ht="13.8" hidden="false" customHeight="false" outlineLevel="0" collapsed="false">
      <c r="A12" s="16"/>
      <c r="B12" s="17"/>
      <c r="C12" s="17"/>
      <c r="D12" s="17"/>
      <c r="E12" s="17"/>
      <c r="F12" s="17"/>
      <c r="G12" s="17"/>
      <c r="H12" s="17"/>
      <c r="I12" s="18"/>
      <c r="J12" s="2"/>
    </row>
    <row r="13" s="27" customFormat="true" ht="13.8" hidden="false" customHeight="false" outlineLevel="0" collapsed="false">
      <c r="A13" s="19"/>
      <c r="B13" s="20"/>
      <c r="C13" s="20"/>
      <c r="D13" s="20"/>
      <c r="E13" s="20"/>
      <c r="F13" s="20"/>
      <c r="G13" s="20"/>
      <c r="H13" s="20"/>
      <c r="I13" s="19"/>
      <c r="J13" s="2"/>
    </row>
    <row r="14" s="27" customFormat="true" ht="13.8" hidden="false" customHeight="false" outlineLevel="0" collapsed="false">
      <c r="A14" s="16"/>
      <c r="B14" s="17"/>
      <c r="C14" s="17"/>
      <c r="D14" s="17"/>
      <c r="E14" s="17"/>
      <c r="F14" s="17"/>
      <c r="G14" s="17"/>
      <c r="H14" s="17"/>
      <c r="I14" s="18"/>
      <c r="J14" s="2"/>
    </row>
    <row r="15" s="27" customFormat="true" ht="13.8" hidden="false" customHeight="false" outlineLevel="0" collapsed="false">
      <c r="A15" s="19"/>
      <c r="B15" s="20"/>
      <c r="C15" s="20"/>
      <c r="D15" s="20"/>
      <c r="E15" s="20"/>
      <c r="F15" s="20"/>
      <c r="G15" s="20"/>
      <c r="H15" s="20"/>
      <c r="I15" s="19"/>
      <c r="J15" s="2"/>
    </row>
    <row r="16" s="27" customFormat="true" ht="13.8" hidden="false" customHeight="false" outlineLevel="0" collapsed="false">
      <c r="A16" s="16"/>
      <c r="B16" s="17"/>
      <c r="C16" s="17"/>
      <c r="D16" s="17"/>
      <c r="E16" s="17"/>
      <c r="F16" s="17"/>
      <c r="G16" s="17"/>
      <c r="H16" s="17"/>
      <c r="I16" s="18"/>
      <c r="J16" s="2"/>
    </row>
    <row r="17" s="27" customFormat="true" ht="13.8" hidden="false" customHeight="false" outlineLevel="0" collapsed="false">
      <c r="A17" s="19"/>
      <c r="B17" s="20"/>
      <c r="C17" s="20"/>
      <c r="D17" s="20"/>
      <c r="E17" s="20"/>
      <c r="F17" s="20"/>
      <c r="G17" s="20"/>
      <c r="H17" s="20"/>
      <c r="I17" s="19"/>
      <c r="J17" s="2"/>
    </row>
    <row r="18" s="27" customFormat="true" ht="13.8" hidden="false" customHeight="false" outlineLevel="0" collapsed="false">
      <c r="A18" s="16"/>
      <c r="B18" s="17"/>
      <c r="C18" s="17"/>
      <c r="D18" s="17"/>
      <c r="E18" s="17"/>
      <c r="F18" s="17"/>
      <c r="G18" s="17"/>
      <c r="H18" s="17"/>
      <c r="I18" s="18"/>
      <c r="J18" s="2"/>
    </row>
    <row r="19" s="27" customFormat="true" ht="13.8" hidden="false" customHeight="false" outlineLevel="0" collapsed="false">
      <c r="A19" s="19"/>
      <c r="B19" s="20"/>
      <c r="C19" s="20"/>
      <c r="D19" s="20"/>
      <c r="E19" s="20"/>
      <c r="F19" s="20"/>
      <c r="G19" s="20"/>
      <c r="H19" s="20"/>
      <c r="I19" s="19"/>
      <c r="J19" s="2"/>
    </row>
    <row r="20" s="27" customFormat="true" ht="13.8" hidden="false" customHeight="false" outlineLevel="0" collapsed="false">
      <c r="A20" s="16"/>
      <c r="B20" s="17"/>
      <c r="C20" s="17"/>
      <c r="D20" s="17"/>
      <c r="E20" s="17"/>
      <c r="F20" s="17"/>
      <c r="G20" s="17"/>
      <c r="H20" s="17"/>
      <c r="I20" s="18"/>
      <c r="J20" s="2"/>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3.8" zeroHeight="false" outlineLevelRow="0" outlineLevelCol="0"/>
  <cols>
    <col collapsed="false" customWidth="true" hidden="false" outlineLevel="0" max="1" min="1" style="2" width="34"/>
    <col collapsed="false" customWidth="true" hidden="false" outlineLevel="0" max="2" min="2" style="2" width="29.16"/>
    <col collapsed="false" customWidth="true" hidden="false" outlineLevel="0" max="3" min="3" style="2" width="43.52"/>
    <col collapsed="false" customWidth="true" hidden="false" outlineLevel="0" max="4" min="4" style="2" width="13"/>
    <col collapsed="false" customWidth="true" hidden="false" outlineLevel="0" max="5" min="5" style="2" width="27.5"/>
    <col collapsed="false" customWidth="true" hidden="false" outlineLevel="0" max="6" min="6" style="2" width="17.16"/>
    <col collapsed="false" customWidth="true" hidden="false" outlineLevel="0" max="9" min="9" style="2" width="36.5"/>
  </cols>
  <sheetData>
    <row r="1" s="27" customFormat="true" ht="13.8" hidden="false" customHeight="false" outlineLevel="0" collapsed="false">
      <c r="A1" s="8" t="s">
        <v>5</v>
      </c>
      <c r="B1" s="8" t="s">
        <v>202</v>
      </c>
      <c r="C1" s="2" t="s">
        <v>203</v>
      </c>
      <c r="D1" s="2"/>
      <c r="E1" s="2"/>
      <c r="F1" s="2"/>
      <c r="G1" s="2"/>
      <c r="H1" s="2"/>
      <c r="I1" s="2"/>
    </row>
    <row r="2" s="27" customFormat="true" ht="23.85" hidden="false" customHeight="false" outlineLevel="0" collapsed="false">
      <c r="A2" s="8" t="s">
        <v>8</v>
      </c>
      <c r="B2" s="8" t="s">
        <v>204</v>
      </c>
      <c r="C2" s="2"/>
      <c r="D2" s="2"/>
      <c r="E2" s="2"/>
      <c r="F2" s="2"/>
      <c r="G2" s="2"/>
      <c r="H2" s="2"/>
      <c r="I2" s="2"/>
    </row>
    <row r="3" s="27" customFormat="true" ht="68.65" hidden="false" customHeight="false" outlineLevel="0" collapsed="false">
      <c r="A3" s="8" t="s">
        <v>10</v>
      </c>
      <c r="B3" s="10" t="s">
        <v>205</v>
      </c>
      <c r="C3" s="2"/>
      <c r="D3" s="2"/>
      <c r="E3" s="2"/>
      <c r="F3" s="2"/>
      <c r="G3" s="2"/>
      <c r="H3" s="2"/>
      <c r="I3" s="2"/>
    </row>
    <row r="4" s="27" customFormat="true" ht="57.45" hidden="false" customHeight="false" outlineLevel="0" collapsed="false">
      <c r="A4" s="8" t="s">
        <v>206</v>
      </c>
      <c r="B4" s="10" t="s">
        <v>203</v>
      </c>
      <c r="C4" s="2"/>
      <c r="D4" s="2"/>
      <c r="E4" s="2"/>
      <c r="F4" s="2"/>
      <c r="G4" s="2"/>
      <c r="H4" s="2"/>
      <c r="I4" s="2"/>
    </row>
    <row r="5" s="27" customFormat="true" ht="13.8" hidden="false" customHeight="false" outlineLevel="0" collapsed="false">
      <c r="A5" s="8" t="s">
        <v>207</v>
      </c>
      <c r="B5" s="10" t="s">
        <v>57</v>
      </c>
      <c r="C5" s="2"/>
      <c r="D5" s="2"/>
      <c r="E5" s="2"/>
      <c r="F5" s="2"/>
      <c r="G5" s="2"/>
      <c r="H5" s="2"/>
      <c r="I5" s="2"/>
    </row>
    <row r="6" s="27" customFormat="true" ht="13.8" hidden="false" customHeight="false" outlineLevel="0" collapsed="false">
      <c r="A6" s="8" t="s">
        <v>15</v>
      </c>
      <c r="B6" s="10" t="s">
        <v>135</v>
      </c>
      <c r="C6" s="11"/>
      <c r="D6" s="2"/>
      <c r="E6" s="2"/>
      <c r="F6" s="2"/>
      <c r="G6" s="2"/>
      <c r="H6" s="2"/>
      <c r="I6" s="2"/>
    </row>
    <row r="7" s="27" customFormat="true" ht="13.8" hidden="false" customHeight="false" outlineLevel="0" collapsed="false">
      <c r="A7" s="12" t="s">
        <v>17</v>
      </c>
      <c r="B7" s="13" t="s">
        <v>18</v>
      </c>
      <c r="C7" s="13" t="s">
        <v>10</v>
      </c>
      <c r="D7" s="13" t="s">
        <v>19</v>
      </c>
      <c r="E7" s="13" t="s">
        <v>20</v>
      </c>
      <c r="F7" s="13" t="s">
        <v>21</v>
      </c>
      <c r="G7" s="13" t="s">
        <v>22</v>
      </c>
      <c r="H7" s="13" t="s">
        <v>23</v>
      </c>
      <c r="I7" s="14" t="s">
        <v>24</v>
      </c>
    </row>
    <row r="8" s="27" customFormat="true" ht="52.2" hidden="false" customHeight="false" outlineLevel="0" collapsed="false">
      <c r="A8" s="16" t="s">
        <v>208</v>
      </c>
      <c r="B8" s="17" t="s">
        <v>209</v>
      </c>
      <c r="C8" s="17" t="s">
        <v>210</v>
      </c>
      <c r="D8" s="17" t="s">
        <v>28</v>
      </c>
      <c r="E8" s="17"/>
      <c r="F8" s="17" t="s">
        <v>29</v>
      </c>
      <c r="G8" s="17" t="s">
        <v>29</v>
      </c>
      <c r="H8" s="17" t="s">
        <v>29</v>
      </c>
      <c r="I8" s="18"/>
    </row>
    <row r="9" s="27" customFormat="true" ht="26.85" hidden="false" customHeight="false" outlineLevel="0" collapsed="false">
      <c r="A9" s="19" t="s">
        <v>61</v>
      </c>
      <c r="B9" s="20" t="s">
        <v>62</v>
      </c>
      <c r="C9" s="20" t="s">
        <v>211</v>
      </c>
      <c r="D9" s="20" t="s">
        <v>28</v>
      </c>
      <c r="E9" s="20"/>
      <c r="F9" s="20" t="s">
        <v>37</v>
      </c>
      <c r="G9" s="20" t="s">
        <v>29</v>
      </c>
      <c r="H9" s="20" t="s">
        <v>29</v>
      </c>
      <c r="I9" s="19"/>
    </row>
    <row r="10" s="27" customFormat="true" ht="52.2" hidden="false" customHeight="false" outlineLevel="0" collapsed="false">
      <c r="A10" s="16" t="s">
        <v>212</v>
      </c>
      <c r="B10" s="17" t="s">
        <v>213</v>
      </c>
      <c r="C10" s="17" t="s">
        <v>214</v>
      </c>
      <c r="D10" s="17" t="s">
        <v>28</v>
      </c>
      <c r="E10" s="17" t="s">
        <v>215</v>
      </c>
      <c r="F10" s="17" t="s">
        <v>29</v>
      </c>
      <c r="G10" s="17" t="s">
        <v>29</v>
      </c>
      <c r="H10" s="17" t="s">
        <v>29</v>
      </c>
      <c r="I10" s="18" t="s">
        <v>216</v>
      </c>
    </row>
    <row r="11" s="27" customFormat="true" ht="52.2" hidden="false" customHeight="false" outlineLevel="0" collapsed="false">
      <c r="A11" s="19" t="s">
        <v>217</v>
      </c>
      <c r="B11" s="20" t="s">
        <v>218</v>
      </c>
      <c r="C11" s="20" t="s">
        <v>219</v>
      </c>
      <c r="D11" s="20" t="s">
        <v>28</v>
      </c>
      <c r="E11" s="20" t="s">
        <v>220</v>
      </c>
      <c r="F11" s="20" t="s">
        <v>29</v>
      </c>
      <c r="G11" s="20" t="s">
        <v>29</v>
      </c>
      <c r="H11" s="20" t="s">
        <v>29</v>
      </c>
      <c r="I11" s="19" t="s">
        <v>216</v>
      </c>
    </row>
    <row r="12" s="27" customFormat="true" ht="39.55" hidden="false" customHeight="false" outlineLevel="0" collapsed="false">
      <c r="A12" s="16" t="s">
        <v>76</v>
      </c>
      <c r="B12" s="17" t="s">
        <v>77</v>
      </c>
      <c r="C12" s="17" t="s">
        <v>221</v>
      </c>
      <c r="D12" s="17" t="s">
        <v>28</v>
      </c>
      <c r="E12" s="17"/>
      <c r="F12" s="17" t="s">
        <v>37</v>
      </c>
      <c r="G12" s="17" t="s">
        <v>29</v>
      </c>
      <c r="H12" s="17" t="s">
        <v>29</v>
      </c>
      <c r="I12" s="18"/>
    </row>
    <row r="13" s="27" customFormat="true" ht="52.2" hidden="false" customHeight="false" outlineLevel="0" collapsed="false">
      <c r="A13" s="19" t="s">
        <v>79</v>
      </c>
      <c r="B13" s="20" t="s">
        <v>80</v>
      </c>
      <c r="C13" s="20" t="s">
        <v>222</v>
      </c>
      <c r="D13" s="20" t="s">
        <v>223</v>
      </c>
      <c r="E13" s="20"/>
      <c r="F13" s="20" t="s">
        <v>37</v>
      </c>
      <c r="G13" s="20" t="s">
        <v>29</v>
      </c>
      <c r="H13" s="20" t="s">
        <v>29</v>
      </c>
      <c r="I13" s="19"/>
    </row>
    <row r="14" s="27" customFormat="true" ht="39.55" hidden="false" customHeight="false" outlineLevel="0" collapsed="false">
      <c r="A14" s="16" t="s">
        <v>83</v>
      </c>
      <c r="B14" s="17" t="s">
        <v>84</v>
      </c>
      <c r="C14" s="17" t="s">
        <v>224</v>
      </c>
      <c r="D14" s="17" t="s">
        <v>223</v>
      </c>
      <c r="E14" s="17"/>
      <c r="F14" s="17" t="s">
        <v>37</v>
      </c>
      <c r="G14" s="17" t="s">
        <v>29</v>
      </c>
      <c r="H14" s="17" t="s">
        <v>29</v>
      </c>
      <c r="I14" s="18"/>
    </row>
    <row r="15" s="27" customFormat="true" ht="39.55" hidden="false" customHeight="false" outlineLevel="0" collapsed="false">
      <c r="A15" s="19" t="s">
        <v>86</v>
      </c>
      <c r="B15" s="20" t="s">
        <v>87</v>
      </c>
      <c r="C15" s="20" t="s">
        <v>225</v>
      </c>
      <c r="D15" s="20" t="s">
        <v>223</v>
      </c>
      <c r="E15" s="20"/>
      <c r="F15" s="20" t="s">
        <v>37</v>
      </c>
      <c r="G15" s="20" t="s">
        <v>29</v>
      </c>
      <c r="H15" s="20" t="s">
        <v>29</v>
      </c>
      <c r="I15" s="19"/>
    </row>
    <row r="16" s="27" customFormat="true" ht="39.55" hidden="false" customHeight="false" outlineLevel="0" collapsed="false">
      <c r="A16" s="16" t="s">
        <v>89</v>
      </c>
      <c r="B16" s="17" t="s">
        <v>90</v>
      </c>
      <c r="C16" s="17" t="s">
        <v>226</v>
      </c>
      <c r="D16" s="17" t="s">
        <v>28</v>
      </c>
      <c r="E16" s="17" t="s">
        <v>92</v>
      </c>
      <c r="F16" s="17" t="s">
        <v>29</v>
      </c>
      <c r="G16" s="17" t="s">
        <v>29</v>
      </c>
      <c r="H16" s="17" t="s">
        <v>29</v>
      </c>
      <c r="I16" s="18"/>
    </row>
    <row r="17" s="27" customFormat="true" ht="13.8" hidden="false" customHeight="false" outlineLevel="0" collapsed="false">
      <c r="A17" s="19"/>
      <c r="B17" s="20"/>
      <c r="C17" s="20"/>
      <c r="D17" s="20"/>
      <c r="E17" s="20"/>
      <c r="F17" s="20"/>
      <c r="G17" s="20"/>
      <c r="H17" s="20"/>
      <c r="I17" s="19"/>
    </row>
    <row r="18" s="27" customFormat="true" ht="13.8" hidden="false" customHeight="false" outlineLevel="0" collapsed="false">
      <c r="A18" s="16"/>
      <c r="B18" s="17"/>
      <c r="C18" s="17"/>
      <c r="D18" s="17"/>
      <c r="E18" s="17"/>
      <c r="F18" s="17"/>
      <c r="G18" s="17"/>
      <c r="H18" s="17"/>
      <c r="I18" s="18"/>
    </row>
    <row r="19" s="27" customFormat="true" ht="13.8" hidden="false" customHeight="false" outlineLevel="0" collapsed="false">
      <c r="A19" s="19"/>
      <c r="B19" s="20"/>
      <c r="C19" s="20"/>
      <c r="D19" s="20"/>
      <c r="E19" s="20"/>
      <c r="F19" s="20"/>
      <c r="G19" s="20"/>
      <c r="H19" s="20"/>
      <c r="I19" s="19"/>
    </row>
    <row r="20" s="27" customFormat="true" ht="13.8" hidden="false" customHeight="false" outlineLevel="0" collapsed="false">
      <c r="A20" s="16"/>
      <c r="B20" s="17"/>
      <c r="C20" s="17"/>
      <c r="D20" s="17"/>
      <c r="E20" s="17"/>
      <c r="F20" s="17"/>
      <c r="G20" s="17"/>
      <c r="H20" s="17"/>
      <c r="I20" s="18"/>
    </row>
    <row r="21" customFormat="false" ht="13.8" hidden="false" customHeight="false" outlineLevel="0" collapsed="false">
      <c r="A21" s="21"/>
      <c r="B21" s="22"/>
      <c r="C21" s="22"/>
      <c r="D21" s="22"/>
      <c r="E21" s="22"/>
      <c r="F21" s="22"/>
      <c r="G21" s="22"/>
      <c r="H21" s="22"/>
      <c r="I21" s="2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2021-08-20T10:22:28Z</dcterms:created>
  <dc:creator>MORA Vincent</dc:creator>
  <dc:description/>
  <dc:language>fr-FR</dc:language>
  <cp:lastModifiedBy/>
  <dcterms:modified xsi:type="dcterms:W3CDTF">2024-11-26T21:55:02Z</dcterms:modified>
  <cp:revision>33</cp:revision>
  <dc:subject/>
  <dc:title>Matrice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 ODD">
    <vt:lpwstr/>
  </property>
  <property fmtid="{D5CDD505-2E9C-101B-9397-08002B2CF9AE}" pid="10" name="Th_x005F_x00e9_matique m_x005F_x00e9_tier">
    <vt:lpwstr/>
  </property>
  <property fmtid="{D5CDD505-2E9C-101B-9397-08002B2CF9AE}" pid="11" name="Th_x005F_x00e9_matique_x0020_ODD">
    <vt:lpwstr/>
  </property>
  <property fmtid="{D5CDD505-2E9C-101B-9397-08002B2CF9AE}" pid="12" name="Th_x005F_x00e9_matique_x0020_m_x005F_x00e9_tier">
    <vt:lpwstr/>
  </property>
  <property fmtid="{D5CDD505-2E9C-101B-9397-08002B2CF9AE}" pid="13" name="Thématique ODD">
    <vt:lpwstr/>
  </property>
  <property fmtid="{D5CDD505-2E9C-101B-9397-08002B2CF9AE}" pid="14" name="Thématique métier">
    <vt:lpwstr/>
  </property>
  <property fmtid="{D5CDD505-2E9C-101B-9397-08002B2CF9AE}" pid="15" name="Type de communication">
    <vt:lpwstr/>
  </property>
  <property fmtid="{D5CDD505-2E9C-101B-9397-08002B2CF9AE}" pid="16" name="Type de publication">
    <vt:lpwstr/>
  </property>
  <property fmtid="{D5CDD505-2E9C-101B-9397-08002B2CF9AE}" pid="17" name="Type_x0020_de_x0020_communication">
    <vt:lpwstr/>
  </property>
  <property fmtid="{D5CDD505-2E9C-101B-9397-08002B2CF9AE}" pid="18" name="_x005F_x00c9_v_x005F_x00e8_nement">
    <vt:lpwstr/>
  </property>
  <property fmtid="{D5CDD505-2E9C-101B-9397-08002B2CF9AE}" pid="19" name="b112a86551eb4b2ba4e73118e9afe778">
    <vt:lpwstr/>
  </property>
  <property fmtid="{D5CDD505-2E9C-101B-9397-08002B2CF9AE}" pid="20" name="Évènement">
    <vt:lpwstr/>
  </property>
</Properties>
</file>