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Affleurement AEP" sheetId="2" state="visible" r:id="rId3"/>
    <sheet name="Appareillage AEP" sheetId="3" state="visible" r:id="rId4"/>
    <sheet name="Canalisation réseau AEP" sheetId="4" state="visible" r:id="rId5"/>
    <sheet name="Captage AEP" sheetId="5" state="visible" r:id="rId6"/>
    <sheet name="Génie civil AEP" sheetId="6" state="visible" r:id="rId7"/>
    <sheet name="Périmètre gestion AEP" sheetId="7" state="visible" r:id="rId8"/>
    <sheet name="Pièce réseau AEP" sheetId="8" state="visible" r:id="rId9"/>
    <sheet name="Pièce réseau AEP (non discrimin" sheetId="9" state="visible" r:id="rId10"/>
    <sheet name="Point mesure AEP" sheetId="10" state="visible" r:id="rId11"/>
    <sheet name="Pompage AEP" sheetId="11" state="visible" r:id="rId12"/>
    <sheet name="Protection mécanique AEP" sheetId="12" state="visible" r:id="rId13"/>
    <sheet name="Régulation AEP" sheetId="13" state="visible" r:id="rId14"/>
    <sheet name="Reservoir AEP" sheetId="14" state="visible" r:id="rId15"/>
    <sheet name="Station alerte AEP" sheetId="15" state="visible" r:id="rId16"/>
    <sheet name="Traitement AEP" sheetId="16" state="visible" r:id="rId17"/>
    <sheet name="Vanne réseau AEP" sheetId="17" state="visible" r:id="rId18"/>
    <sheet name="Canalisation branchement AEP" sheetId="18" state="visible" r:id="rId19"/>
    <sheet name="Pièce branchement AEP" sheetId="19" state="visible" r:id="rId20"/>
    <sheet name="Point livraison AEP" sheetId="20" state="visible" r:id="rId21"/>
    <sheet name="Raccord AEP" sheetId="21" state="visible" r:id="rId22"/>
    <sheet name="Vanne branchement AEP" sheetId="22" state="visible"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<sst xmlns="http://schemas.openxmlformats.org/spreadsheetml/2006/main" count="1384" uniqueCount="481">
  <si>
    <t xml:space="preserve">Classe d'entités (alias)</t>
  </si>
  <si>
    <t xml:space="preserve">Description</t>
  </si>
  <si>
    <t xml:space="preserve">Lien vers le descriptif</t>
  </si>
  <si>
    <t xml:space="preserve">Géométrie</t>
  </si>
  <si>
    <t xml:space="preserve">Nombre de Champs</t>
  </si>
  <si>
    <t xml:space="preserve">Nom de l'entité (nom logique)</t>
  </si>
  <si>
    <t xml:space="preserve">aep_affleurant</t>
  </si>
  <si>
    <t xml:space="preserve">Sans</t>
  </si>
  <si>
    <t xml:space="preserve">Alias de l'entité (nom conceptuel)</t>
  </si>
  <si>
    <t xml:space="preserve">Affleurant AEP</t>
  </si>
  <si>
    <t xml:space="preserve">Définition</t>
  </si>
  <si>
    <t xml:space="preserve">Objet visible depuis la surface, au niveau du sol</t>
  </si>
  <si>
    <t xml:space="preserve">Contraintes topologiques</t>
  </si>
  <si>
    <t xml:space="preserve">Association</t>
  </si>
  <si>
    <t xml:space="preserve">Par attributs</t>
  </si>
  <si>
    <t xml:space="preserve">Point/ligne/surfacique</t>
  </si>
  <si>
    <t xml:space="preserve">Point</t>
  </si>
  <si>
    <t xml:space="preserve">Attributs </t>
  </si>
  <si>
    <t xml:space="preserve">Alias de l'attribut</t>
  </si>
  <si>
    <t xml:space="preserve">Type de valeurs</t>
  </si>
  <si>
    <t xml:space="preserve">Valeurs possibles</t>
  </si>
  <si>
    <t xml:space="preserve">Autorise les valeurs nulles</t>
  </si>
  <si>
    <t xml:space="preserve">Nom RAEPA</t>
  </si>
  <si>
    <t xml:space="preserve">Réglementaire</t>
  </si>
  <si>
    <t xml:space="preserve">Commentaires</t>
  </si>
  <si>
    <t xml:space="preserve">id_aep_affleurant</t>
  </si>
  <si>
    <t xml:space="preserve">Identifiant affleurant</t>
  </si>
  <si>
    <t xml:space="preserve">Identifiant unique de l'affleurant d'AEP: clé primaire</t>
  </si>
  <si>
    <t xml:space="preserve">Texte</t>
  </si>
  <si>
    <t xml:space="preserve">Non</t>
  </si>
  <si>
    <t xml:space="preserve">type_affleurant</t>
  </si>
  <si>
    <t xml:space="preserve">Type affleurant</t>
  </si>
  <si>
    <t xml:space="preserve">Type d'affleurant, à savoir par exemple bouche à clé, tampon, engouffrement, etc. (Cf. liste de valeurs)</t>
  </si>
  <si>
    <t xml:space="preserve">com_type_affleurant</t>
  </si>
  <si>
    <t xml:space="preserve">id_affleurant_pcrs</t>
  </si>
  <si>
    <t xml:space="preserve">Identifiant affleurant PCRS</t>
  </si>
  <si>
    <t xml:space="preserve">Lien vers la  table des affleurants du géostandard PCRS</t>
  </si>
  <si>
    <t xml:space="preserve">Oui</t>
  </si>
  <si>
    <t xml:space="preserve">Voir liste PCRS</t>
  </si>
  <si>
    <t xml:space="preserve">id_emprise</t>
  </si>
  <si>
    <t xml:space="preserve">Identifiant emprise</t>
  </si>
  <si>
    <t xml:space="preserve">Lien, à savoir association par identifiant à la super-entité "Emprise" (modélisant tout élément surfacique)</t>
  </si>
  <si>
    <t xml:space="preserve">emprise</t>
  </si>
  <si>
    <t xml:space="preserve">Référence à l'entité dessous</t>
  </si>
  <si>
    <t xml:space="preserve">id_noeud_reseau</t>
  </si>
  <si>
    <t xml:space="preserve">Identifiant nœud réseau</t>
  </si>
  <si>
    <t xml:space="preserve">Lien, à savoir association par identifiant à la super-entité "Nœud réseau" (modélisant tout élément ponctuel)</t>
  </si>
  <si>
    <t xml:space="preserve">noeud_reseau</t>
  </si>
  <si>
    <t xml:space="preserve">id_canalisation</t>
  </si>
  <si>
    <t xml:space="preserve">Identifiant canalisation</t>
  </si>
  <si>
    <t xml:space="preserve">Lien, à savoir association par identifiant à la super-entité "Canalisation" (modélisant tout élément linéaire)</t>
  </si>
  <si>
    <t xml:space="preserve">canalisation</t>
  </si>
  <si>
    <t xml:space="preserve">aep_appareillage</t>
  </si>
  <si>
    <t xml:space="preserve">Entité fille de la super-entité "Nœud réseau" appliqué à l'AEP ou le cas échéant directement de l’entité canalisation de réseau. Contraintes topologiques portées par l'entité mère.</t>
  </si>
  <si>
    <t xml:space="preserve">Appareillage AEP</t>
  </si>
  <si>
    <t xml:space="preserve">Equipement divers sur le réseau d'eau potable non pris en compte dans les autres classes d'entités</t>
  </si>
  <si>
    <t xml:space="preserve">id_noeud_reseau (0,1)
id_aep_canalisation_reseau (0,1)</t>
  </si>
  <si>
    <t xml:space="preserve">Point/ligne/surface</t>
  </si>
  <si>
    <t xml:space="preserve">id_aep_appareillage</t>
  </si>
  <si>
    <t xml:space="preserve">Identifiant appareillage</t>
  </si>
  <si>
    <t xml:space="preserve">Identifiant unique de l'appareillage d'AEP, hérité ou propre à l'objet géomatique</t>
  </si>
  <si>
    <t xml:space="preserve">type_appareillage</t>
  </si>
  <si>
    <t xml:space="preserve">Type appareillage</t>
  </si>
  <si>
    <t xml:space="preserve">Type de l'appareillage, à savoir ventouse, disconnecteur, filtre / boîte à boues, chasse, etc. (Cf. liste de valeurs)</t>
  </si>
  <si>
    <t xml:space="preserve">aep_type_appareillage</t>
  </si>
  <si>
    <t xml:space="preserve">anti-bélier ?</t>
  </si>
  <si>
    <t xml:space="preserve">diametre</t>
  </si>
  <si>
    <t xml:space="preserve">Diamètre (mm)</t>
  </si>
  <si>
    <t xml:space="preserve">Diamètre de l'appareillage en millimètres</t>
  </si>
  <si>
    <t xml:space="preserve">Numérique</t>
  </si>
  <si>
    <t xml:space="preserve">telegestion</t>
  </si>
  <si>
    <t xml:space="preserve">Télégestion</t>
  </si>
  <si>
    <t xml:space="preserve">Présence ou non d'une télégestion et/ou télésurveillance pour l'appareillage</t>
  </si>
  <si>
    <t xml:space="preserve">com_oui_non</t>
  </si>
  <si>
    <t xml:space="preserve">aep_canalisation</t>
  </si>
  <si>
    <t xml:space="preserve">Entité fille de la super-entité "Canalisation" appliqué à l'AEP. Contraintes topologiques portées par l'entité mère.</t>
  </si>
  <si>
    <t xml:space="preserve">Canalisation réseau AEP</t>
  </si>
  <si>
    <t xml:space="preserve">Assemblage de tuyaux, de leurs pièces de raccord et des ouvrages annexes qui permet le transport des eaux entre deux points.</t>
  </si>
  <si>
    <t xml:space="preserve">Source : ONEMA-Gestion patrimoniale
des réseaux d’eau potable
Elaboration du descriptif détaillé
des ouvrages de transport et de
distribution d’eau</t>
  </si>
  <si>
    <t xml:space="preserve">id_canalisation (1,1)</t>
  </si>
  <si>
    <t xml:space="preserve">Ligne</t>
  </si>
  <si>
    <t xml:space="preserve">id_aep_canalisation</t>
  </si>
  <si>
    <t xml:space="preserve">Identifiant canalisation réseau</t>
  </si>
  <si>
    <t xml:space="preserve">Identifiant unique de la canalisation de réseau d'AEP, hérité ou propre à l'objet géomatique</t>
  </si>
  <si>
    <t xml:space="preserve">cote_debut</t>
  </si>
  <si>
    <t xml:space="preserve">Z début (m NGF)</t>
  </si>
  <si>
    <t xml:space="preserve">Cote altimétrique Z de la génératrice supérieure de la canalisation de réseau, en son extrémité de début, en mètres NGF</t>
  </si>
  <si>
    <t xml:space="preserve">Décimal</t>
  </si>
  <si>
    <t xml:space="preserve">En fonction du sens de la digitalisation. Génératrice supérieure</t>
  </si>
  <si>
    <t xml:space="preserve">cote_fin</t>
  </si>
  <si>
    <t xml:space="preserve">Z fin (m NGF)</t>
  </si>
  <si>
    <t xml:space="preserve">Cote altimétrique Z de la génératrice supérieure de la canalisation de réseau, en son extrémité de fin, en mètres NGF</t>
  </si>
  <si>
    <t xml:space="preserve">contenu_canalisation</t>
  </si>
  <si>
    <t xml:space="preserve">Contenu canalisation</t>
  </si>
  <si>
    <t xml:space="preserve">Contenu de la canalisation de réseau, à savoir nature théorique des eaux véhiculées par la canalisation, à savoir eau brute, eau potable, eau industrielle, etc. (Cf. liste de valeurs)</t>
  </si>
  <si>
    <t xml:space="preserve">aep_contenu_canalisation</t>
  </si>
  <si>
    <t xml:space="preserve">contCanAE</t>
  </si>
  <si>
    <t xml:space="preserve">fonction_canalisation</t>
  </si>
  <si>
    <t xml:space="preserve">Fonction canalisation</t>
  </si>
  <si>
    <t xml:space="preserve">Fonction de la canalisation dans le réseau, à savoir transport, distribution, etc. (Cf. liste de valeurs)</t>
  </si>
  <si>
    <t xml:space="preserve">aep_fonction_canalisation</t>
  </si>
  <si>
    <t xml:space="preserve">fonctionCanAE</t>
  </si>
  <si>
    <t xml:space="preserve">type_joint</t>
  </si>
  <si>
    <t xml:space="preserve">Type joint</t>
  </si>
  <si>
    <t xml:space="preserve">Type d'assemblage des portions de tuyaux formant la canalisation, par exemple à brides, à emboîtement, collé, thermosoudé, à joint verrouillé, etc. (Cf. liste de valeurs)</t>
  </si>
  <si>
    <t xml:space="preserve">aep_type_joint</t>
  </si>
  <si>
    <t xml:space="preserve">protection_cathodique</t>
  </si>
  <si>
    <t xml:space="preserve">Protection cathodique</t>
  </si>
  <si>
    <t xml:space="preserve">Existence d'une protection cathodique pour la canalisation de réseau</t>
  </si>
  <si>
    <t xml:space="preserve">Booléen</t>
  </si>
  <si>
    <t xml:space="preserve">secteur_hydraulique</t>
  </si>
  <si>
    <t xml:space="preserve">Secteur hydraulique</t>
  </si>
  <si>
    <t xml:space="preserve">Nom du secteur hydraulique d'appartenance de la canalisation de réseau</t>
  </si>
  <si>
    <t xml:space="preserve">ref_udi</t>
  </si>
  <si>
    <t xml:space="preserve">Référence Unité de Distribution</t>
  </si>
  <si>
    <t xml:space="preserve">Référence de l'Unité de DIstribution (source ARS) d'appartenance de la canalisation de réseau</t>
  </si>
  <si>
    <t xml:space="preserve">Voire nomenclature de la codification ARS</t>
  </si>
  <si>
    <t xml:space="preserve">etage_pression</t>
  </si>
  <si>
    <t xml:space="preserve">Etage pression</t>
  </si>
  <si>
    <t xml:space="preserve">Nom de l'étage de pression d'appartenance de la canalisation de réseau</t>
  </si>
  <si>
    <t xml:space="preserve">type_pression</t>
  </si>
  <si>
    <t xml:space="preserve">Type pression</t>
  </si>
  <si>
    <t xml:space="preserve">Type de pression, à savoir moteur et conditions de maintien en pression de l'eau dans la canalisation de réseau, à savoir gravitaire, surpressé ou réduit (Cf. liste de valeurs)</t>
  </si>
  <si>
    <t xml:space="preserve">aep_type_pression</t>
  </si>
  <si>
    <t xml:space="preserve">ref_reservoir</t>
  </si>
  <si>
    <t xml:space="preserve">Référence réservoir</t>
  </si>
  <si>
    <t xml:space="preserve">Référence au réservoir alimentant majoritairement cette canalisation de réseau</t>
  </si>
  <si>
    <t xml:space="preserve">aep_reservoir</t>
  </si>
  <si>
    <t xml:space="preserve">aep_captage</t>
  </si>
  <si>
    <t xml:space="preserve">Entité fille de la super-entité "Nœud réseau" appliqué à l'AEP. Contraintes topologiques portées par l'entité mère.</t>
  </si>
  <si>
    <t xml:space="preserve">Captage AEP</t>
  </si>
  <si>
    <t xml:space="preserve">Ouvrage de prélèvement exploitant une ressource en eau, que ce soit en surface (prise d'eau en rivière) ou dans le sous-sol (forage ou puits atteignant un aquifère).</t>
  </si>
  <si>
    <t xml:space="preserve">Source : d'après aires-captages</t>
  </si>
  <si>
    <t xml:space="preserve">id_noeud_reseau (1,1)</t>
  </si>
  <si>
    <t xml:space="preserve">id_aep_captage</t>
  </si>
  <si>
    <t xml:space="preserve">Identifiant captage</t>
  </si>
  <si>
    <t xml:space="preserve">Identifiant unique du captage d'AEP, hérité ou propre à l'objet géomatique</t>
  </si>
  <si>
    <t xml:space="preserve">ref_bss</t>
  </si>
  <si>
    <t xml:space="preserve">Référence Banque Sous-Sol</t>
  </si>
  <si>
    <t xml:space="preserve">Référence normalisée du captage dans la Banque du Sous-Sol BRGM</t>
  </si>
  <si>
    <t xml:space="preserve">Référentiel BRGM national avec code unique
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 Ces éléments constituent le référentiel des points d'eau en France (métropole et DROM). L'ensemble des données "quantités" et "qualités" de ces points d'eau sont accessibles sur le portail d'accès aux données sur les eaux souterraines ADES. Les fiches concernant les ouvrages se situent sur le portail InfoTerre regroupant les données de la Banque du Sous-Sol. Des liens permettent de relier les deux bases de données.</t>
  </si>
  <si>
    <t xml:space="preserve">nom_usuel</t>
  </si>
  <si>
    <t xml:space="preserve">Nom usuel</t>
  </si>
  <si>
    <t xml:space="preserve">Nom d'usage du captage (nom littéral)</t>
  </si>
  <si>
    <t xml:space="preserve">Nom littéral</t>
  </si>
  <si>
    <t xml:space="preserve">type_captage</t>
  </si>
  <si>
    <t xml:space="preserve">Type captage</t>
  </si>
  <si>
    <t xml:space="preserve">Type de captage, à savoir forage, puits, prise d'eau ou autre type particulier (Cf. liste de valeurs)</t>
  </si>
  <si>
    <t xml:space="preserve">aep_type_captage</t>
  </si>
  <si>
    <t xml:space="preserve">ref_aac</t>
  </si>
  <si>
    <t xml:space="preserve">Référence Aire Alimentation Captage</t>
  </si>
  <si>
    <t xml:space="preserve">Référence de l'Aire d'Alimentation de Captage</t>
  </si>
  <si>
    <t xml:space="preserve">Sûrement lien avec référentiel Eau</t>
  </si>
  <si>
    <t xml:space="preserve">ref_dup</t>
  </si>
  <si>
    <t xml:space="preserve">Référence DUP</t>
  </si>
  <si>
    <t xml:space="preserve">Référence(s) de la (des) DUP(s) autorisant l'exploitation du captage et fixant le (les) Périmètre(s) de Protection</t>
  </si>
  <si>
    <t xml:space="preserve">Si plusieurs DUP, saisir les références dans le champ de saisie à la suite les unes des autres</t>
  </si>
  <si>
    <t xml:space="preserve">nom_ressource</t>
  </si>
  <si>
    <t xml:space="preserve">Nom ressource</t>
  </si>
  <si>
    <t xml:space="preserve">Nom de la ressource prélevée</t>
  </si>
  <si>
    <t xml:space="preserve">type_ressource</t>
  </si>
  <si>
    <t xml:space="preserve">Type ressource</t>
  </si>
  <si>
    <t xml:space="preserve">Type de la ressource prélevée, à savoir par exemple cours d'eau, nappe, source, retenue, etc. (Cf. liste de valeurs)</t>
  </si>
  <si>
    <t xml:space="preserve">aep_type_ressource</t>
  </si>
  <si>
    <t xml:space="preserve">debit_max_autorise</t>
  </si>
  <si>
    <t xml:space="preserve">Débit maximum autorisé</t>
  </si>
  <si>
    <t xml:space="preserve">Débit maximum de prélèvement autorisé au droit du captage mentionné dans la DUP d'autorisation d'exploitation, accompagné de son unité</t>
  </si>
  <si>
    <t xml:space="preserve">aep_genie_civil</t>
  </si>
  <si>
    <t xml:space="preserve">Entité fille de la super-entité "Emprise" appliqué à l'AEP. Contraintes topologiques portées par l'entité mère.</t>
  </si>
  <si>
    <t xml:space="preserve">Génie civil AEP</t>
  </si>
  <si>
    <t xml:space="preserve">Surface projetée au sol ou réelle de l'ouvrage génie civil</t>
  </si>
  <si>
    <t xml:space="preserve">id_emprise (1,1)</t>
  </si>
  <si>
    <t xml:space="preserve">Surfacique</t>
  </si>
  <si>
    <t xml:space="preserve">id_aep_genie_civil</t>
  </si>
  <si>
    <t xml:space="preserve">Identifiant génie civil</t>
  </si>
  <si>
    <t xml:space="preserve">Identifiant unique du génie civil d'AEP hérité ou propre à l'objet géomatique</t>
  </si>
  <si>
    <t xml:space="preserve">materiau</t>
  </si>
  <si>
    <t xml:space="preserve">Matériau</t>
  </si>
  <si>
    <t xml:space="preserve">Matériau de l'emprise génie civil (Cf. liste de valeurs)</t>
  </si>
  <si>
    <t xml:space="preserve">com_materiau</t>
  </si>
  <si>
    <t xml:space="preserve">niveau</t>
  </si>
  <si>
    <t xml:space="preserve">Niveau</t>
  </si>
  <si>
    <t xml:space="preserve">Niveau par rapport au sol, à savoir 0,1,-1,-2, etc.</t>
  </si>
  <si>
    <t xml:space="preserve">Entier</t>
  </si>
  <si>
    <t xml:space="preserve">aep_perimetre_gestion</t>
  </si>
  <si>
    <t xml:space="preserve">Périmètre gestion AEP</t>
  </si>
  <si>
    <t xml:space="preserve">Surface projetée ou réelle du périmètre en gestion</t>
  </si>
  <si>
    <t xml:space="preserve">id_aep_perimetre_gestion</t>
  </si>
  <si>
    <t xml:space="preserve">Identifiant périmètre gestion</t>
  </si>
  <si>
    <t xml:space="preserve">Identifiant unique du périmètre de gestion d'AEP, hérité ou propre à l'objet géomatique</t>
  </si>
  <si>
    <t xml:space="preserve">type_perimetre_gestion</t>
  </si>
  <si>
    <t xml:space="preserve">Type périmètre gestion</t>
  </si>
  <si>
    <t xml:space="preserve">Type du périmètre de gestion (Cf. liste de valeurs)</t>
  </si>
  <si>
    <t xml:space="preserve">com_type_perimetre</t>
  </si>
  <si>
    <t xml:space="preserve">intérieur et clôtures
cloture : enceinte clôturée délimitant un site
surfaces en gestion : exemples de surfaces à entretenir sans clotures ou enceintes
Dénommés 'Périmètres particuliers' dans STAR DT
Notion de surfacique sur chambre de vannes pas évidente. Pour info : possibilité de représenter avec un symbole ponctuel une emprise.</t>
  </si>
  <si>
    <t xml:space="preserve">type_acces</t>
  </si>
  <si>
    <t xml:space="preserve">Type accès</t>
  </si>
  <si>
    <t xml:space="preserve">Type d'accès du périmètre de gestion au sens caractérisation de l'autorisation d'accès, à savoir par exemple libre, restreint, sous autorisation (Cf. liste de valeurs)</t>
  </si>
  <si>
    <t xml:space="preserve">com_type_acces</t>
  </si>
  <si>
    <t xml:space="preserve">aep_piece</t>
  </si>
  <si>
    <t xml:space="preserve">Pièce réseau AEP (discriminante)</t>
  </si>
  <si>
    <t xml:space="preserve">Pièce de montage sur le réseau d'AEP sise au raccordement entre plusieurs canalisations (au sens géomatique, donc discriminante ie. coupante)</t>
  </si>
  <si>
    <t xml:space="preserve">id_aep_piece</t>
  </si>
  <si>
    <t xml:space="preserve">Identifiant pièce</t>
  </si>
  <si>
    <t xml:space="preserve">Identifiant unique de la pièce de réseau d'AEP, hérité ou propre à l'objet géomatique</t>
  </si>
  <si>
    <t xml:space="preserve">type_piece</t>
  </si>
  <si>
    <t xml:space="preserve">Type pièce</t>
  </si>
  <si>
    <t xml:space="preserve">Type de la pièce de réseau, à savoir par exemple cône de réduction, plaque pleine, etc. (Cf. liste de valeurs)</t>
  </si>
  <si>
    <t xml:space="preserve">aep_type_piece</t>
  </si>
  <si>
    <t xml:space="preserve">adossé à un noeud pour les pièces sécantes.</t>
  </si>
  <si>
    <t xml:space="preserve">ass_piece_hors_topo</t>
  </si>
  <si>
    <t xml:space="preserve">Pièce réseau AEP (non discriminante)</t>
  </si>
  <si>
    <t xml:space="preserve">Pièce de montage sur le réseau AEP sise sur une canalisation (au sens géomatique, donc non discriminante ie. non coupante)</t>
  </si>
  <si>
    <t xml:space="preserve">Par attribut, id_aep_canalisation (0,1)</t>
  </si>
  <si>
    <t xml:space="preserve">Point </t>
  </si>
  <si>
    <t xml:space="preserve">id_aep_pieceht</t>
  </si>
  <si>
    <t xml:space="preserve">Identifiant pièce réseau non discriminante</t>
  </si>
  <si>
    <t xml:space="preserve">Identifiant unique de la pièce non discriminante sur réseau d'AEP : clé primaire</t>
  </si>
  <si>
    <t xml:space="preserve">Type pièce réseau</t>
  </si>
  <si>
    <t xml:space="preserve">Type de la pièce discriminante sur réseau, à savoir par exemple coude, manchon, etc. (Cf. liste de valeurs)</t>
  </si>
  <si>
    <t xml:space="preserve">ass_type_piece</t>
  </si>
  <si>
    <t xml:space="preserve">ref_canalisation</t>
  </si>
  <si>
    <t xml:space="preserve">Référence canalisation</t>
  </si>
  <si>
    <t xml:space="preserve">Lien, à savoir association par identifiant à l'entité porteuse "Canalisation eau potable" (id_aep_canalisation ou id_canalisation)</t>
  </si>
  <si>
    <t xml:space="preserve">aep_point_mesure</t>
  </si>
  <si>
    <t xml:space="preserve">Point mesure AEP</t>
  </si>
  <si>
    <t xml:space="preserve">Point de suivi remarquable du fonctionnement d'un réseau d'eau potable</t>
  </si>
  <si>
    <t xml:space="preserve">id_aep_point_mesure</t>
  </si>
  <si>
    <t xml:space="preserve">Identifiant point mesure</t>
  </si>
  <si>
    <t xml:space="preserve">Identifiant unique du point de mesure d'AEP, hérité ou propre à l'objet géomatique</t>
  </si>
  <si>
    <t xml:space="preserve">type_point_mesure</t>
  </si>
  <si>
    <t xml:space="preserve">Type point mesure</t>
  </si>
  <si>
    <t xml:space="preserve">Type du point de mesure à savoir nature de la grandeur mesurée, par exemple volume, débit, pression, etc. (Cf. liste de valeurs)</t>
  </si>
  <si>
    <t xml:space="preserve">aep_type_point_mesure</t>
  </si>
  <si>
    <t xml:space="preserve">fonction_point_mesure</t>
  </si>
  <si>
    <t xml:space="preserve">Fonction point mesure</t>
  </si>
  <si>
    <t xml:space="preserve">Fonction du point de mesure, à savoir par exemple sectorisation, import / achat ou export / vente, recherche de fuites, etc. (Cf. liste de valeurs)</t>
  </si>
  <si>
    <t xml:space="preserve">aep_fonction_point_mesure</t>
  </si>
  <si>
    <t xml:space="preserve">Notion d'import/export : sans facturation associée</t>
  </si>
  <si>
    <t xml:space="preserve">calibre</t>
  </si>
  <si>
    <t xml:space="preserve">Calibre (mm)</t>
  </si>
  <si>
    <t xml:space="preserve">Calibre du matériel équipant le point de mesure en millimètres</t>
  </si>
  <si>
    <t xml:space="preserve">annee_fabrication</t>
  </si>
  <si>
    <t xml:space="preserve">Année fabrication</t>
  </si>
  <si>
    <t xml:space="preserve">Année de fabrication du matériel équipant le point de mesure</t>
  </si>
  <si>
    <t xml:space="preserve">4 caractères, prévoir un code inconnu</t>
  </si>
  <si>
    <t xml:space="preserve">numero_serie</t>
  </si>
  <si>
    <t xml:space="preserve">Numéro série </t>
  </si>
  <si>
    <t xml:space="preserve">Numéro de série du matériel équipant le point de mesure</t>
  </si>
  <si>
    <t xml:space="preserve">marque</t>
  </si>
  <si>
    <t xml:space="preserve">Marque</t>
  </si>
  <si>
    <t xml:space="preserve">Marque du dispositif de comptage</t>
  </si>
  <si>
    <t xml:space="preserve">Présence ou non d'une télégestion et/ou télésurveillance pour le point de mesure</t>
  </si>
  <si>
    <t xml:space="preserve">Nom d'usage du point de mesure</t>
  </si>
  <si>
    <t xml:space="preserve">Codification Agence de l'eau pour déclaration des volumes prélevés auprès de l'agence de l'eau, une fois par an</t>
  </si>
  <si>
    <t xml:space="preserve">aep_pompage</t>
  </si>
  <si>
    <t xml:space="preserve">Pompage AEP</t>
  </si>
  <si>
    <t xml:space="preserve">Ensemble des composants d'un dispositif permettant d'aspirer, de refouler ou de comprimer de l'eau (autrement désigné par "station de pompage")</t>
  </si>
  <si>
    <t xml:space="preserve">Source : Larrousse</t>
  </si>
  <si>
    <t xml:space="preserve">id_aep_pompage</t>
  </si>
  <si>
    <t xml:space="preserve">Identifiant pompage</t>
  </si>
  <si>
    <t xml:space="preserve">Identifiant unique du pompage d'AEP, hérité ou propre à l'objet géomatique</t>
  </si>
  <si>
    <t xml:space="preserve">Nom d'usage de la station de pompage (nom littéral)</t>
  </si>
  <si>
    <t xml:space="preserve">fonction_pompage</t>
  </si>
  <si>
    <t xml:space="preserve">Fonction pompage</t>
  </si>
  <si>
    <t xml:space="preserve">Fonction de la station de pompage, à savoir exhaure, transfert ou reprise (surpression), accélération, surpresseur de distribution (Cf. liste de valeurs)</t>
  </si>
  <si>
    <t xml:space="preserve">aep_fonction_pompage</t>
  </si>
  <si>
    <t xml:space="preserve">nb_pompes</t>
  </si>
  <si>
    <t xml:space="preserve">Nombre pompes</t>
  </si>
  <si>
    <t xml:space="preserve">Nombre de pompes de la station de pompage</t>
  </si>
  <si>
    <t xml:space="preserve">capacite</t>
  </si>
  <si>
    <t xml:space="preserve">Capacité (m3/j)</t>
  </si>
  <si>
    <t xml:space="preserve">Capacité de pompage de la station de pompage en mètres cubes par jour</t>
  </si>
  <si>
    <t xml:space="preserve">installation_pompage</t>
  </si>
  <si>
    <t xml:space="preserve">Installation</t>
  </si>
  <si>
    <t xml:space="preserve">Mode d'installation de la station de pompage, à savoir en ligne ou sur bâche (Cf. liste de valeurs)</t>
  </si>
  <si>
    <t xml:space="preserve">aep_installation_pompage</t>
  </si>
  <si>
    <t xml:space="preserve">Présence ou non d'une télégestion et/ou télésurveillance pour la station de pompage</t>
  </si>
  <si>
    <t xml:space="preserve">aep_protection_mecanique</t>
  </si>
  <si>
    <t xml:space="preserve">Protection mécanique AEP</t>
  </si>
  <si>
    <t xml:space="preserve">Construction dans laquelle les canalisations sont protégées et/ou guidées.</t>
  </si>
  <si>
    <t xml:space="preserve">STAR-DT</t>
  </si>
  <si>
    <t xml:space="preserve">Par attribut</t>
  </si>
  <si>
    <t xml:space="preserve">id_aep_protection_mecanique</t>
  </si>
  <si>
    <t xml:space="preserve">Identifiant protection mécanique</t>
  </si>
  <si>
    <t xml:space="preserve">Identifiant unique de la protection mécanique AEP : clé primaire</t>
  </si>
  <si>
    <t xml:space="preserve">type_protection</t>
  </si>
  <si>
    <t xml:space="preserve">Type protection</t>
  </si>
  <si>
    <t xml:space="preserve">Type de la protection mécanique, à savoir par exemple fourreau, galerie, etc. (Cf. liste de valeurs)</t>
  </si>
  <si>
    <t xml:space="preserve">com_type_protection</t>
  </si>
  <si>
    <t xml:space="preserve">Matériau de la protection mécanique (Cf. liste de valeurs)</t>
  </si>
  <si>
    <t xml:space="preserve">aep_regulation</t>
  </si>
  <si>
    <t xml:space="preserve">Régulation AEP</t>
  </si>
  <si>
    <t xml:space="preserve">Appareillage régulant la pression ou le débit dans le réseau de distribution (autrement nommé "organe de régulation")</t>
  </si>
  <si>
    <t xml:space="preserve">id_aep_regulation</t>
  </si>
  <si>
    <t xml:space="preserve">Identifiant régulation</t>
  </si>
  <si>
    <t xml:space="preserve">Identifiant unique de l'organe de régulation d'AEP, hérité ou propre à l'objet géomatique</t>
  </si>
  <si>
    <t xml:space="preserve">type_regulation</t>
  </si>
  <si>
    <t xml:space="preserve">Type régulation</t>
  </si>
  <si>
    <t xml:space="preserve">Type de l'organe de régulation, à savoir réducteur, stabilisateur, limiteur de débit ou vanne de vitesse, etc. (Cf. liste de valeurs)</t>
  </si>
  <si>
    <t xml:space="preserve">aep_type_regulation</t>
  </si>
  <si>
    <t xml:space="preserve">type_consigne</t>
  </si>
  <si>
    <t xml:space="preserve">Type consigne</t>
  </si>
  <si>
    <t xml:space="preserve">Type de consigne imposée par l'organe de régulation, à savoir amont, aval, amont/aval (Cf. liste de valeurs)</t>
  </si>
  <si>
    <t xml:space="preserve">aep_type_consigne</t>
  </si>
  <si>
    <t xml:space="preserve">consigne_amont</t>
  </si>
  <si>
    <t xml:space="preserve">Consigne amont </t>
  </si>
  <si>
    <t xml:space="preserve">Valeur de consigne amont imposée par l'organe de régulation (dans l'unité de référence de la grandeur physique régulée, par exemple pression en bars, vitesse en mètres par seconde)</t>
  </si>
  <si>
    <t xml:space="preserve">consigne_aval</t>
  </si>
  <si>
    <t xml:space="preserve">Consigne aval </t>
  </si>
  <si>
    <t xml:space="preserve">Valeur de consigne aval imposée par l'organe de régulation (dans l'unité de référence de la grandeur physique régulée, par exemple pression en bars, vitesse en mètres par seconde)</t>
  </si>
  <si>
    <t xml:space="preserve">Nom d'usage de l'organe de régulation (nom littéral)</t>
  </si>
  <si>
    <t xml:space="preserve">Marque de l'organe de régulation</t>
  </si>
  <si>
    <t xml:space="preserve">Calibre/diamètre de l'organe, en millimètres</t>
  </si>
  <si>
    <t xml:space="preserve">Année de fabrication de l'organe de régulation</t>
  </si>
  <si>
    <t xml:space="preserve">Présence ou non d'une télégestion et/ou télésurveillance pour l'organe de régulation</t>
  </si>
  <si>
    <t xml:space="preserve">Réservoir AEP</t>
  </si>
  <si>
    <t xml:space="preserve">Infrastructure destinée au stockage de l'eau</t>
  </si>
  <si>
    <t xml:space="preserve">Source : OIEau</t>
  </si>
  <si>
    <t xml:space="preserve">id_aep_reservoir</t>
  </si>
  <si>
    <t xml:space="preserve">Identifiant réservoir</t>
  </si>
  <si>
    <t xml:space="preserve">Identifiant unique du réservoir d'AEP, hérité ou propre à l'objet géomatique</t>
  </si>
  <si>
    <t xml:space="preserve">Nom d'usage du réservoir (Nom littéral)</t>
  </si>
  <si>
    <t xml:space="preserve">type_reservoir</t>
  </si>
  <si>
    <t xml:space="preserve">Type réservoir</t>
  </si>
  <si>
    <t xml:space="preserve">Type de réservoir, à svoir sur tour, enterré, semi-enterré, etc. (Cf. liste de valeurs)</t>
  </si>
  <si>
    <t xml:space="preserve">aep_type_reservoir</t>
  </si>
  <si>
    <t xml:space="preserve">nb_cuves</t>
  </si>
  <si>
    <t xml:space="preserve">Nombre cuves</t>
  </si>
  <si>
    <t xml:space="preserve">Nombre de cuves du réservoir</t>
  </si>
  <si>
    <t xml:space="preserve">volume_utile</t>
  </si>
  <si>
    <t xml:space="preserve">Volume utile (m3)</t>
  </si>
  <si>
    <t xml:space="preserve">Volume utile total du réservoir en mètres cubes, à savoir capacité utilisable maximale</t>
  </si>
  <si>
    <t xml:space="preserve">cote_sol</t>
  </si>
  <si>
    <t xml:space="preserve">Z sol (m NGF)</t>
  </si>
  <si>
    <t xml:space="preserve">Cote altimétrique Z au sol du réservoir, en mètres NGF</t>
  </si>
  <si>
    <t xml:space="preserve">cote_radier</t>
  </si>
  <si>
    <t xml:space="preserve">Z radier  (m NGF)</t>
  </si>
  <si>
    <t xml:space="preserve">Cote altimétrique Z du fond de la cuve la plus basse du réservoir, en mètres NGF</t>
  </si>
  <si>
    <t xml:space="preserve">Correspond au radier du réservoir</t>
  </si>
  <si>
    <t xml:space="preserve">cote_trop_plein</t>
  </si>
  <si>
    <t xml:space="preserve">Cote trop-plein (m NGF)</t>
  </si>
  <si>
    <t xml:space="preserve">Cote altimétrique Z de trop-plein / débordement  du réservoir, en mètres NGF</t>
  </si>
  <si>
    <t xml:space="preserve">Présence ou non d'une télégestion et/ou télésurveillance pour le réservoir</t>
  </si>
  <si>
    <t xml:space="preserve">aep_station_alerte</t>
  </si>
  <si>
    <t xml:space="preserve">Station alerte AEP</t>
  </si>
  <si>
    <t xml:space="preserve">Dispositif d'alerte en cas de risques d'inondation ou de pollution de la ressource prélevée</t>
  </si>
  <si>
    <t xml:space="preserve">/</t>
  </si>
  <si>
    <t xml:space="preserve">id_aep_station_alerte</t>
  </si>
  <si>
    <t xml:space="preserve">Identifiant station alerte</t>
  </si>
  <si>
    <t xml:space="preserve">Identifiant unique de la station d'alerte d'AEP : clé primaire</t>
  </si>
  <si>
    <t xml:space="preserve">Station de mesure du niveau d'eau dans la rivière</t>
  </si>
  <si>
    <t xml:space="preserve">Nom d'usage de la station d'alerte (nom littéral)</t>
  </si>
  <si>
    <t xml:space="preserve">aep_traitement</t>
  </si>
  <si>
    <t xml:space="preserve">Traitement AEP</t>
  </si>
  <si>
    <t xml:space="preserve">Ensemble des installations chargées de traiter les eaux brutes pour potabilisation avant distribution (autrement désigné par "station de traitement")</t>
  </si>
  <si>
    <t xml:space="preserve">id_aep_traitement</t>
  </si>
  <si>
    <t xml:space="preserve">Identifiant traitement</t>
  </si>
  <si>
    <t xml:space="preserve">Identifiant unique du traitement d'AEP, hérité ou propre à l'objet géomatique</t>
  </si>
  <si>
    <t xml:space="preserve">Code unique donné à l'ouvrage, distinct de l'identifiant informatique</t>
  </si>
  <si>
    <t xml:space="preserve">Commentaire VA, à consolidation le 11/11/24 : si tel est le cas, alors il manque un attribut code différent de id.</t>
  </si>
  <si>
    <t xml:space="preserve">Nom d'usage de la station de traitement (nom littéral)</t>
  </si>
  <si>
    <t xml:space="preserve">debit_ref</t>
  </si>
  <si>
    <t xml:space="preserve">Débit référence (m3/j)</t>
  </si>
  <si>
    <t xml:space="preserve">Débit de référence de la station de traitement en mètres cubes  par jour</t>
  </si>
  <si>
    <t xml:space="preserve">Capacité de traitement de la station de traitement en mètres cubes par jour</t>
  </si>
  <si>
    <t xml:space="preserve">fonction_traitement</t>
  </si>
  <si>
    <t xml:space="preserve">Fonction traitement</t>
  </si>
  <si>
    <t xml:space="preserve">Fonction de la station de traitement, à savoir par exemple désinfection simple, traitement complet, post-chloration, etc. (Cf. liste de valeurs)</t>
  </si>
  <si>
    <t xml:space="preserve">aep_fonction_traitement</t>
  </si>
  <si>
    <t xml:space="preserve">type_desinfection</t>
  </si>
  <si>
    <t xml:space="preserve">Type désinfection</t>
  </si>
  <si>
    <t xml:space="preserve">Type de désinfection du traitement, à savoir par exemple UV, chlore gazeux, chlore liquide, etc. (Cf. liste de valeurs)</t>
  </si>
  <si>
    <t xml:space="preserve">aep_type_desinfection</t>
  </si>
  <si>
    <t xml:space="preserve">Présence ou non d'une télégestion et/ou télésurveillance pour la station de traitement</t>
  </si>
  <si>
    <t xml:space="preserve">aep_vanne</t>
  </si>
  <si>
    <t xml:space="preserve">Vanne réseau AEP</t>
  </si>
  <si>
    <t xml:space="preserve">Appareillage capable d'intercepter ou laisser libre le passage de l'eau dans le réseau, hors régulation.</t>
  </si>
  <si>
    <t xml:space="preserve">Autorise les valeurs nuelles</t>
  </si>
  <si>
    <t xml:space="preserve">id_aep_vanne</t>
  </si>
  <si>
    <t xml:space="preserve">Identifiant vanne</t>
  </si>
  <si>
    <t xml:space="preserve">Identifiant unique de la vanne de réseau d'AEP, hérité ou propre à l'objet géomatique</t>
  </si>
  <si>
    <t xml:space="preserve">type_vanne</t>
  </si>
  <si>
    <t xml:space="preserve">Type vanne</t>
  </si>
  <si>
    <t xml:space="preserve">Type constructif de la vanne de réseau, à savoir par exemple vanne papillon, à opercule, à boisseau sphérique, guillotine, etc. (Cf. liste de valeurs)</t>
  </si>
  <si>
    <t xml:space="preserve">aep_type_vanne</t>
  </si>
  <si>
    <t xml:space="preserve">Diamètre de la vanne de réseau en millimètres</t>
  </si>
  <si>
    <t xml:space="preserve">etat_ouverture</t>
  </si>
  <si>
    <t xml:space="preserve">Etat ouverture</t>
  </si>
  <si>
    <t xml:space="preserve">Etat d'ouverture ou de fermeture complète ou partielle de la vanne de réseau (Cf. liste de valeurs)</t>
  </si>
  <si>
    <t xml:space="preserve">aep_etat_ouverture</t>
  </si>
  <si>
    <t xml:space="preserve">sens_fermeture</t>
  </si>
  <si>
    <t xml:space="preserve">Sens fermeture</t>
  </si>
  <si>
    <t xml:space="preserve">Sens de fermeture de la vanne de réseau, à savoir horaire ou anti-horaire (Cf. liste de valeurs)</t>
  </si>
  <si>
    <t xml:space="preserve">aep_sens_fermeture</t>
  </si>
  <si>
    <t xml:space="preserve">fonction_vanne</t>
  </si>
  <si>
    <t xml:space="preserve">Fonction vanne</t>
  </si>
  <si>
    <t xml:space="preserve">Fonction de la vanne sur le réseau, à savoir vanne de sectorisation, vanne de coupure, etc. (Cf. liste de valeurs)</t>
  </si>
  <si>
    <t xml:space="preserve">aep_fonction_vanne</t>
  </si>
  <si>
    <t xml:space="preserve">motorisation</t>
  </si>
  <si>
    <t xml:space="preserve">Motorisation</t>
  </si>
  <si>
    <t xml:space="preserve">Existence d'une motorisation pour la vanne de réseau</t>
  </si>
  <si>
    <t xml:space="preserve">Présence ou non d'une télégestion et/ou télésurveillance pour la vanne</t>
  </si>
  <si>
    <t xml:space="preserve">blocage</t>
  </si>
  <si>
    <t xml:space="preserve">Vanne bloquée</t>
  </si>
  <si>
    <t xml:space="preserve">Position bloquée ou non de la vanne de réseau pour des contraintes exploitation en conditions normales de fonctionnement </t>
  </si>
  <si>
    <t xml:space="preserve">aep_branchement</t>
  </si>
  <si>
    <t xml:space="preserve">Entité fille de la super-entité "Canalisation" appliqué à l'AEP. Contraintes topologiques portées par l'entité mère.
Entité (fille) connectée en son extrémité amont à un objet "Raccordement AEP" et en son extrémité aval à un objet "Point livraison AEP".</t>
  </si>
  <si>
    <t xml:space="preserve">Canalisation branchement AEP</t>
  </si>
  <si>
    <t xml:space="preserve">Conduite et accessoires mis en œuvre pour amener l’eau du réseau de desserte jusqu’au point de livraison de l’eau à l’usager abonné, à l’exception des conduites et accessoires privés des immeubles collectifs.</t>
  </si>
  <si>
    <t xml:space="preserve">Norme Française NF P 15-900-4 (2002) - Services publics locaux - Lignes directrices pour
les activités de service dans l’alimentation en eau potable et dans l’assainissement - Partie 4 : Gestion d’un système d’alimentation en eau potable</t>
  </si>
  <si>
    <t xml:space="preserve">id_canalisation (1,1)
id_aep_point_livraison (1,1)
id_aep_raccordement (1,1)</t>
  </si>
  <si>
    <t xml:space="preserve">id_aep_branchement</t>
  </si>
  <si>
    <t xml:space="preserve">Identifiant canalisation de branchement</t>
  </si>
  <si>
    <t xml:space="preserve">Identifiant unique de la canalisation de branchement d'AEP, hérité ou propre à l'objet géomatique</t>
  </si>
  <si>
    <t xml:space="preserve">fonction_branchement</t>
  </si>
  <si>
    <t xml:space="preserve">Fonction de la canalisation de branchement, à savoir incendie, usager, purge ou vidange, etc. (Cf. liste de valeurs)</t>
  </si>
  <si>
    <t xml:space="preserve">aep_fonction_branchement</t>
  </si>
  <si>
    <t xml:space="preserve">Cf. point de livraison pour les types d'usagers</t>
  </si>
  <si>
    <t xml:space="preserve">Contenu de la canalisation de branchement, à savoir nature théorique des eaux véhiculées par la canalisation, à savoir eau brute, eau potable, eau industrielle, etc. (Cf. liste de valeurs)</t>
  </si>
  <si>
    <t xml:space="preserve">Cote altimétrique Z de la génératrice supérieure de la canalisation de branchement, en son extrémité de début, en mètres NGF</t>
  </si>
  <si>
    <t xml:space="preserve">Cote altimétrique Z de la génératrice supérieure de la canalisation de branchement, en son extrémité de fin, en mètres NGF</t>
  </si>
  <si>
    <t xml:space="preserve">aep_piece_branchement</t>
  </si>
  <si>
    <t xml:space="preserve">Entité fille de l'entité "Nœud branchement" appliqué à l'AEP ou le cas échéant directement de l’entité canalisation de branchement. Contraintes topologiques portées par l'entité mère.</t>
  </si>
  <si>
    <t xml:space="preserve">Pièce branchement AEP</t>
  </si>
  <si>
    <t xml:space="preserve">Pièce de branchement qui impacte le modèle hydraulique, et donc associée à un nœud.</t>
  </si>
  <si>
    <t xml:space="preserve">id_noeud_branchement (0,1)
id_aep_canalisation_branchement (0,1)</t>
  </si>
  <si>
    <t xml:space="preserve">id_aep_piece_branchement</t>
  </si>
  <si>
    <t xml:space="preserve">Identifiant pièce branchement</t>
  </si>
  <si>
    <t xml:space="preserve">Identifiant unique de la pièce de branchement d'AEP, hérité ou propre à l'objet géomatique</t>
  </si>
  <si>
    <t xml:space="preserve">type_piece_branchement</t>
  </si>
  <si>
    <t xml:space="preserve">Type pièce branchement</t>
  </si>
  <si>
    <t xml:space="preserve">Type de la pièce de branchement, à savoir par exemple cône de réduction, plaque pleine, etc. (Cf. liste de valeurs)</t>
  </si>
  <si>
    <t xml:space="preserve">Même liste de valeurs que la pièce de réseau
Adossé à un noeud pour les pièces sécantes.</t>
  </si>
  <si>
    <t xml:space="preserve">aep_point_livraison</t>
  </si>
  <si>
    <t xml:space="preserve">Entité fille de l'entité "Nœud branchement" appliqué à l'AEP. Contraintes topologiques portées par l'entité mère.</t>
  </si>
  <si>
    <t xml:space="preserve">Point livraison AEP</t>
  </si>
  <si>
    <t xml:space="preserve">Point localisant la limite entre un réseau d'adduction d'eau destinée à la consommation humaine et un réseau intérieur de distribution. </t>
  </si>
  <si>
    <t xml:space="preserve">Arrêté du 10 septembre 2021 relatif à la protection des réseaux d'adduction et de distribution d'eau destinée à la consommation humaine contre les pollutions par retours d'eau
NOR : SSAP2111181A
ELI : https://www.legifrance.gouv.fr/eli/arrete/2021/9/10/SSAP2111181A/jo/texte
JORF n°0218 du 18 septembre 2021
Texte n° 18</t>
  </si>
  <si>
    <t xml:space="preserve">id_noeud_branchement (1,1)</t>
  </si>
  <si>
    <t xml:space="preserve">id_point_livraison</t>
  </si>
  <si>
    <t xml:space="preserve">Identifiant point livraison</t>
  </si>
  <si>
    <t xml:space="preserve">Identifiant unique du point de livraison AEP, hérité ou propre à l'objet géomatique</t>
  </si>
  <si>
    <t xml:space="preserve">ref_client</t>
  </si>
  <si>
    <t xml:space="preserve">Référence client</t>
  </si>
  <si>
    <t xml:space="preserve">Référence du client desservi en eau par le point de livraison, issue du fichier des abonnés</t>
  </si>
  <si>
    <t xml:space="preserve">Clé pour interfacer les données avec le fichier des abonnés</t>
  </si>
  <si>
    <t xml:space="preserve">ref_externe</t>
  </si>
  <si>
    <t xml:space="preserve">Référence externe</t>
  </si>
  <si>
    <t xml:space="preserve">Référence externe caractérisant éventuellement le point de livraison, à savoir par exemple une référence SDIS, une référence du service espaces verts (bouche d'arrosage), etc.</t>
  </si>
  <si>
    <t xml:space="preserve">Voire formatage du champ pour prendre en compte nomanclature SDIS</t>
  </si>
  <si>
    <t xml:space="preserve">type_point_livraison</t>
  </si>
  <si>
    <t xml:space="preserve">Type point livraison</t>
  </si>
  <si>
    <t xml:space="preserve">Type de point de livraison au sens type d'installation, à savoir coffret, regard, bouche, etc. (Cf. liste de valeurs)</t>
  </si>
  <si>
    <t xml:space="preserve">aep_type_point_livraison</t>
  </si>
  <si>
    <t xml:space="preserve">type_usager</t>
  </si>
  <si>
    <t xml:space="preserve">Type usager</t>
  </si>
  <si>
    <t xml:space="preserve">Type d'usager raccordé alimenté par le point de livraison, à savoir industriel, domestique, commercial, etc. (Cf. liste de valeurs)</t>
  </si>
  <si>
    <t xml:space="preserve">aep_type_usager</t>
  </si>
  <si>
    <t xml:space="preserve">A l'extrémité aval du branchement; y relier les vannes sur branchements, ...</t>
  </si>
  <si>
    <t xml:space="preserve">aep_raccord</t>
  </si>
  <si>
    <t xml:space="preserve">Raccord AEP</t>
  </si>
  <si>
    <t xml:space="preserve">Point de raccordement entre le branchement et la canalisation (non sécant)</t>
  </si>
  <si>
    <t xml:space="preserve">id_aep_raccord</t>
  </si>
  <si>
    <t xml:space="preserve">Identifiant raccordement</t>
  </si>
  <si>
    <t xml:space="preserve">Identifiant unique du raccordement d'AEP, hérité ou propre à l'objet géomatique</t>
  </si>
  <si>
    <t xml:space="preserve">VA à consolidation le 11/11/2024 : c'est la fille du nœud de branchement amont d'un branchement aep. Or, cette entité aep_raccord ne porte aucun attribut… Elle est inutile… Pour quoi ne pas faire porter cette fonction de raccordement sur le nœud de branchement ? (raccordement, point de livraison, noued intermédiaire de ramification)</t>
  </si>
  <si>
    <t xml:space="preserve">aep_vanne_branchement</t>
  </si>
  <si>
    <t xml:space="preserve">Vanne branchement AEP</t>
  </si>
  <si>
    <t xml:space="preserve">Appareillage capable d'intercepter ou laisser libre le passage de l'eau dans le branchement, hors régulation.</t>
  </si>
  <si>
    <t xml:space="preserve">id_vanne_branchement</t>
  </si>
  <si>
    <t xml:space="preserve">Identifiant vanne branchement</t>
  </si>
  <si>
    <t xml:space="preserve">Identifiant unique de la vanne de branchement d'AEP, hérité ou propre à l'objet géomatique</t>
  </si>
  <si>
    <t xml:space="preserve">type_vanne_branchement</t>
  </si>
  <si>
    <t xml:space="preserve">Type vanne branchement</t>
  </si>
  <si>
    <t xml:space="preserve">Type de la vanne de branchement, à savoir par exemple vanne papillon, à opercule, à boisseau sphérique, quart de tour, etc. (Cf. liste de valeurs)</t>
  </si>
  <si>
    <t xml:space="preserve">Même liste de valeurs que la vanne réseau</t>
  </si>
  <si>
    <t xml:space="preserve">Diamètre de la vanne de branchement en millimètres</t>
  </si>
  <si>
    <t xml:space="preserve">Etat d'ouverture ou de fermeture complète ou partielle de la vanne de branchement (Cf. liste de valeurs)</t>
  </si>
  <si>
    <t xml:space="preserve">Sens de fermeture de la vanne de branchement, à savoir horaire ou anti-horaire (Cf. liste de valeurs)</t>
  </si>
  <si>
    <t xml:space="preserve">Prévoir le cas 'Non concerné' pour les vannes manipulées sans rotation</t>
  </si>
</sst>
</file>

<file path=xl/styles.xml><?xml version="1.0" encoding="utf-8"?>
<styleSheet xmlns="http://schemas.openxmlformats.org/spreadsheetml/2006/main">
  <numFmts count="2">
    <numFmt numFmtId="164" formatCode="General"/>
    <numFmt numFmtId="165" formatCode="dd/mm/yyyy"/>
  </numFmts>
  <fonts count="18">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sz val="11"/>
      <name val="Calibri"/>
      <family val="2"/>
      <charset val="1"/>
    </font>
    <font>
      <sz val="10"/>
      <name val="Arial"/>
      <family val="2"/>
      <charset val="1"/>
    </font>
    <font>
      <b val="true"/>
      <sz val="11"/>
      <name val="Arial Narrow"/>
      <family val="2"/>
      <charset val="1"/>
    </font>
    <font>
      <sz val="11"/>
      <name val="Arial Narrow"/>
      <family val="2"/>
      <charset val="1"/>
    </font>
    <font>
      <u val="single"/>
      <sz val="11"/>
      <color rgb="FF0000FF"/>
      <name val="Calibri"/>
      <family val="2"/>
      <charset val="1"/>
    </font>
    <font>
      <u val="single"/>
      <sz val="11"/>
      <color rgb="FF0000FF"/>
      <name val="Arial Narrow"/>
      <family val="2"/>
      <charset val="1"/>
    </font>
    <font>
      <u val="single"/>
      <sz val="10"/>
      <color rgb="FF0563C1"/>
      <name val="Arial"/>
      <family val="2"/>
      <charset val="1"/>
    </font>
    <font>
      <b val="true"/>
      <sz val="11"/>
      <color rgb="FF000000"/>
      <name val="Calibri"/>
      <family val="0"/>
      <charset val="1"/>
    </font>
    <font>
      <b val="true"/>
      <sz val="11"/>
      <color rgb="FF000000"/>
      <name val="Arial"/>
      <family val="2"/>
      <charset val="1"/>
    </font>
    <font>
      <b val="true"/>
      <i val="true"/>
      <sz val="11"/>
      <color rgb="FF000000"/>
      <name val="Arial"/>
      <family val="2"/>
      <charset val="1"/>
    </font>
    <font>
      <sz val="11"/>
      <color rgb="FF000000"/>
      <name val="Arial"/>
      <family val="2"/>
      <charset val="1"/>
    </font>
    <font>
      <i val="true"/>
      <sz val="11"/>
      <color rgb="FF000000"/>
      <name val="Arial"/>
      <family val="2"/>
      <charset val="1"/>
    </font>
    <font>
      <strike val="true"/>
      <sz val="11"/>
      <color rgb="FFFF0000"/>
      <name val="Calibri"/>
      <family val="2"/>
      <charset val="1"/>
    </font>
  </fonts>
  <fills count="6">
    <fill>
      <patternFill patternType="none"/>
    </fill>
    <fill>
      <patternFill patternType="gray125"/>
    </fill>
    <fill>
      <patternFill patternType="solid">
        <fgColor rgb="FF999999"/>
        <bgColor rgb="FF808080"/>
      </patternFill>
    </fill>
    <fill>
      <patternFill patternType="solid">
        <fgColor rgb="FFB4C7E7"/>
        <bgColor rgb="FFCCCCFF"/>
      </patternFill>
    </fill>
    <fill>
      <patternFill patternType="solid">
        <fgColor rgb="FFFFFFFF"/>
        <bgColor rgb="FFEEEEEE"/>
      </patternFill>
    </fill>
    <fill>
      <patternFill patternType="solid">
        <fgColor rgb="FFEEEEEE"/>
        <bgColor rgb="FFFFFFFF"/>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808080"/>
      </left>
      <right style="thin">
        <color rgb="FF808080"/>
      </right>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808080"/>
      </right>
      <top style="thin">
        <color rgb="FF808080"/>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7" fillId="2"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4" fontId="10" fillId="0" borderId="1" xfId="2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5" fontId="8" fillId="0" borderId="1" xfId="0" applyFont="true" applyBorder="true" applyAlignment="true" applyProtection="true">
      <alignment horizontal="left" vertical="top" textRotation="0" wrapText="true" indent="0" shrinkToFit="false"/>
      <protection locked="true" hidden="false"/>
    </xf>
    <xf numFmtId="164" fontId="8" fillId="0" borderId="1" xfId="21"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11" fillId="0" borderId="0" xfId="21"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22"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4" fillId="0" borderId="0" xfId="21" applyFont="false" applyBorder="true" applyAlignment="true" applyProtection="true">
      <alignment horizontal="general" vertical="bottom" textRotation="0" wrapText="false" indent="0" shrinkToFit="false"/>
      <protection locked="true" hidden="false"/>
    </xf>
    <xf numFmtId="164" fontId="13" fillId="3" borderId="1" xfId="0" applyFont="true" applyBorder="true" applyAlignment="true" applyProtection="true">
      <alignment horizontal="left" vertical="center" textRotation="0" wrapText="false" indent="0" shrinkToFit="false"/>
      <protection locked="true" hidden="false"/>
    </xf>
    <xf numFmtId="164" fontId="13" fillId="3" borderId="2" xfId="0" applyFont="true" applyBorder="true" applyAlignment="true" applyProtection="true">
      <alignment horizontal="left" vertical="center" textRotation="0" wrapText="false" indent="0" shrinkToFit="false"/>
      <protection locked="true" hidden="false"/>
    </xf>
    <xf numFmtId="164" fontId="14" fillId="3" borderId="1" xfId="0" applyFont="true" applyBorder="true" applyAlignment="true" applyProtection="true">
      <alignment horizontal="left" vertical="center" textRotation="0" wrapText="false" indent="0" shrinkToFit="false"/>
      <protection locked="true" hidden="false"/>
    </xf>
    <xf numFmtId="164" fontId="15" fillId="4" borderId="3" xfId="0" applyFont="true" applyBorder="true" applyAlignment="true" applyProtection="true">
      <alignment horizontal="left" vertical="top" textRotation="0" wrapText="true" indent="0" shrinkToFit="false"/>
      <protection locked="true" hidden="false"/>
    </xf>
    <xf numFmtId="164" fontId="15" fillId="0" borderId="4"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5" fillId="5" borderId="3" xfId="0" applyFont="true" applyBorder="true" applyAlignment="true" applyProtection="true">
      <alignment horizontal="left" vertical="top" textRotation="0" wrapText="true" indent="0" shrinkToFit="false"/>
      <protection locked="true" hidden="false"/>
    </xf>
    <xf numFmtId="164" fontId="15" fillId="5" borderId="4" xfId="0" applyFont="true" applyBorder="true" applyAlignment="true" applyProtection="true">
      <alignment horizontal="left" vertical="top" textRotation="0" wrapText="true" indent="0" shrinkToFit="false"/>
      <protection locked="true" hidden="false"/>
    </xf>
    <xf numFmtId="164" fontId="15" fillId="5" borderId="5" xfId="0" applyFont="true" applyBorder="true" applyAlignment="true" applyProtection="true">
      <alignment horizontal="left" vertical="top" textRotation="0" wrapText="true" indent="0" shrinkToFit="false"/>
      <protection locked="true" hidden="false"/>
    </xf>
    <xf numFmtId="164" fontId="15" fillId="5" borderId="6" xfId="0" applyFont="true" applyBorder="true" applyAlignment="true" applyProtection="true">
      <alignment horizontal="left" vertical="top" textRotation="0" wrapText="true" indent="0" shrinkToFit="false"/>
      <protection locked="true" hidden="false"/>
    </xf>
    <xf numFmtId="164" fontId="16" fillId="5" borderId="5"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left" vertical="center" textRotation="0" wrapText="true" indent="0" shrinkToFit="false"/>
      <protection locked="true" hidden="false"/>
    </xf>
    <xf numFmtId="164" fontId="5" fillId="4" borderId="0" xfId="0" applyFont="true" applyBorder="false" applyAlignment="true" applyProtection="true">
      <alignment horizontal="general"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Normal 2"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EEEEE"/>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118440</xdr:rowOff>
    </xdr:from>
    <xdr:to>
      <xdr:col>0</xdr:col>
      <xdr:colOff>301680</xdr:colOff>
      <xdr:row>18</xdr:row>
      <xdr:rowOff>98640</xdr:rowOff>
    </xdr:to>
    <xdr:sp>
      <xdr:nvSpPr>
        <xdr:cNvPr id="0" name="AutoShape 2"/>
        <xdr:cNvSpPr/>
      </xdr:nvSpPr>
      <xdr:spPr>
        <a:xfrm>
          <a:off x="0" y="4562280"/>
          <a:ext cx="301680" cy="330480"/>
        </a:xfrm>
        <a:prstGeom prst="rect">
          <a:avLst/>
        </a:prstGeom>
        <a:noFill/>
        <a:ln w="0">
          <a:noFill/>
        </a:ln>
      </xdr:spPr>
      <xdr:style>
        <a:lnRef idx="0"/>
        <a:fillRef idx="0"/>
        <a:effectRef idx="0"/>
        <a:fontRef idx="minor"/>
      </xdr:style>
    </xdr:sp>
    <xdr:clientData/>
  </xdr:twoCellAnchor>
  <xdr:twoCellAnchor editAs="oneCell">
    <xdr:from>
      <xdr:col>0</xdr:col>
      <xdr:colOff>0</xdr:colOff>
      <xdr:row>16</xdr:row>
      <xdr:rowOff>118440</xdr:rowOff>
    </xdr:from>
    <xdr:to>
      <xdr:col>0</xdr:col>
      <xdr:colOff>301680</xdr:colOff>
      <xdr:row>18</xdr:row>
      <xdr:rowOff>98640</xdr:rowOff>
    </xdr:to>
    <xdr:sp>
      <xdr:nvSpPr>
        <xdr:cNvPr id="1" name="AutoShape 1"/>
        <xdr:cNvSpPr/>
      </xdr:nvSpPr>
      <xdr:spPr>
        <a:xfrm>
          <a:off x="0" y="4562280"/>
          <a:ext cx="301680" cy="330480"/>
        </a:xfrm>
        <a:prstGeom prst="rect">
          <a:avLst/>
        </a:prstGeom>
        <a:noFill/>
        <a:ln w="0">
          <a:no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E2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14" activeCellId="0" sqref="B14"/>
    </sheetView>
  </sheetViews>
  <sheetFormatPr defaultColWidth="8.5078125" defaultRowHeight="12.75" zeroHeight="false" outlineLevelRow="0" outlineLevelCol="0"/>
  <cols>
    <col collapsed="false" customWidth="true" hidden="false" outlineLevel="0" max="1" min="1" style="1" width="23"/>
    <col collapsed="false" customWidth="true" hidden="false" outlineLevel="0" max="2" min="2" style="2" width="58.66"/>
    <col collapsed="false" customWidth="true" hidden="false" outlineLevel="0" max="3" min="3" style="1" width="26.83"/>
    <col collapsed="false" customWidth="true" hidden="false" outlineLevel="0" max="4" min="4" style="1" width="8.67"/>
    <col collapsed="false" customWidth="true" hidden="false" outlineLevel="0" max="5" min="5" style="1" width="9.52"/>
    <col collapsed="false" customWidth="false" hidden="false" outlineLevel="0" max="16384" min="6" style="1" width="8.5"/>
  </cols>
  <sheetData>
    <row r="1" customFormat="false" ht="30" hidden="false" customHeight="false" outlineLevel="0" collapsed="false">
      <c r="A1" s="3" t="s">
        <v>0</v>
      </c>
      <c r="B1" s="4" t="s">
        <v>1</v>
      </c>
      <c r="C1" s="4" t="s">
        <v>2</v>
      </c>
      <c r="D1" s="3" t="s">
        <v>3</v>
      </c>
      <c r="E1" s="4" t="s">
        <v>4</v>
      </c>
    </row>
    <row r="2" customFormat="false" ht="13.8" hidden="false" customHeight="false" outlineLevel="0" collapsed="false">
      <c r="A2" s="5" t="str">
        <f aca="false">'Affleurement AEP'!B$1</f>
        <v>aep_affleurant</v>
      </c>
      <c r="B2" s="5" t="str">
        <f aca="false">'Affleurement AEP'!B$3</f>
        <v>Objet visible depuis la surface, au niveau du sol</v>
      </c>
      <c r="C2" s="6" t="str">
        <f aca="false">HYPERLINK("#'Affleurement AEP'.A$1","Affleurement AEP")</f>
        <v>Affleurement AEP</v>
      </c>
      <c r="D2" s="5" t="str">
        <f aca="false">'Affleurement AEP'!B$6</f>
        <v>Point</v>
      </c>
      <c r="E2" s="5" t="n">
        <f aca="false">COUNTA('Affleurement AEP'!A$8:A$20)</f>
        <v>6</v>
      </c>
    </row>
    <row r="3" customFormat="false" ht="26.7" hidden="false" customHeight="false" outlineLevel="0" collapsed="false">
      <c r="A3" s="5" t="str">
        <f aca="false">'Appareillage AEP'!B$1</f>
        <v>aep_appareillage</v>
      </c>
      <c r="B3" s="5" t="str">
        <f aca="false">'Appareillage AEP'!B$3</f>
        <v>Equipement divers sur le réseau d'eau potable non pris en compte dans les autres classes d'entités</v>
      </c>
      <c r="C3" s="6" t="str">
        <f aca="false">HYPERLINK("#'Appareillage AEP'.A$1","Appareillage AEP")</f>
        <v>Appareillage AEP</v>
      </c>
      <c r="D3" s="5" t="str">
        <f aca="false">'Appareillage AEP'!B$6</f>
        <v>Point</v>
      </c>
      <c r="E3" s="5" t="n">
        <f aca="false">COUNTA('Appareillage AEP'!A$8:A$20)</f>
        <v>4</v>
      </c>
    </row>
    <row r="4" customFormat="false" ht="26.7" hidden="false" customHeight="false" outlineLevel="0" collapsed="false">
      <c r="A4" s="5" t="str">
        <f aca="false">'Canalisation réseau AEP'!B$1</f>
        <v>aep_canalisation</v>
      </c>
      <c r="B4" s="5" t="str">
        <f aca="false">'Canalisation réseau AEP'!B$3</f>
        <v>Assemblage de tuyaux, de leurs pièces de raccord et des ouvrages annexes qui permet le transport des eaux entre deux points.</v>
      </c>
      <c r="C4" s="6" t="str">
        <f aca="false">HYPERLINK("#'Canalisation réseau AEP'.A$1","Canalisation réseau AEP")</f>
        <v>Canalisation réseau AEP</v>
      </c>
      <c r="D4" s="5" t="str">
        <f aca="false">'Canalisation réseau AEP'!B$6</f>
        <v>Ligne</v>
      </c>
      <c r="E4" s="5" t="n">
        <f aca="false">COUNTA('Canalisation réseau AEP'!A$8:A$20)</f>
        <v>12</v>
      </c>
    </row>
    <row r="5" customFormat="false" ht="39.25" hidden="false" customHeight="false" outlineLevel="0" collapsed="false">
      <c r="A5" s="5" t="str">
        <f aca="false">'Captage AEP'!B$1</f>
        <v>aep_captage</v>
      </c>
      <c r="B5" s="5" t="str">
        <f aca="false">'Captage AEP'!B$3</f>
        <v>Ouvrage de prélèvement exploitant une ressource en eau, que ce soit en surface (prise d'eau en rivière) ou dans le sous-sol (forage ou puits atteignant un aquifère).</v>
      </c>
      <c r="C5" s="6" t="str">
        <f aca="false">HYPERLINK("#'Captage AEP'.A$1","Captage AEP")</f>
        <v>Captage AEP</v>
      </c>
      <c r="D5" s="5" t="str">
        <f aca="false">'Captage AEP'!B$6</f>
        <v>Point</v>
      </c>
      <c r="E5" s="5" t="n">
        <f aca="false">COUNTA('Captage AEP'!A$8:A$20)</f>
        <v>9</v>
      </c>
    </row>
    <row r="6" customFormat="false" ht="13.8" hidden="false" customHeight="false" outlineLevel="0" collapsed="false">
      <c r="A6" s="5" t="str">
        <f aca="false">'Génie civil AEP'!B$1</f>
        <v>aep_genie_civil</v>
      </c>
      <c r="B6" s="5" t="str">
        <f aca="false">'Génie civil AEP'!B$3</f>
        <v>Surface projetée au sol ou réelle de l'ouvrage génie civil</v>
      </c>
      <c r="C6" s="6" t="str">
        <f aca="false">HYPERLINK("#'Génie civil AEP'.A$1","Génie civil AEP")</f>
        <v>Génie civil AEP</v>
      </c>
      <c r="D6" s="5" t="str">
        <f aca="false">'Génie civil AEP'!B$6</f>
        <v>Surfacique</v>
      </c>
      <c r="E6" s="5" t="n">
        <f aca="false">COUNTA('Génie civil AEP'!A$8:A$20)</f>
        <v>3</v>
      </c>
    </row>
    <row r="7" customFormat="false" ht="13.8" hidden="false" customHeight="false" outlineLevel="0" collapsed="false">
      <c r="A7" s="7" t="str">
        <f aca="false">'Périmètre gestion AEP'!B$1</f>
        <v>aep_perimetre_gestion</v>
      </c>
      <c r="B7" s="7" t="str">
        <f aca="false">'Périmètre gestion AEP'!B$3</f>
        <v>Surface projetée ou réelle du périmètre en gestion</v>
      </c>
      <c r="C7" s="6" t="str">
        <f aca="false">HYPERLINK("#'Périmètre gestion AEP'.A$1","Périmètre gestion AEP")</f>
        <v>Périmètre gestion AEP</v>
      </c>
      <c r="D7" s="5" t="str">
        <f aca="false">'Périmètre gestion AEP'!B$6</f>
        <v>Surfacique</v>
      </c>
      <c r="E7" s="5" t="n">
        <f aca="false">COUNTA('Périmètre gestion AEP'!A$8:A$20)</f>
        <v>3</v>
      </c>
    </row>
    <row r="8" customFormat="false" ht="26.7" hidden="false" customHeight="false" outlineLevel="0" collapsed="false">
      <c r="A8" s="7" t="str">
        <f aca="false">'Pièce réseau AEP'!B$1</f>
        <v>aep_piece</v>
      </c>
      <c r="B8" s="7" t="str">
        <f aca="false">'Pièce réseau AEP'!B$3</f>
        <v>Pièce de montage sur le réseau d'AEP sise au raccordement entre plusieurs canalisations (au sens géomatique, donc discriminante ie. coupante)</v>
      </c>
      <c r="C8" s="6" t="str">
        <f aca="false">HYPERLINK("#'Pièce réseau AEP'.A$1","Pièce réseau AEP")</f>
        <v>Pièce réseau AEP</v>
      </c>
      <c r="D8" s="5" t="str">
        <f aca="false">'Pièce réseau AEP'!B$6</f>
        <v>Point</v>
      </c>
      <c r="E8" s="5" t="n">
        <f aca="false">COUNTA('Pièce réseau AEP'!A$8:A$20)</f>
        <v>2</v>
      </c>
    </row>
    <row r="9" customFormat="false" ht="26.7" hidden="false" customHeight="false" outlineLevel="0" collapsed="false">
      <c r="A9" s="7" t="str">
        <f aca="false">'Pièce réseau AEP (non discrimin'!B$1</f>
        <v>ass_piece_hors_topo</v>
      </c>
      <c r="B9" s="7" t="str">
        <f aca="false">'Pièce réseau AEP (non discrimin'!B$3</f>
        <v>Pièce de montage sur le réseau AEP sise sur une canalisation (au sens géomatique, donc non discriminante ie. non coupante)</v>
      </c>
      <c r="C9" s="6" t="str">
        <f aca="false">HYPERLINK("#'Pièce réseau AEP (non discrimin'.A$1","Pièce réseau AEP (non discrimin")</f>
        <v>Pièce réseau AEP (non discrimin</v>
      </c>
      <c r="D9" s="5" t="str">
        <f aca="false">'Pièce réseau AEP (non discrimin'!B$6</f>
        <v>Point </v>
      </c>
      <c r="E9" s="5" t="n">
        <f aca="false">COUNTA('Pièce réseau AEP (non discrimin'!A$8:A$20)</f>
        <v>3</v>
      </c>
    </row>
    <row r="10" customFormat="false" ht="13.8" hidden="false" customHeight="false" outlineLevel="0" collapsed="false">
      <c r="A10" s="7" t="str">
        <f aca="false">'Point mesure AEP'!B$1</f>
        <v>aep_point_mesure</v>
      </c>
      <c r="B10" s="8" t="str">
        <f aca="false">'Point mesure AEP'!B$3</f>
        <v>Point de suivi remarquable du fonctionnement d'un réseau d'eau potable</v>
      </c>
      <c r="C10" s="9" t="str">
        <f aca="false">HYPERLINK("#'Point mesure AEP'.A$1","Point mesure AEP")</f>
        <v>Point mesure AEP</v>
      </c>
      <c r="D10" s="5" t="str">
        <f aca="false">'Point mesure AEP'!B$6</f>
        <v>Point</v>
      </c>
      <c r="E10" s="5" t="n">
        <f aca="false">COUNTA('Point mesure AEP'!A$8:A$20)</f>
        <v>10</v>
      </c>
    </row>
    <row r="11" customFormat="false" ht="26.7" hidden="false" customHeight="false" outlineLevel="0" collapsed="false">
      <c r="A11" s="7" t="str">
        <f aca="false">'Pompage AEP'!B$1</f>
        <v>aep_pompage</v>
      </c>
      <c r="B11" s="8" t="str">
        <f aca="false">'Pompage AEP'!B$3</f>
        <v>Ensemble des composants d'un dispositif permettant d'aspirer, de refouler ou de comprimer de l'eau (autrement désigné par "station de pompage")</v>
      </c>
      <c r="C11" s="6" t="str">
        <f aca="false">HYPERLINK("#'Pompage AEP'.A$1","Pompage AEP")</f>
        <v>Pompage AEP</v>
      </c>
      <c r="D11" s="5" t="str">
        <f aca="false">'Pompage AEP'!B$6</f>
        <v>Point</v>
      </c>
      <c r="E11" s="5" t="n">
        <f aca="false">COUNTA('Pompage AEP'!A$8:A$20)</f>
        <v>7</v>
      </c>
    </row>
    <row r="12" customFormat="false" ht="13.8" hidden="false" customHeight="false" outlineLevel="0" collapsed="false">
      <c r="A12" s="7" t="str">
        <f aca="false">'Protection mécanique AEP'!B$1</f>
        <v>aep_protection_mecanique</v>
      </c>
      <c r="B12" s="8" t="str">
        <f aca="false">'Protection mécanique AEP'!B$3</f>
        <v>Construction dans laquelle les canalisations sont protégées et/ou guidées.</v>
      </c>
      <c r="C12" s="6" t="str">
        <f aca="false">HYPERLINK("#'Protection mécanique AEP'.A$1","Protection mécanique AEP")</f>
        <v>Protection mécanique AEP</v>
      </c>
      <c r="D12" s="5" t="str">
        <f aca="false">'Protection mécanique AEP'!B$6</f>
        <v>Ligne</v>
      </c>
      <c r="E12" s="5" t="n">
        <f aca="false">COUNTA('Protection mécanique AEP'!A$8:A$20)</f>
        <v>3</v>
      </c>
    </row>
    <row r="13" customFormat="false" ht="26.7" hidden="false" customHeight="false" outlineLevel="0" collapsed="false">
      <c r="A13" s="7" t="str">
        <f aca="false">'Régulation AEP'!B$1</f>
        <v>aep_regulation</v>
      </c>
      <c r="B13" s="8" t="str">
        <f aca="false">'Régulation AEP'!B$3</f>
        <v>Appareillage régulant la pression ou le débit dans le réseau de distribution (autrement nommé "organe de régulation")</v>
      </c>
      <c r="C13" s="6" t="str">
        <f aca="false">HYPERLINK("#'Régulation AEP'.A$1","Régulation AEP")</f>
        <v>Régulation AEP</v>
      </c>
      <c r="D13" s="5" t="str">
        <f aca="false">'Régulation AEP'!B$6</f>
        <v>Point</v>
      </c>
      <c r="E13" s="5" t="n">
        <f aca="false">COUNTA('Régulation AEP'!A$8:A$20)</f>
        <v>10</v>
      </c>
    </row>
    <row r="14" customFormat="false" ht="13.8" hidden="false" customHeight="false" outlineLevel="0" collapsed="false">
      <c r="A14" s="7" t="str">
        <f aca="false">'Reservoir AEP'!B$1</f>
        <v>aep_reservoir</v>
      </c>
      <c r="B14" s="8" t="str">
        <f aca="false">'Reservoir AEP'!B$3</f>
        <v>Infrastructure destinée au stockage de l'eau</v>
      </c>
      <c r="C14" s="6" t="str">
        <f aca="false">HYPERLINK("#'Reservoir AEP'.A$1","Reservoir AEP")</f>
        <v>Reservoir AEP</v>
      </c>
      <c r="D14" s="5" t="str">
        <f aca="false">'Reservoir AEP'!B$6</f>
        <v>Point</v>
      </c>
      <c r="E14" s="5" t="n">
        <f aca="false">COUNTA('Reservoir AEP'!A$8:A$20)</f>
        <v>9</v>
      </c>
    </row>
    <row r="15" customFormat="false" ht="26.7" hidden="false" customHeight="false" outlineLevel="0" collapsed="false">
      <c r="A15" s="7" t="str">
        <f aca="false">'Station alerte AEP'!B$1</f>
        <v>aep_station_alerte</v>
      </c>
      <c r="B15" s="8" t="str">
        <f aca="false">'Station alerte AEP'!B$3</f>
        <v>Dispositif d'alerte en cas de risques d'inondation ou de pollution de la ressource prélevée</v>
      </c>
      <c r="C15" s="6" t="str">
        <f aca="false">HYPERLINK("#'Station alerte AEP'.A$1","Station alerte AEP")</f>
        <v>Station alerte AEP</v>
      </c>
      <c r="D15" s="5" t="str">
        <f aca="false">'Station alerte AEP'!B$6</f>
        <v>Point</v>
      </c>
      <c r="E15" s="5" t="n">
        <f aca="false">COUNTA('Station alerte AEP'!A$8:A$20)</f>
        <v>3</v>
      </c>
    </row>
    <row r="16" customFormat="false" ht="39.25" hidden="false" customHeight="false" outlineLevel="0" collapsed="false">
      <c r="A16" s="7" t="str">
        <f aca="false">'Traitement AEP'!B$1</f>
        <v>aep_traitement</v>
      </c>
      <c r="B16" s="8" t="str">
        <f aca="false">'Traitement AEP'!B$3</f>
        <v>Ensemble des installations chargées de traiter les eaux brutes pour potabilisation avant distribution (autrement désigné par "station de traitement")</v>
      </c>
      <c r="C16" s="6" t="str">
        <f aca="false">HYPERLINK("#'Traitement AEP'.A$1","Traitement AEP")</f>
        <v>Traitement AEP</v>
      </c>
      <c r="D16" s="5" t="str">
        <f aca="false">'Traitement AEP'!B$6</f>
        <v>Point</v>
      </c>
      <c r="E16" s="5" t="n">
        <f aca="false">COUNTA('Traitement AEP'!A$8:A$20)</f>
        <v>7</v>
      </c>
    </row>
    <row r="17" customFormat="false" ht="26.7" hidden="false" customHeight="false" outlineLevel="0" collapsed="false">
      <c r="A17" s="7" t="str">
        <f aca="false">'Vanne réseau AEP'!B$1</f>
        <v>aep_vanne</v>
      </c>
      <c r="B17" s="8" t="str">
        <f aca="false">'Vanne réseau AEP'!B$3</f>
        <v>Appareillage capable d'intercepter ou laisser libre le passage de l'eau dans le réseau, hors régulation.</v>
      </c>
      <c r="C17" s="6" t="str">
        <f aca="false">HYPERLINK("#'Vanne réseau AEP'.A$1","Vanne réseau AEP")</f>
        <v>Vanne réseau AEP</v>
      </c>
      <c r="D17" s="5" t="str">
        <f aca="false">'Vanne réseau AEP'!B$6</f>
        <v>Point</v>
      </c>
      <c r="E17" s="5" t="n">
        <f aca="false">COUNTA('Vanne réseau AEP'!A$8:A$20)</f>
        <v>9</v>
      </c>
    </row>
    <row r="18" customFormat="false" ht="39.25" hidden="false" customHeight="false" outlineLevel="0" collapsed="false">
      <c r="A18" s="7" t="str">
        <f aca="false">'Canalisation branchement AEP'!B$1</f>
        <v>aep_branchement</v>
      </c>
      <c r="B18" s="8" t="str">
        <f aca="false">'Canalisation branchement AEP'!B$3</f>
        <v>Conduite et accessoires mis en œuvre pour amener l’eau du réseau de desserte jusqu’au point de livraison de l’eau à l’usager abonné, à l’exception des conduites et accessoires privés des immeubles collectifs.</v>
      </c>
      <c r="C18" s="6" t="str">
        <f aca="false">HYPERLINK("#'Canalisation branchement AEP'.A$1","Canalisation branchement AEP")</f>
        <v>Canalisation branchement AEP</v>
      </c>
      <c r="D18" s="5" t="str">
        <f aca="false">'Canalisation branchement AEP'!B$6</f>
        <v>Ligne</v>
      </c>
      <c r="E18" s="5" t="n">
        <f aca="false">COUNTA('Canalisation branchement AEP'!A$8:A$20)</f>
        <v>5</v>
      </c>
    </row>
    <row r="19" customFormat="false" ht="26.7" hidden="false" customHeight="false" outlineLevel="0" collapsed="false">
      <c r="A19" s="7" t="str">
        <f aca="false">'Pièce branchement AEP'!B$1</f>
        <v>aep_piece_branchement</v>
      </c>
      <c r="B19" s="8" t="str">
        <f aca="false">'Pièce branchement AEP'!B$3</f>
        <v>Pièce de branchement qui impacte le modèle hydraulique, et donc associée à un nœud.</v>
      </c>
      <c r="C19" s="6" t="str">
        <f aca="false">HYPERLINK("#'Pièce branchement AEP'.A$1","Pièce branchement AEP")</f>
        <v>Pièce branchement AEP</v>
      </c>
      <c r="D19" s="5" t="str">
        <f aca="false">'Pièce branchement AEP'!B$6</f>
        <v>Point</v>
      </c>
      <c r="E19" s="5" t="n">
        <f aca="false">COUNTA('Pièce branchement AEP'!A$8:A$20)</f>
        <v>2</v>
      </c>
    </row>
    <row r="20" customFormat="false" ht="25.1" hidden="false" customHeight="false" outlineLevel="0" collapsed="false">
      <c r="A20" s="10" t="str">
        <f aca="false">'Point livraison AEP'!B$1</f>
        <v>aep_point_livraison</v>
      </c>
      <c r="B20" s="11" t="str">
        <f aca="false">'Point livraison AEP'!B$3</f>
        <v>Point localisant la limite entre un réseau d'adduction d'eau destinée à la consommation humaine et un réseau intérieur de distribution. </v>
      </c>
      <c r="C20" s="12" t="str">
        <f aca="false">HYPERLINK("#'Point livraison AEP'.A$1","Point livraison AEP")</f>
        <v>Point livraison AEP</v>
      </c>
      <c r="D20" s="13" t="str">
        <f aca="false">'Point livraison AEP'!B$6</f>
        <v>Point</v>
      </c>
      <c r="E20" s="13" t="n">
        <f aca="false">COUNTA('Point livraison AEP'!A$8:A$20)</f>
        <v>5</v>
      </c>
    </row>
    <row r="21" customFormat="false" ht="25.1" hidden="false" customHeight="false" outlineLevel="0" collapsed="false">
      <c r="A21" s="10" t="str">
        <f aca="false">'Raccord AEP'!B$1</f>
        <v>aep_raccord</v>
      </c>
      <c r="B21" s="10" t="str">
        <f aca="false">'Raccord AEP'!B$3</f>
        <v>Point de raccordement entre le branchement et la canalisation (non sécant)</v>
      </c>
      <c r="C21" s="13" t="str">
        <f aca="false">HYPERLINK("#'Raccord AEP'.A$1","Raccord AEP")</f>
        <v>Raccord AEP</v>
      </c>
      <c r="D21" s="13" t="str">
        <f aca="false">'Raccord AEP'!B$6</f>
        <v>Point</v>
      </c>
      <c r="E21" s="13" t="n">
        <f aca="false">COUNTA('Raccord AEP'!A$8:A$20)</f>
        <v>3</v>
      </c>
    </row>
    <row r="22" customFormat="false" ht="25.1" hidden="false" customHeight="false" outlineLevel="0" collapsed="false">
      <c r="A22" s="10" t="str">
        <f aca="false">'Vanne branchement AEP'!B$1</f>
        <v>aep_vanne_branchement</v>
      </c>
      <c r="B22" s="10" t="str">
        <f aca="false">'Vanne branchement AEP'!B$3</f>
        <v>Appareillage capable d'intercepter ou laisser libre le passage de l'eau dans le branchement, hors régulation.</v>
      </c>
      <c r="C22" s="13" t="str">
        <f aca="false">HYPERLINK("#'Vanne branchement AEP'.A$1","Vanne branchement AEP")</f>
        <v>Vanne branchement AEP</v>
      </c>
      <c r="D22" s="13" t="str">
        <f aca="false">'Vanne branchement AEP'!B$6</f>
        <v>Point</v>
      </c>
      <c r="E22" s="13" t="n">
        <f aca="false">COUNTA('Vanne branchement AEP'!A$8:A$20)</f>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2" min="1" style="0" width="24.52"/>
    <col collapsed="false" customWidth="true" hidden="false" outlineLevel="0" max="3" min="3" style="0" width="31.83"/>
    <col collapsed="false" customWidth="true" hidden="false" outlineLevel="0" max="4" min="4" style="0" width="13"/>
    <col collapsed="false" customWidth="true" hidden="false" outlineLevel="0" max="5" min="5" style="0" width="24.16"/>
    <col collapsed="false" customWidth="true" hidden="false" outlineLevel="0" max="8" min="8" style="0" width="12.33"/>
    <col collapsed="false" customWidth="true" hidden="false" outlineLevel="0" max="9" min="9" style="0" width="39.16"/>
    <col collapsed="false" customWidth="true" hidden="false" outlineLevel="0" max="10" min="10" style="0" width="34.66"/>
  </cols>
  <sheetData>
    <row r="1" s="33" customFormat="true" ht="24.85" hidden="false" customHeight="false" outlineLevel="0" collapsed="false">
      <c r="A1" s="16" t="s">
        <v>5</v>
      </c>
      <c r="B1" s="16" t="s">
        <v>224</v>
      </c>
      <c r="C1" s="17" t="s">
        <v>53</v>
      </c>
      <c r="D1" s="17"/>
      <c r="E1" s="17"/>
      <c r="F1" s="17"/>
      <c r="G1" s="17"/>
      <c r="H1" s="17"/>
      <c r="I1" s="17"/>
      <c r="J1" s="0"/>
    </row>
    <row r="2" s="33" customFormat="true" ht="24.85" hidden="false" customHeight="false" outlineLevel="0" collapsed="false">
      <c r="A2" s="16" t="s">
        <v>8</v>
      </c>
      <c r="B2" s="16" t="s">
        <v>225</v>
      </c>
      <c r="C2" s="17"/>
      <c r="D2" s="17"/>
      <c r="E2" s="17"/>
      <c r="F2" s="17"/>
      <c r="G2" s="17"/>
      <c r="H2" s="17"/>
      <c r="I2" s="17"/>
      <c r="J2" s="0"/>
    </row>
    <row r="3" s="33" customFormat="true" ht="36.5" hidden="false" customHeight="false" outlineLevel="0" collapsed="false">
      <c r="A3" s="16" t="s">
        <v>10</v>
      </c>
      <c r="B3" s="19" t="s">
        <v>226</v>
      </c>
      <c r="C3" s="17"/>
      <c r="D3" s="17"/>
      <c r="E3" s="17"/>
      <c r="F3" s="17"/>
      <c r="G3" s="17"/>
      <c r="H3" s="17"/>
      <c r="I3" s="17"/>
      <c r="J3" s="0"/>
    </row>
    <row r="4" s="33" customFormat="true" ht="83.15" hidden="false" customHeight="false" outlineLevel="0" collapsed="false">
      <c r="A4" s="16" t="s">
        <v>12</v>
      </c>
      <c r="B4" s="19" t="s">
        <v>53</v>
      </c>
      <c r="C4" s="17"/>
      <c r="D4" s="17"/>
      <c r="E4" s="17"/>
      <c r="F4" s="17"/>
      <c r="G4" s="17"/>
      <c r="H4" s="17"/>
      <c r="I4" s="17"/>
      <c r="J4" s="0"/>
    </row>
    <row r="5" s="33" customFormat="true" ht="36.5" hidden="false" customHeight="false" outlineLevel="0" collapsed="false">
      <c r="A5" s="16" t="s">
        <v>13</v>
      </c>
      <c r="B5" s="19" t="s">
        <v>56</v>
      </c>
      <c r="C5" s="17"/>
      <c r="D5" s="17"/>
      <c r="E5" s="17"/>
      <c r="F5" s="17"/>
      <c r="G5" s="17"/>
      <c r="H5" s="17"/>
      <c r="I5" s="17"/>
      <c r="J5" s="0"/>
    </row>
    <row r="6" s="33" customFormat="true" ht="13.8" hidden="false" customHeight="false" outlineLevel="0" collapsed="false">
      <c r="A6" s="16" t="s">
        <v>57</v>
      </c>
      <c r="B6" s="19" t="s">
        <v>16</v>
      </c>
      <c r="C6" s="20" t="str">
        <f aca="false">HYPERLINK(CONCATENATE("#'Lisez-moi'!D14"),"Retour")</f>
        <v>Retour</v>
      </c>
      <c r="D6" s="17"/>
      <c r="E6" s="17"/>
      <c r="F6" s="17"/>
      <c r="G6" s="17"/>
      <c r="H6" s="17"/>
      <c r="I6" s="17"/>
      <c r="J6" s="0"/>
    </row>
    <row r="7" s="33"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3" customFormat="true" ht="39" hidden="false" customHeight="true" outlineLevel="0" collapsed="false">
      <c r="A8" s="24" t="s">
        <v>227</v>
      </c>
      <c r="B8" s="25" t="s">
        <v>228</v>
      </c>
      <c r="C8" s="25" t="s">
        <v>229</v>
      </c>
      <c r="D8" s="25" t="s">
        <v>28</v>
      </c>
      <c r="E8" s="25"/>
      <c r="F8" s="25" t="s">
        <v>37</v>
      </c>
      <c r="G8" s="25" t="s">
        <v>29</v>
      </c>
      <c r="H8" s="25" t="s">
        <v>29</v>
      </c>
      <c r="I8" s="26"/>
      <c r="J8" s="0"/>
    </row>
    <row r="9" s="33" customFormat="true" ht="63.7" hidden="false" customHeight="false" outlineLevel="0" collapsed="false">
      <c r="A9" s="27" t="s">
        <v>230</v>
      </c>
      <c r="B9" s="28" t="s">
        <v>231</v>
      </c>
      <c r="C9" s="28" t="s">
        <v>232</v>
      </c>
      <c r="D9" s="28" t="s">
        <v>28</v>
      </c>
      <c r="E9" s="28" t="s">
        <v>233</v>
      </c>
      <c r="F9" s="28" t="s">
        <v>29</v>
      </c>
      <c r="G9" s="28" t="s">
        <v>37</v>
      </c>
      <c r="H9" s="28" t="s">
        <v>29</v>
      </c>
      <c r="I9" s="27"/>
      <c r="J9" s="0"/>
    </row>
    <row r="10" s="33" customFormat="true" ht="65.25" hidden="false" customHeight="false" outlineLevel="0" collapsed="false">
      <c r="A10" s="24" t="s">
        <v>234</v>
      </c>
      <c r="B10" s="25" t="s">
        <v>235</v>
      </c>
      <c r="C10" s="25" t="s">
        <v>236</v>
      </c>
      <c r="D10" s="25" t="s">
        <v>28</v>
      </c>
      <c r="E10" s="25" t="s">
        <v>237</v>
      </c>
      <c r="F10" s="25" t="s">
        <v>29</v>
      </c>
      <c r="G10" s="25" t="s">
        <v>29</v>
      </c>
      <c r="H10" s="25" t="s">
        <v>29</v>
      </c>
      <c r="I10" s="26" t="s">
        <v>238</v>
      </c>
      <c r="J10" s="0"/>
    </row>
    <row r="11" s="33" customFormat="true" ht="27.2" hidden="false" customHeight="false" outlineLevel="0" collapsed="false">
      <c r="A11" s="27" t="s">
        <v>239</v>
      </c>
      <c r="B11" s="28" t="s">
        <v>240</v>
      </c>
      <c r="C11" s="28" t="s">
        <v>241</v>
      </c>
      <c r="D11" s="28" t="s">
        <v>69</v>
      </c>
      <c r="E11" s="28"/>
      <c r="F11" s="28" t="s">
        <v>37</v>
      </c>
      <c r="G11" s="28" t="s">
        <v>29</v>
      </c>
      <c r="H11" s="28" t="s">
        <v>29</v>
      </c>
      <c r="I11" s="27"/>
      <c r="J11" s="0"/>
    </row>
    <row r="12" s="33" customFormat="true" ht="27.2" hidden="false" customHeight="false" outlineLevel="0" collapsed="false">
      <c r="A12" s="24" t="s">
        <v>242</v>
      </c>
      <c r="B12" s="25" t="s">
        <v>243</v>
      </c>
      <c r="C12" s="25" t="s">
        <v>244</v>
      </c>
      <c r="D12" s="25" t="s">
        <v>183</v>
      </c>
      <c r="E12" s="25"/>
      <c r="F12" s="25" t="s">
        <v>37</v>
      </c>
      <c r="G12" s="25" t="s">
        <v>29</v>
      </c>
      <c r="H12" s="25" t="s">
        <v>29</v>
      </c>
      <c r="I12" s="26" t="s">
        <v>245</v>
      </c>
      <c r="J12" s="0"/>
    </row>
    <row r="13" s="33" customFormat="true" ht="27.2" hidden="false" customHeight="false" outlineLevel="0" collapsed="false">
      <c r="A13" s="27" t="s">
        <v>246</v>
      </c>
      <c r="B13" s="28" t="s">
        <v>247</v>
      </c>
      <c r="C13" s="28" t="s">
        <v>248</v>
      </c>
      <c r="D13" s="28" t="s">
        <v>28</v>
      </c>
      <c r="E13" s="28"/>
      <c r="F13" s="28" t="s">
        <v>37</v>
      </c>
      <c r="G13" s="28" t="s">
        <v>29</v>
      </c>
      <c r="H13" s="28" t="s">
        <v>29</v>
      </c>
      <c r="I13" s="27"/>
      <c r="J13" s="0"/>
    </row>
    <row r="14" s="33" customFormat="true" ht="13.8" hidden="false" customHeight="false" outlineLevel="0" collapsed="false">
      <c r="A14" s="24" t="s">
        <v>249</v>
      </c>
      <c r="B14" s="25" t="s">
        <v>250</v>
      </c>
      <c r="C14" s="25" t="s">
        <v>251</v>
      </c>
      <c r="D14" s="25" t="s">
        <v>28</v>
      </c>
      <c r="E14" s="25"/>
      <c r="F14" s="25" t="s">
        <v>37</v>
      </c>
      <c r="G14" s="25" t="s">
        <v>29</v>
      </c>
      <c r="H14" s="25" t="s">
        <v>29</v>
      </c>
      <c r="I14" s="26"/>
      <c r="J14" s="0"/>
    </row>
    <row r="15" s="33" customFormat="true" ht="39.6" hidden="false" customHeight="false" outlineLevel="0" collapsed="false">
      <c r="A15" s="27" t="s">
        <v>70</v>
      </c>
      <c r="B15" s="28" t="s">
        <v>71</v>
      </c>
      <c r="C15" s="28" t="s">
        <v>252</v>
      </c>
      <c r="D15" s="28" t="s">
        <v>28</v>
      </c>
      <c r="E15" s="28" t="s">
        <v>73</v>
      </c>
      <c r="F15" s="28" t="s">
        <v>29</v>
      </c>
      <c r="G15" s="28" t="s">
        <v>29</v>
      </c>
      <c r="H15" s="28" t="s">
        <v>29</v>
      </c>
      <c r="I15" s="27"/>
      <c r="J15" s="0"/>
    </row>
    <row r="16" s="36" customFormat="true" ht="13.8" hidden="false" customHeight="false" outlineLevel="0" collapsed="false">
      <c r="A16" s="24" t="s">
        <v>141</v>
      </c>
      <c r="B16" s="25" t="s">
        <v>142</v>
      </c>
      <c r="C16" s="25" t="s">
        <v>253</v>
      </c>
      <c r="D16" s="25" t="s">
        <v>28</v>
      </c>
      <c r="E16" s="25"/>
      <c r="F16" s="25" t="s">
        <v>29</v>
      </c>
      <c r="G16" s="25" t="s">
        <v>29</v>
      </c>
      <c r="H16" s="25" t="s">
        <v>29</v>
      </c>
      <c r="I16" s="26" t="s">
        <v>144</v>
      </c>
      <c r="J16" s="0"/>
    </row>
    <row r="17" s="33" customFormat="true" ht="13.8" hidden="false" customHeight="false" outlineLevel="0" collapsed="false">
      <c r="A17" s="27"/>
      <c r="B17" s="28"/>
      <c r="C17" s="28"/>
      <c r="D17" s="28"/>
      <c r="E17" s="28"/>
      <c r="F17" s="28"/>
      <c r="G17" s="28"/>
      <c r="H17" s="28"/>
      <c r="I17" s="27"/>
      <c r="J17" s="0"/>
    </row>
    <row r="18" s="33" customFormat="true" ht="65.25" hidden="false" customHeight="false" outlineLevel="0" collapsed="false">
      <c r="A18" s="24" t="s">
        <v>254</v>
      </c>
      <c r="B18" s="25"/>
      <c r="C18" s="25"/>
      <c r="D18" s="25"/>
      <c r="E18" s="25"/>
      <c r="F18" s="25"/>
      <c r="G18" s="25"/>
      <c r="H18" s="25"/>
      <c r="I18" s="26"/>
      <c r="J18" s="0"/>
    </row>
    <row r="19" s="33" customFormat="true" ht="13.8" hidden="false" customHeight="false" outlineLevel="0" collapsed="false">
      <c r="A19" s="27"/>
      <c r="B19" s="28"/>
      <c r="C19" s="28"/>
      <c r="D19" s="28"/>
      <c r="E19" s="28"/>
      <c r="F19" s="28"/>
      <c r="G19" s="28"/>
      <c r="H19" s="28"/>
      <c r="I19" s="27"/>
      <c r="J19" s="0"/>
    </row>
    <row r="20" s="33" customFormat="true" ht="13.8" hidden="false" customHeight="false" outlineLevel="0" collapsed="false">
      <c r="A20" s="24"/>
      <c r="B20" s="25"/>
      <c r="C20" s="25"/>
      <c r="D20" s="25"/>
      <c r="E20" s="25"/>
      <c r="F20" s="25"/>
      <c r="G20" s="25"/>
      <c r="H20" s="25"/>
      <c r="I20" s="26"/>
      <c r="J20" s="0"/>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32.5"/>
    <col collapsed="false" customWidth="true" hidden="false" outlineLevel="0" max="2" min="2" style="0" width="28.16"/>
    <col collapsed="false" customWidth="true" hidden="false" outlineLevel="0" max="3" min="3" style="0" width="38.83"/>
    <col collapsed="false" customWidth="true" hidden="false" outlineLevel="0" max="4" min="4" style="0" width="13"/>
    <col collapsed="false" customWidth="true" hidden="false" outlineLevel="0" max="5" min="5" style="0" width="25.16"/>
    <col collapsed="false" customWidth="true" hidden="false" outlineLevel="0" max="8" min="8" style="0" width="12.33"/>
    <col collapsed="false" customWidth="true" hidden="false" outlineLevel="0" max="9" min="9" style="0" width="19.83"/>
    <col collapsed="false" customWidth="false" hidden="false" outlineLevel="0" max="16384" min="11" style="33" width="11.5"/>
  </cols>
  <sheetData>
    <row r="1" customFormat="false" ht="13.8" hidden="false" customHeight="false" outlineLevel="0" collapsed="false">
      <c r="A1" s="16" t="s">
        <v>5</v>
      </c>
      <c r="B1" s="16" t="s">
        <v>255</v>
      </c>
      <c r="C1" s="17" t="s">
        <v>129</v>
      </c>
      <c r="D1" s="17"/>
      <c r="E1" s="17"/>
      <c r="F1" s="17"/>
      <c r="G1" s="17"/>
      <c r="H1" s="17"/>
      <c r="I1" s="17"/>
    </row>
    <row r="2" customFormat="false" ht="13.8" hidden="false" customHeight="false" outlineLevel="0" collapsed="false">
      <c r="A2" s="16" t="s">
        <v>8</v>
      </c>
      <c r="B2" s="16" t="s">
        <v>256</v>
      </c>
      <c r="C2" s="17"/>
      <c r="D2" s="17"/>
      <c r="E2" s="17"/>
      <c r="F2" s="17"/>
      <c r="G2" s="17"/>
      <c r="H2" s="17"/>
      <c r="I2" s="17"/>
    </row>
    <row r="3" customFormat="false" ht="60.45" hidden="false" customHeight="false" outlineLevel="0" collapsed="false">
      <c r="A3" s="16" t="s">
        <v>10</v>
      </c>
      <c r="B3" s="19" t="s">
        <v>257</v>
      </c>
      <c r="C3" s="17" t="s">
        <v>258</v>
      </c>
      <c r="D3" s="17"/>
      <c r="E3" s="17"/>
      <c r="F3" s="17"/>
      <c r="G3" s="17"/>
      <c r="H3" s="17"/>
      <c r="I3" s="17"/>
    </row>
    <row r="4" customFormat="false" ht="48.7" hidden="false" customHeight="false" outlineLevel="0" collapsed="false">
      <c r="A4" s="16" t="s">
        <v>12</v>
      </c>
      <c r="B4" s="19" t="s">
        <v>129</v>
      </c>
      <c r="C4" s="17"/>
      <c r="D4" s="17"/>
      <c r="E4" s="17"/>
      <c r="F4" s="17"/>
      <c r="G4" s="17"/>
      <c r="H4" s="17"/>
      <c r="I4" s="17"/>
    </row>
    <row r="5" customFormat="false" ht="13.8" hidden="false" customHeight="false" outlineLevel="0" collapsed="false">
      <c r="A5" s="16" t="s">
        <v>13</v>
      </c>
      <c r="B5" s="19" t="s">
        <v>133</v>
      </c>
      <c r="C5" s="17"/>
      <c r="D5" s="17"/>
      <c r="E5" s="17"/>
      <c r="F5" s="17"/>
      <c r="G5" s="17"/>
      <c r="H5" s="17"/>
      <c r="I5" s="17"/>
    </row>
    <row r="6" customFormat="false" ht="13.8" hidden="false" customHeight="false" outlineLevel="0" collapsed="false">
      <c r="A6" s="16" t="s">
        <v>57</v>
      </c>
      <c r="B6" s="19" t="s">
        <v>16</v>
      </c>
      <c r="C6" s="20" t="str">
        <f aca="false">HYPERLINK(CONCATENATE("#'Lisez-moi'!D3"),"Retour")</f>
        <v>Retour</v>
      </c>
      <c r="D6" s="17"/>
      <c r="E6" s="17"/>
      <c r="F6" s="17"/>
      <c r="G6" s="17"/>
      <c r="H6" s="17"/>
      <c r="I6" s="17"/>
    </row>
    <row r="7" customFormat="false" ht="13.8" hidden="false" customHeight="false" outlineLevel="0" collapsed="false">
      <c r="A7" s="21" t="s">
        <v>17</v>
      </c>
      <c r="B7" s="22" t="s">
        <v>18</v>
      </c>
      <c r="C7" s="22" t="s">
        <v>10</v>
      </c>
      <c r="D7" s="22" t="s">
        <v>19</v>
      </c>
      <c r="E7" s="22" t="s">
        <v>20</v>
      </c>
      <c r="F7" s="22" t="s">
        <v>21</v>
      </c>
      <c r="G7" s="22" t="s">
        <v>22</v>
      </c>
      <c r="H7" s="22" t="s">
        <v>23</v>
      </c>
      <c r="I7" s="23" t="s">
        <v>24</v>
      </c>
    </row>
    <row r="8" customFormat="false" ht="30.75" hidden="false" customHeight="true" outlineLevel="0" collapsed="false">
      <c r="A8" s="24" t="s">
        <v>259</v>
      </c>
      <c r="B8" s="25" t="s">
        <v>260</v>
      </c>
      <c r="C8" s="25" t="s">
        <v>261</v>
      </c>
      <c r="D8" s="25" t="s">
        <v>28</v>
      </c>
      <c r="E8" s="25"/>
      <c r="F8" s="25" t="s">
        <v>37</v>
      </c>
      <c r="G8" s="25" t="s">
        <v>29</v>
      </c>
      <c r="H8" s="25" t="s">
        <v>29</v>
      </c>
      <c r="I8" s="26"/>
    </row>
    <row r="9" customFormat="false" ht="26.7" hidden="false" customHeight="false" outlineLevel="0" collapsed="false">
      <c r="A9" s="27" t="s">
        <v>141</v>
      </c>
      <c r="B9" s="28" t="s">
        <v>142</v>
      </c>
      <c r="C9" s="28" t="s">
        <v>262</v>
      </c>
      <c r="D9" s="28" t="s">
        <v>28</v>
      </c>
      <c r="E9" s="28"/>
      <c r="F9" s="28" t="s">
        <v>29</v>
      </c>
      <c r="G9" s="28" t="s">
        <v>29</v>
      </c>
      <c r="H9" s="28" t="s">
        <v>29</v>
      </c>
      <c r="I9" s="27" t="s">
        <v>144</v>
      </c>
    </row>
    <row r="10" customFormat="false" ht="52.6" hidden="false" customHeight="false" outlineLevel="0" collapsed="false">
      <c r="A10" s="24" t="s">
        <v>263</v>
      </c>
      <c r="B10" s="25" t="s">
        <v>264</v>
      </c>
      <c r="C10" s="25" t="s">
        <v>265</v>
      </c>
      <c r="D10" s="25" t="s">
        <v>28</v>
      </c>
      <c r="E10" s="25" t="s">
        <v>266</v>
      </c>
      <c r="F10" s="25" t="s">
        <v>29</v>
      </c>
      <c r="G10" s="25" t="s">
        <v>29</v>
      </c>
      <c r="H10" s="25" t="s">
        <v>29</v>
      </c>
      <c r="I10" s="26"/>
    </row>
    <row r="11" customFormat="false" ht="26.7" hidden="false" customHeight="false" outlineLevel="0" collapsed="false">
      <c r="A11" s="27" t="s">
        <v>267</v>
      </c>
      <c r="B11" s="28" t="s">
        <v>268</v>
      </c>
      <c r="C11" s="28" t="s">
        <v>269</v>
      </c>
      <c r="D11" s="28" t="s">
        <v>69</v>
      </c>
      <c r="E11" s="28"/>
      <c r="F11" s="28" t="s">
        <v>37</v>
      </c>
      <c r="G11" s="28" t="s">
        <v>29</v>
      </c>
      <c r="H11" s="28" t="s">
        <v>29</v>
      </c>
      <c r="I11" s="27"/>
    </row>
    <row r="12" customFormat="false" ht="26.7" hidden="false" customHeight="false" outlineLevel="0" collapsed="false">
      <c r="A12" s="24" t="s">
        <v>270</v>
      </c>
      <c r="B12" s="25" t="s">
        <v>271</v>
      </c>
      <c r="C12" s="25" t="s">
        <v>272</v>
      </c>
      <c r="D12" s="25" t="s">
        <v>69</v>
      </c>
      <c r="E12" s="25"/>
      <c r="F12" s="25" t="s">
        <v>37</v>
      </c>
      <c r="G12" s="25" t="s">
        <v>29</v>
      </c>
      <c r="H12" s="25" t="s">
        <v>29</v>
      </c>
      <c r="I12" s="26"/>
    </row>
    <row r="13" customFormat="false" ht="39.25" hidden="false" customHeight="false" outlineLevel="0" collapsed="false">
      <c r="A13" s="27" t="s">
        <v>273</v>
      </c>
      <c r="B13" s="28" t="s">
        <v>274</v>
      </c>
      <c r="C13" s="28" t="s">
        <v>275</v>
      </c>
      <c r="D13" s="28" t="s">
        <v>28</v>
      </c>
      <c r="E13" s="28" t="s">
        <v>276</v>
      </c>
      <c r="F13" s="28" t="s">
        <v>29</v>
      </c>
      <c r="G13" s="28" t="s">
        <v>29</v>
      </c>
      <c r="H13" s="28" t="s">
        <v>29</v>
      </c>
      <c r="I13" s="27"/>
    </row>
    <row r="14" customFormat="false" ht="39.25" hidden="false" customHeight="false" outlineLevel="0" collapsed="false">
      <c r="A14" s="24" t="s">
        <v>70</v>
      </c>
      <c r="B14" s="25" t="s">
        <v>71</v>
      </c>
      <c r="C14" s="25" t="s">
        <v>277</v>
      </c>
      <c r="D14" s="25" t="s">
        <v>28</v>
      </c>
      <c r="E14" s="25" t="s">
        <v>73</v>
      </c>
      <c r="F14" s="25" t="s">
        <v>29</v>
      </c>
      <c r="G14" s="25" t="s">
        <v>29</v>
      </c>
      <c r="H14" s="25" t="s">
        <v>29</v>
      </c>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14" width="31"/>
    <col collapsed="false" customWidth="true" hidden="false" outlineLevel="0" max="2" min="2" style="14" width="30.16"/>
    <col collapsed="false" customWidth="true" hidden="false" outlineLevel="0" max="3" min="3" style="14" width="26.83"/>
    <col collapsed="false" customWidth="true" hidden="false" outlineLevel="0" max="4" min="4" style="14" width="13"/>
    <col collapsed="false" customWidth="true" hidden="false" outlineLevel="0" max="5" min="5" style="14" width="21.67"/>
    <col collapsed="false" customWidth="false" hidden="false" outlineLevel="0" max="7" min="6" style="14" width="11.5"/>
    <col collapsed="false" customWidth="true" hidden="false" outlineLevel="0" max="8" min="8" style="14" width="16.33"/>
    <col collapsed="false" customWidth="true" hidden="false" outlineLevel="0" max="9" min="9" style="14" width="49.67"/>
    <col collapsed="false" customWidth="false" hidden="false" outlineLevel="0" max="10" min="10" style="14" width="11.5"/>
    <col collapsed="false" customWidth="false" hidden="false" outlineLevel="0" max="16384" min="11" style="15" width="11.5"/>
  </cols>
  <sheetData>
    <row r="1" s="18" customFormat="true" ht="13.8" hidden="false" customHeight="false" outlineLevel="0" collapsed="false">
      <c r="A1" s="16" t="s">
        <v>5</v>
      </c>
      <c r="B1" s="16" t="s">
        <v>278</v>
      </c>
      <c r="C1" s="17" t="s">
        <v>7</v>
      </c>
      <c r="D1" s="17"/>
      <c r="E1" s="17"/>
      <c r="F1" s="17"/>
      <c r="G1" s="17"/>
      <c r="H1" s="17"/>
      <c r="I1" s="17"/>
      <c r="J1" s="14"/>
    </row>
    <row r="2" s="18" customFormat="true" ht="13.8" hidden="false" customHeight="false" outlineLevel="0" collapsed="false">
      <c r="A2" s="16" t="s">
        <v>8</v>
      </c>
      <c r="B2" s="16" t="s">
        <v>279</v>
      </c>
      <c r="C2" s="17"/>
      <c r="D2" s="17"/>
      <c r="E2" s="17"/>
      <c r="F2" s="17"/>
      <c r="G2" s="17"/>
      <c r="H2" s="17"/>
      <c r="I2" s="17"/>
      <c r="J2" s="14"/>
    </row>
    <row r="3" s="18" customFormat="true" ht="35.05" hidden="false" customHeight="false" outlineLevel="0" collapsed="false">
      <c r="A3" s="16" t="s">
        <v>10</v>
      </c>
      <c r="B3" s="19" t="s">
        <v>280</v>
      </c>
      <c r="C3" s="17" t="s">
        <v>281</v>
      </c>
      <c r="D3" s="17"/>
      <c r="E3" s="17"/>
      <c r="F3" s="17"/>
      <c r="G3" s="17"/>
      <c r="H3" s="17"/>
      <c r="I3" s="17"/>
      <c r="J3" s="14"/>
    </row>
    <row r="4" s="18" customFormat="true" ht="13.8" hidden="false" customHeight="false" outlineLevel="0" collapsed="false">
      <c r="A4" s="16" t="s">
        <v>12</v>
      </c>
      <c r="B4" s="19" t="s">
        <v>7</v>
      </c>
      <c r="C4" s="17"/>
      <c r="D4" s="17"/>
      <c r="E4" s="17"/>
      <c r="F4" s="17"/>
      <c r="G4" s="17"/>
      <c r="H4" s="17"/>
      <c r="I4" s="17"/>
      <c r="J4" s="14"/>
    </row>
    <row r="5" s="18" customFormat="true" ht="13.8" hidden="false" customHeight="false" outlineLevel="0" collapsed="false">
      <c r="A5" s="16" t="s">
        <v>13</v>
      </c>
      <c r="B5" s="19" t="s">
        <v>282</v>
      </c>
      <c r="C5" s="17"/>
      <c r="D5" s="17"/>
      <c r="E5" s="17"/>
      <c r="F5" s="17"/>
      <c r="G5" s="17"/>
      <c r="H5" s="17"/>
      <c r="I5" s="17"/>
      <c r="J5" s="14"/>
    </row>
    <row r="6" s="18" customFormat="true" ht="13.8" hidden="false" customHeight="false" outlineLevel="0" collapsed="false">
      <c r="A6" s="16" t="s">
        <v>15</v>
      </c>
      <c r="B6" s="19" t="s">
        <v>80</v>
      </c>
      <c r="C6" s="20" t="str">
        <f aca="false">HYPERLINK("#'Lisez-moi'!A1","Retour")</f>
        <v>Retour</v>
      </c>
      <c r="D6" s="17"/>
      <c r="E6" s="17"/>
      <c r="F6" s="17"/>
      <c r="G6" s="17"/>
      <c r="H6" s="17"/>
      <c r="I6" s="17"/>
      <c r="J6" s="14"/>
    </row>
    <row r="7" s="18" customFormat="true" ht="13.8" hidden="false" customHeight="false" outlineLevel="0" collapsed="false">
      <c r="A7" s="21" t="s">
        <v>17</v>
      </c>
      <c r="B7" s="22" t="s">
        <v>18</v>
      </c>
      <c r="C7" s="22" t="s">
        <v>10</v>
      </c>
      <c r="D7" s="22" t="s">
        <v>19</v>
      </c>
      <c r="E7" s="22" t="s">
        <v>20</v>
      </c>
      <c r="F7" s="22" t="s">
        <v>21</v>
      </c>
      <c r="G7" s="22" t="s">
        <v>22</v>
      </c>
      <c r="H7" s="22" t="s">
        <v>23</v>
      </c>
      <c r="I7" s="23" t="s">
        <v>24</v>
      </c>
      <c r="J7" s="14"/>
    </row>
    <row r="8" s="18" customFormat="true" ht="39.55" hidden="false" customHeight="false" outlineLevel="0" collapsed="false">
      <c r="A8" s="24" t="s">
        <v>283</v>
      </c>
      <c r="B8" s="25" t="s">
        <v>284</v>
      </c>
      <c r="C8" s="25" t="s">
        <v>285</v>
      </c>
      <c r="D8" s="25" t="s">
        <v>28</v>
      </c>
      <c r="E8" s="25"/>
      <c r="F8" s="25" t="s">
        <v>29</v>
      </c>
      <c r="G8" s="25" t="s">
        <v>29</v>
      </c>
      <c r="H8" s="25" t="s">
        <v>29</v>
      </c>
      <c r="I8" s="26"/>
      <c r="J8" s="14"/>
    </row>
    <row r="9" s="18" customFormat="true" ht="52.2" hidden="false" customHeight="false" outlineLevel="0" collapsed="false">
      <c r="A9" s="27" t="s">
        <v>286</v>
      </c>
      <c r="B9" s="28" t="s">
        <v>287</v>
      </c>
      <c r="C9" s="28" t="s">
        <v>288</v>
      </c>
      <c r="D9" s="28" t="s">
        <v>28</v>
      </c>
      <c r="E9" s="28" t="s">
        <v>289</v>
      </c>
      <c r="F9" s="28" t="s">
        <v>29</v>
      </c>
      <c r="G9" s="28" t="s">
        <v>29</v>
      </c>
      <c r="H9" s="28" t="s">
        <v>29</v>
      </c>
      <c r="I9" s="27"/>
      <c r="J9" s="14"/>
    </row>
    <row r="10" s="18" customFormat="true" ht="39.55" hidden="false" customHeight="false" outlineLevel="0" collapsed="false">
      <c r="A10" s="24" t="s">
        <v>176</v>
      </c>
      <c r="B10" s="25" t="s">
        <v>177</v>
      </c>
      <c r="C10" s="25" t="s">
        <v>290</v>
      </c>
      <c r="D10" s="25" t="s">
        <v>28</v>
      </c>
      <c r="E10" s="25" t="s">
        <v>179</v>
      </c>
      <c r="F10" s="25" t="s">
        <v>29</v>
      </c>
      <c r="G10" s="25" t="s">
        <v>176</v>
      </c>
      <c r="H10" s="25" t="s">
        <v>29</v>
      </c>
      <c r="I10" s="26"/>
      <c r="J10" s="14"/>
    </row>
    <row r="11" s="18" customFormat="true" ht="13.8" hidden="false" customHeight="false" outlineLevel="0" collapsed="false">
      <c r="A11" s="27"/>
      <c r="B11" s="28"/>
      <c r="C11" s="28"/>
      <c r="D11" s="28"/>
      <c r="E11" s="28"/>
      <c r="F11" s="28"/>
      <c r="G11" s="28"/>
      <c r="H11" s="28"/>
      <c r="I11" s="27"/>
      <c r="J11" s="14"/>
    </row>
    <row r="12" s="18" customFormat="true" ht="13.8" hidden="false" customHeight="false" outlineLevel="0" collapsed="false">
      <c r="A12" s="24"/>
      <c r="B12" s="25"/>
      <c r="C12" s="25"/>
      <c r="D12" s="25"/>
      <c r="E12" s="25"/>
      <c r="F12" s="25"/>
      <c r="G12" s="25"/>
      <c r="H12" s="25"/>
      <c r="I12" s="26"/>
      <c r="J12" s="14"/>
    </row>
    <row r="13" s="18" customFormat="true" ht="13.8" hidden="false" customHeight="false" outlineLevel="0" collapsed="false">
      <c r="A13" s="27"/>
      <c r="B13" s="28"/>
      <c r="C13" s="28"/>
      <c r="D13" s="28"/>
      <c r="E13" s="28"/>
      <c r="F13" s="28"/>
      <c r="G13" s="28"/>
      <c r="H13" s="28"/>
      <c r="I13" s="27"/>
      <c r="J13" s="14"/>
    </row>
    <row r="14" s="18" customFormat="true" ht="13.8" hidden="false" customHeight="false" outlineLevel="0" collapsed="false">
      <c r="A14" s="24"/>
      <c r="B14" s="25"/>
      <c r="C14" s="25"/>
      <c r="D14" s="25"/>
      <c r="E14" s="25"/>
      <c r="F14" s="25"/>
      <c r="G14" s="25"/>
      <c r="H14" s="25"/>
      <c r="I14" s="26"/>
      <c r="J14" s="14"/>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I16" activeCellId="0" sqref="I16"/>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25.83"/>
    <col collapsed="false" customWidth="true" hidden="false" outlineLevel="0" max="3" min="3" style="0" width="26.67"/>
    <col collapsed="false" customWidth="true" hidden="false" outlineLevel="0" max="4" min="4" style="0" width="13"/>
    <col collapsed="false" customWidth="true" hidden="false" outlineLevel="0" max="5" min="5" style="0" width="15.16"/>
    <col collapsed="false" customWidth="true" hidden="false" outlineLevel="0" max="8" min="8" style="0" width="13.5"/>
    <col collapsed="false" customWidth="true" hidden="false" outlineLevel="0" max="9" min="9" style="0" width="27.83"/>
    <col collapsed="false" customWidth="true" hidden="false" outlineLevel="0" max="10" min="10" style="0" width="47.16"/>
  </cols>
  <sheetData>
    <row r="1" s="33" customFormat="true" ht="23.85" hidden="false" customHeight="false" outlineLevel="0" collapsed="false">
      <c r="A1" s="16" t="s">
        <v>5</v>
      </c>
      <c r="B1" s="16" t="s">
        <v>291</v>
      </c>
      <c r="C1" s="17" t="s">
        <v>129</v>
      </c>
      <c r="D1" s="17"/>
      <c r="E1" s="17"/>
      <c r="F1" s="17"/>
      <c r="G1" s="17"/>
      <c r="H1" s="17"/>
      <c r="I1" s="17"/>
      <c r="J1" s="0"/>
    </row>
    <row r="2" s="33" customFormat="true" ht="23.85" hidden="false" customHeight="false" outlineLevel="0" collapsed="false">
      <c r="A2" s="16" t="s">
        <v>8</v>
      </c>
      <c r="B2" s="16" t="s">
        <v>292</v>
      </c>
      <c r="C2" s="17"/>
      <c r="D2" s="17"/>
      <c r="E2" s="17"/>
      <c r="F2" s="17"/>
      <c r="G2" s="17"/>
      <c r="H2" s="17"/>
      <c r="I2" s="17"/>
      <c r="J2" s="0"/>
    </row>
    <row r="3" s="33" customFormat="true" ht="57.45" hidden="false" customHeight="false" outlineLevel="0" collapsed="false">
      <c r="A3" s="16" t="s">
        <v>10</v>
      </c>
      <c r="B3" s="19" t="s">
        <v>293</v>
      </c>
      <c r="C3" s="17"/>
      <c r="D3" s="17"/>
      <c r="E3" s="17"/>
      <c r="F3" s="17"/>
      <c r="G3" s="17"/>
      <c r="H3" s="17"/>
      <c r="I3" s="17"/>
      <c r="J3" s="0"/>
    </row>
    <row r="4" s="33" customFormat="true" ht="57.45" hidden="false" customHeight="false" outlineLevel="0" collapsed="false">
      <c r="A4" s="16" t="s">
        <v>12</v>
      </c>
      <c r="B4" s="19" t="s">
        <v>129</v>
      </c>
      <c r="C4" s="17"/>
      <c r="D4" s="17"/>
      <c r="E4" s="17"/>
      <c r="F4" s="17"/>
      <c r="G4" s="17"/>
      <c r="H4" s="17"/>
      <c r="I4" s="17"/>
      <c r="J4" s="0"/>
    </row>
    <row r="5" s="33" customFormat="true" ht="13.8" hidden="false" customHeight="false" outlineLevel="0" collapsed="false">
      <c r="A5" s="16" t="s">
        <v>13</v>
      </c>
      <c r="B5" s="19" t="s">
        <v>133</v>
      </c>
      <c r="C5" s="17"/>
      <c r="D5" s="17"/>
      <c r="E5" s="17"/>
      <c r="F5" s="17"/>
      <c r="G5" s="17"/>
      <c r="H5" s="17"/>
      <c r="I5" s="17"/>
      <c r="J5" s="0"/>
    </row>
    <row r="6" s="33"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3" customFormat="true" ht="39.75" hidden="false" customHeight="true" outlineLevel="0" collapsed="false">
      <c r="A7" s="21" t="s">
        <v>17</v>
      </c>
      <c r="B7" s="22" t="s">
        <v>18</v>
      </c>
      <c r="C7" s="22" t="s">
        <v>10</v>
      </c>
      <c r="D7" s="22" t="s">
        <v>19</v>
      </c>
      <c r="E7" s="22" t="s">
        <v>20</v>
      </c>
      <c r="F7" s="22" t="s">
        <v>21</v>
      </c>
      <c r="G7" s="22" t="s">
        <v>22</v>
      </c>
      <c r="H7" s="22" t="s">
        <v>23</v>
      </c>
      <c r="I7" s="23" t="s">
        <v>24</v>
      </c>
      <c r="J7" s="0"/>
    </row>
    <row r="8" s="33" customFormat="true" ht="52.2" hidden="false" customHeight="false" outlineLevel="0" collapsed="false">
      <c r="A8" s="24" t="s">
        <v>294</v>
      </c>
      <c r="B8" s="25" t="s">
        <v>295</v>
      </c>
      <c r="C8" s="25" t="s">
        <v>296</v>
      </c>
      <c r="D8" s="25" t="s">
        <v>28</v>
      </c>
      <c r="E8" s="25"/>
      <c r="F8" s="25" t="s">
        <v>37</v>
      </c>
      <c r="G8" s="25" t="s">
        <v>29</v>
      </c>
      <c r="H8" s="25" t="s">
        <v>29</v>
      </c>
      <c r="I8" s="26"/>
      <c r="J8" s="0"/>
    </row>
    <row r="9" s="33" customFormat="true" ht="77.6" hidden="false" customHeight="false" outlineLevel="0" collapsed="false">
      <c r="A9" s="27" t="s">
        <v>297</v>
      </c>
      <c r="B9" s="28" t="s">
        <v>298</v>
      </c>
      <c r="C9" s="28" t="s">
        <v>299</v>
      </c>
      <c r="D9" s="28" t="s">
        <v>28</v>
      </c>
      <c r="E9" s="28" t="s">
        <v>300</v>
      </c>
      <c r="F9" s="28" t="s">
        <v>29</v>
      </c>
      <c r="G9" s="28" t="s">
        <v>29</v>
      </c>
      <c r="H9" s="28" t="s">
        <v>29</v>
      </c>
      <c r="I9" s="27"/>
      <c r="J9" s="0"/>
    </row>
    <row r="10" s="33" customFormat="true" ht="64.9" hidden="false" customHeight="false" outlineLevel="0" collapsed="false">
      <c r="A10" s="24" t="s">
        <v>301</v>
      </c>
      <c r="B10" s="25" t="s">
        <v>302</v>
      </c>
      <c r="C10" s="25" t="s">
        <v>303</v>
      </c>
      <c r="D10" s="25" t="s">
        <v>28</v>
      </c>
      <c r="E10" s="25" t="s">
        <v>304</v>
      </c>
      <c r="F10" s="25" t="s">
        <v>29</v>
      </c>
      <c r="G10" s="25" t="s">
        <v>29</v>
      </c>
      <c r="H10" s="25" t="s">
        <v>29</v>
      </c>
      <c r="I10" s="26"/>
      <c r="J10" s="0"/>
    </row>
    <row r="11" s="33" customFormat="true" ht="102.95" hidden="false" customHeight="false" outlineLevel="0" collapsed="false">
      <c r="A11" s="27" t="s">
        <v>305</v>
      </c>
      <c r="B11" s="28" t="s">
        <v>306</v>
      </c>
      <c r="C11" s="28" t="s">
        <v>307</v>
      </c>
      <c r="D11" s="28" t="s">
        <v>69</v>
      </c>
      <c r="E11" s="28"/>
      <c r="F11" s="28" t="s">
        <v>29</v>
      </c>
      <c r="G11" s="28" t="s">
        <v>29</v>
      </c>
      <c r="H11" s="28" t="s">
        <v>29</v>
      </c>
      <c r="I11" s="27"/>
      <c r="J11" s="0"/>
    </row>
    <row r="12" s="33" customFormat="true" ht="102.95" hidden="false" customHeight="false" outlineLevel="0" collapsed="false">
      <c r="A12" s="24" t="s">
        <v>308</v>
      </c>
      <c r="B12" s="25" t="s">
        <v>309</v>
      </c>
      <c r="C12" s="25" t="s">
        <v>310</v>
      </c>
      <c r="D12" s="25" t="s">
        <v>69</v>
      </c>
      <c r="E12" s="25"/>
      <c r="F12" s="25" t="s">
        <v>29</v>
      </c>
      <c r="G12" s="25" t="s">
        <v>29</v>
      </c>
      <c r="H12" s="25" t="s">
        <v>29</v>
      </c>
      <c r="I12" s="26"/>
      <c r="J12" s="0"/>
    </row>
    <row r="13" s="33" customFormat="true" ht="26.85" hidden="false" customHeight="false" outlineLevel="0" collapsed="false">
      <c r="A13" s="27" t="s">
        <v>141</v>
      </c>
      <c r="B13" s="28" t="s">
        <v>142</v>
      </c>
      <c r="C13" s="28" t="s">
        <v>311</v>
      </c>
      <c r="D13" s="28" t="s">
        <v>28</v>
      </c>
      <c r="E13" s="28"/>
      <c r="F13" s="28" t="s">
        <v>37</v>
      </c>
      <c r="G13" s="28" t="s">
        <v>29</v>
      </c>
      <c r="H13" s="28" t="s">
        <v>29</v>
      </c>
      <c r="I13" s="27"/>
      <c r="J13" s="0"/>
    </row>
    <row r="14" s="33" customFormat="true" ht="26.85" hidden="false" customHeight="false" outlineLevel="0" collapsed="false">
      <c r="A14" s="24" t="s">
        <v>249</v>
      </c>
      <c r="B14" s="25" t="s">
        <v>250</v>
      </c>
      <c r="C14" s="25" t="s">
        <v>312</v>
      </c>
      <c r="D14" s="25" t="s">
        <v>28</v>
      </c>
      <c r="E14" s="25"/>
      <c r="F14" s="25" t="s">
        <v>37</v>
      </c>
      <c r="G14" s="25" t="s">
        <v>29</v>
      </c>
      <c r="H14" s="25" t="s">
        <v>29</v>
      </c>
      <c r="I14" s="26"/>
      <c r="J14" s="0"/>
    </row>
    <row r="15" s="33" customFormat="true" ht="26.85" hidden="false" customHeight="false" outlineLevel="0" collapsed="false">
      <c r="A15" s="27" t="s">
        <v>66</v>
      </c>
      <c r="B15" s="28" t="s">
        <v>67</v>
      </c>
      <c r="C15" s="28" t="s">
        <v>313</v>
      </c>
      <c r="D15" s="28" t="s">
        <v>69</v>
      </c>
      <c r="E15" s="28"/>
      <c r="F15" s="28" t="s">
        <v>37</v>
      </c>
      <c r="G15" s="28" t="s">
        <v>29</v>
      </c>
      <c r="H15" s="28" t="s">
        <v>29</v>
      </c>
      <c r="I15" s="27"/>
      <c r="J15" s="0"/>
    </row>
    <row r="16" s="33" customFormat="true" ht="26.85" hidden="false" customHeight="false" outlineLevel="0" collapsed="false">
      <c r="A16" s="24" t="s">
        <v>242</v>
      </c>
      <c r="B16" s="25" t="s">
        <v>243</v>
      </c>
      <c r="C16" s="25" t="s">
        <v>314</v>
      </c>
      <c r="D16" s="25" t="s">
        <v>183</v>
      </c>
      <c r="E16" s="25"/>
      <c r="F16" s="25" t="s">
        <v>37</v>
      </c>
      <c r="G16" s="25" t="s">
        <v>29</v>
      </c>
      <c r="H16" s="25" t="s">
        <v>29</v>
      </c>
      <c r="I16" s="26"/>
      <c r="J16" s="0"/>
    </row>
    <row r="17" s="33" customFormat="true" ht="52.2" hidden="false" customHeight="false" outlineLevel="0" collapsed="false">
      <c r="A17" s="27" t="s">
        <v>70</v>
      </c>
      <c r="B17" s="28" t="s">
        <v>71</v>
      </c>
      <c r="C17" s="28" t="s">
        <v>315</v>
      </c>
      <c r="D17" s="28" t="s">
        <v>28</v>
      </c>
      <c r="E17" s="28" t="s">
        <v>73</v>
      </c>
      <c r="F17" s="28" t="s">
        <v>29</v>
      </c>
      <c r="G17" s="28" t="s">
        <v>29</v>
      </c>
      <c r="H17" s="28" t="s">
        <v>29</v>
      </c>
      <c r="I17" s="27"/>
      <c r="J17" s="0"/>
    </row>
    <row r="18" s="33" customFormat="true" ht="13.8" hidden="false" customHeight="false" outlineLevel="0" collapsed="false">
      <c r="A18" s="24"/>
      <c r="B18" s="25"/>
      <c r="C18" s="25"/>
      <c r="D18" s="25"/>
      <c r="E18" s="25"/>
      <c r="F18" s="25"/>
      <c r="G18" s="25"/>
      <c r="H18" s="25"/>
      <c r="I18" s="26"/>
      <c r="J18" s="0"/>
    </row>
    <row r="19" s="33" customFormat="true" ht="13.8" hidden="false" customHeight="false" outlineLevel="0" collapsed="false">
      <c r="A19" s="27"/>
      <c r="B19" s="28"/>
      <c r="C19" s="28"/>
      <c r="D19" s="28"/>
      <c r="E19" s="28"/>
      <c r="F19" s="28"/>
      <c r="G19" s="28"/>
      <c r="H19" s="28"/>
      <c r="I19" s="27"/>
      <c r="J19" s="0"/>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J9" activeCellId="0" sqref="J9"/>
    </sheetView>
  </sheetViews>
  <sheetFormatPr defaultColWidth="11.5078125" defaultRowHeight="13.8" zeroHeight="false" outlineLevelRow="0" outlineLevelCol="0"/>
  <cols>
    <col collapsed="false" customWidth="true" hidden="false" outlineLevel="0" max="1" min="1" style="0" width="27.67"/>
    <col collapsed="false" customWidth="true" hidden="false" outlineLevel="0" max="2" min="2" style="0" width="33.52"/>
    <col collapsed="false" customWidth="true" hidden="false" outlineLevel="0" max="3" min="3" style="0" width="35.83"/>
    <col collapsed="false" customWidth="true" hidden="false" outlineLevel="0" max="4" min="4" style="0" width="13.16"/>
    <col collapsed="false" customWidth="true" hidden="false" outlineLevel="0" max="5" min="5" style="0" width="14.52"/>
    <col collapsed="false" customWidth="true" hidden="false" outlineLevel="0" max="6" min="6" style="0" width="17.5"/>
    <col collapsed="false" customWidth="true" hidden="false" outlineLevel="0" max="8" min="8" style="0" width="15.16"/>
    <col collapsed="false" customWidth="true" hidden="false" outlineLevel="0" max="9" min="9" style="0" width="25.51"/>
    <col collapsed="false" customWidth="true" hidden="false" outlineLevel="0" max="10" min="10" style="0" width="30.83"/>
  </cols>
  <sheetData>
    <row r="1" s="33" customFormat="true" ht="13.8" hidden="false" customHeight="false" outlineLevel="0" collapsed="false">
      <c r="A1" s="16" t="s">
        <v>5</v>
      </c>
      <c r="B1" s="16" t="s">
        <v>127</v>
      </c>
      <c r="C1" s="17" t="s">
        <v>129</v>
      </c>
      <c r="D1" s="17"/>
      <c r="E1" s="17"/>
      <c r="F1" s="17"/>
      <c r="G1" s="17"/>
      <c r="H1" s="17"/>
      <c r="I1" s="17"/>
      <c r="J1" s="0"/>
    </row>
    <row r="2" s="33" customFormat="true" ht="20.25" hidden="false" customHeight="true" outlineLevel="0" collapsed="false">
      <c r="A2" s="16" t="s">
        <v>8</v>
      </c>
      <c r="B2" s="16" t="s">
        <v>316</v>
      </c>
      <c r="C2" s="17"/>
      <c r="D2" s="17"/>
      <c r="E2" s="17"/>
      <c r="F2" s="17"/>
      <c r="G2" s="17"/>
      <c r="H2" s="17"/>
      <c r="I2" s="17"/>
      <c r="J2" s="0"/>
    </row>
    <row r="3" s="33" customFormat="true" ht="20.25" hidden="false" customHeight="true" outlineLevel="0" collapsed="false">
      <c r="A3" s="16" t="s">
        <v>10</v>
      </c>
      <c r="B3" s="19" t="s">
        <v>317</v>
      </c>
      <c r="C3" s="17" t="s">
        <v>318</v>
      </c>
      <c r="D3" s="17"/>
      <c r="E3" s="17"/>
      <c r="F3" s="17"/>
      <c r="G3" s="17"/>
      <c r="H3" s="17"/>
      <c r="I3" s="17"/>
      <c r="J3" s="0"/>
    </row>
    <row r="4" s="33" customFormat="true" ht="35.4" hidden="false" customHeight="false" outlineLevel="0" collapsed="false">
      <c r="A4" s="16" t="s">
        <v>12</v>
      </c>
      <c r="B4" s="19" t="s">
        <v>129</v>
      </c>
      <c r="C4" s="17"/>
      <c r="D4" s="17"/>
      <c r="E4" s="17"/>
      <c r="F4" s="17"/>
      <c r="G4" s="17"/>
      <c r="H4" s="17"/>
      <c r="I4" s="17"/>
      <c r="J4" s="0"/>
    </row>
    <row r="5" s="33" customFormat="true" ht="13.8" hidden="false" customHeight="false" outlineLevel="0" collapsed="false">
      <c r="A5" s="16" t="s">
        <v>13</v>
      </c>
      <c r="B5" s="19" t="s">
        <v>133</v>
      </c>
      <c r="C5" s="17"/>
      <c r="D5" s="17"/>
      <c r="E5" s="17"/>
      <c r="F5" s="17"/>
      <c r="G5" s="17"/>
      <c r="H5" s="17"/>
      <c r="I5" s="17"/>
      <c r="J5" s="0"/>
    </row>
    <row r="6" s="33" customFormat="true" ht="13.8" hidden="false" customHeight="false" outlineLevel="0" collapsed="false">
      <c r="A6" s="16" t="s">
        <v>57</v>
      </c>
      <c r="B6" s="19" t="s">
        <v>16</v>
      </c>
      <c r="C6" s="20" t="str">
        <f aca="false">HYPERLINK(CONCATENATE("#'Lisez-moi'!D3"),"Retour")</f>
        <v>Retour</v>
      </c>
      <c r="D6" s="17"/>
      <c r="E6" s="17"/>
      <c r="F6" s="17"/>
      <c r="G6" s="17"/>
      <c r="H6" s="17"/>
      <c r="I6" s="17"/>
      <c r="J6" s="0"/>
    </row>
    <row r="7" s="33" customFormat="true" ht="42.75" hidden="false" customHeight="true" outlineLevel="0" collapsed="false">
      <c r="A7" s="21" t="s">
        <v>17</v>
      </c>
      <c r="B7" s="22" t="s">
        <v>18</v>
      </c>
      <c r="C7" s="22" t="s">
        <v>10</v>
      </c>
      <c r="D7" s="22" t="s">
        <v>19</v>
      </c>
      <c r="E7" s="22" t="s">
        <v>20</v>
      </c>
      <c r="F7" s="22" t="s">
        <v>21</v>
      </c>
      <c r="G7" s="22" t="s">
        <v>22</v>
      </c>
      <c r="H7" s="22" t="s">
        <v>23</v>
      </c>
      <c r="I7" s="23" t="s">
        <v>24</v>
      </c>
      <c r="J7" s="0"/>
    </row>
    <row r="8" s="33" customFormat="true" ht="33.75" hidden="false" customHeight="true" outlineLevel="0" collapsed="false">
      <c r="A8" s="24" t="s">
        <v>319</v>
      </c>
      <c r="B8" s="25" t="s">
        <v>320</v>
      </c>
      <c r="C8" s="25" t="s">
        <v>321</v>
      </c>
      <c r="D8" s="25" t="s">
        <v>28</v>
      </c>
      <c r="E8" s="25"/>
      <c r="F8" s="25" t="s">
        <v>37</v>
      </c>
      <c r="G8" s="25" t="s">
        <v>29</v>
      </c>
      <c r="H8" s="25" t="s">
        <v>29</v>
      </c>
      <c r="I8" s="26"/>
      <c r="J8" s="0"/>
    </row>
    <row r="9" s="33" customFormat="true" ht="58.5" hidden="false" customHeight="true" outlineLevel="0" collapsed="false">
      <c r="A9" s="27" t="s">
        <v>141</v>
      </c>
      <c r="B9" s="28" t="s">
        <v>142</v>
      </c>
      <c r="C9" s="28" t="s">
        <v>322</v>
      </c>
      <c r="D9" s="28" t="s">
        <v>28</v>
      </c>
      <c r="E9" s="28"/>
      <c r="F9" s="28" t="s">
        <v>37</v>
      </c>
      <c r="G9" s="28" t="s">
        <v>29</v>
      </c>
      <c r="H9" s="28" t="s">
        <v>29</v>
      </c>
      <c r="I9" s="27"/>
      <c r="J9" s="0"/>
    </row>
    <row r="10" s="33" customFormat="true" ht="36.75" hidden="false" customHeight="true" outlineLevel="0" collapsed="false">
      <c r="A10" s="24" t="s">
        <v>323</v>
      </c>
      <c r="B10" s="25" t="s">
        <v>324</v>
      </c>
      <c r="C10" s="25" t="s">
        <v>325</v>
      </c>
      <c r="D10" s="25" t="s">
        <v>28</v>
      </c>
      <c r="E10" s="25" t="s">
        <v>326</v>
      </c>
      <c r="F10" s="25" t="s">
        <v>29</v>
      </c>
      <c r="G10" s="25" t="s">
        <v>29</v>
      </c>
      <c r="H10" s="25" t="s">
        <v>29</v>
      </c>
      <c r="I10" s="26"/>
      <c r="J10" s="0"/>
    </row>
    <row r="11" s="33" customFormat="true" ht="13.8" hidden="false" customHeight="false" outlineLevel="0" collapsed="false">
      <c r="A11" s="27" t="s">
        <v>327</v>
      </c>
      <c r="B11" s="28" t="s">
        <v>328</v>
      </c>
      <c r="C11" s="28" t="s">
        <v>329</v>
      </c>
      <c r="D11" s="28" t="s">
        <v>69</v>
      </c>
      <c r="E11" s="28"/>
      <c r="F11" s="28" t="s">
        <v>37</v>
      </c>
      <c r="G11" s="28" t="s">
        <v>29</v>
      </c>
      <c r="H11" s="28" t="s">
        <v>29</v>
      </c>
      <c r="I11" s="27"/>
      <c r="J11" s="0"/>
    </row>
    <row r="12" s="33" customFormat="true" ht="39.95" hidden="false" customHeight="false" outlineLevel="0" collapsed="false">
      <c r="A12" s="24" t="s">
        <v>330</v>
      </c>
      <c r="B12" s="25" t="s">
        <v>331</v>
      </c>
      <c r="C12" s="25" t="s">
        <v>332</v>
      </c>
      <c r="D12" s="25" t="s">
        <v>69</v>
      </c>
      <c r="E12" s="25"/>
      <c r="F12" s="25" t="s">
        <v>37</v>
      </c>
      <c r="G12" s="25" t="s">
        <v>29</v>
      </c>
      <c r="H12" s="25" t="s">
        <v>29</v>
      </c>
      <c r="I12" s="26"/>
      <c r="J12" s="0"/>
    </row>
    <row r="13" s="33" customFormat="true" ht="27.1" hidden="false" customHeight="false" outlineLevel="0" collapsed="false">
      <c r="A13" s="27" t="s">
        <v>333</v>
      </c>
      <c r="B13" s="28" t="s">
        <v>334</v>
      </c>
      <c r="C13" s="28" t="s">
        <v>335</v>
      </c>
      <c r="D13" s="28" t="s">
        <v>69</v>
      </c>
      <c r="E13" s="28"/>
      <c r="F13" s="28" t="s">
        <v>37</v>
      </c>
      <c r="G13" s="28" t="s">
        <v>29</v>
      </c>
      <c r="H13" s="28" t="s">
        <v>29</v>
      </c>
      <c r="I13" s="27"/>
      <c r="J13" s="0"/>
    </row>
    <row r="14" s="33" customFormat="true" ht="39.95" hidden="false" customHeight="false" outlineLevel="0" collapsed="false">
      <c r="A14" s="24" t="s">
        <v>336</v>
      </c>
      <c r="B14" s="25" t="s">
        <v>337</v>
      </c>
      <c r="C14" s="25" t="s">
        <v>338</v>
      </c>
      <c r="D14" s="25" t="s">
        <v>69</v>
      </c>
      <c r="E14" s="25"/>
      <c r="F14" s="25" t="s">
        <v>37</v>
      </c>
      <c r="G14" s="25" t="s">
        <v>29</v>
      </c>
      <c r="H14" s="25" t="s">
        <v>29</v>
      </c>
      <c r="I14" s="26" t="s">
        <v>339</v>
      </c>
      <c r="J14" s="0"/>
    </row>
    <row r="15" s="33" customFormat="true" ht="39.95" hidden="false" customHeight="false" outlineLevel="0" collapsed="false">
      <c r="A15" s="27" t="s">
        <v>340</v>
      </c>
      <c r="B15" s="28" t="s">
        <v>341</v>
      </c>
      <c r="C15" s="28" t="s">
        <v>342</v>
      </c>
      <c r="D15" s="28" t="s">
        <v>69</v>
      </c>
      <c r="E15" s="28"/>
      <c r="F15" s="28" t="s">
        <v>37</v>
      </c>
      <c r="G15" s="28" t="s">
        <v>29</v>
      </c>
      <c r="H15" s="28" t="s">
        <v>29</v>
      </c>
      <c r="I15" s="27"/>
      <c r="J15" s="0"/>
    </row>
    <row r="16" s="33" customFormat="true" ht="27.1" hidden="false" customHeight="false" outlineLevel="0" collapsed="false">
      <c r="A16" s="24" t="s">
        <v>70</v>
      </c>
      <c r="B16" s="25" t="s">
        <v>71</v>
      </c>
      <c r="C16" s="25" t="s">
        <v>343</v>
      </c>
      <c r="D16" s="25" t="s">
        <v>28</v>
      </c>
      <c r="E16" s="25" t="s">
        <v>73</v>
      </c>
      <c r="F16" s="25" t="s">
        <v>29</v>
      </c>
      <c r="G16" s="25" t="s">
        <v>29</v>
      </c>
      <c r="H16" s="25" t="s">
        <v>29</v>
      </c>
      <c r="I16" s="26"/>
      <c r="J16" s="0"/>
    </row>
    <row r="17" s="33" customFormat="true" ht="13.8" hidden="false" customHeight="false" outlineLevel="0" collapsed="false">
      <c r="A17" s="27"/>
      <c r="B17" s="28"/>
      <c r="C17" s="28"/>
      <c r="D17" s="28"/>
      <c r="E17" s="28"/>
      <c r="F17" s="28"/>
      <c r="G17" s="28"/>
      <c r="H17" s="28"/>
      <c r="I17" s="27"/>
      <c r="J17" s="0"/>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31.5"/>
    <col collapsed="false" customWidth="true" hidden="false" outlineLevel="0" max="3" min="3" style="0" width="29.52"/>
    <col collapsed="false" customWidth="true" hidden="false" outlineLevel="0" max="4" min="4" style="0" width="13"/>
    <col collapsed="false" customWidth="true" hidden="false" outlineLevel="0" max="5" min="5" style="0" width="14.52"/>
    <col collapsed="false" customWidth="true" hidden="false" outlineLevel="0" max="8" min="8" style="0" width="12.33"/>
    <col collapsed="false" customWidth="true" hidden="false" outlineLevel="0" max="9" min="9" style="0" width="36.83"/>
  </cols>
  <sheetData>
    <row r="1" s="33" customFormat="true" ht="13.8" hidden="false" customHeight="false" outlineLevel="0" collapsed="false">
      <c r="A1" s="16" t="s">
        <v>5</v>
      </c>
      <c r="B1" s="16" t="s">
        <v>344</v>
      </c>
      <c r="C1" s="17" t="s">
        <v>7</v>
      </c>
      <c r="D1" s="17"/>
      <c r="E1" s="17"/>
      <c r="F1" s="17"/>
      <c r="G1" s="17"/>
      <c r="H1" s="17"/>
      <c r="I1" s="17"/>
      <c r="J1" s="0"/>
    </row>
    <row r="2" s="33" customFormat="true" ht="24.85" hidden="false" customHeight="false" outlineLevel="0" collapsed="false">
      <c r="A2" s="16" t="s">
        <v>8</v>
      </c>
      <c r="B2" s="16" t="s">
        <v>345</v>
      </c>
      <c r="C2" s="17"/>
      <c r="D2" s="17"/>
      <c r="E2" s="17"/>
      <c r="F2" s="17"/>
      <c r="G2" s="17"/>
      <c r="H2" s="17"/>
      <c r="I2" s="17"/>
      <c r="J2" s="0"/>
    </row>
    <row r="3" s="33" customFormat="true" ht="36.5" hidden="false" customHeight="false" outlineLevel="0" collapsed="false">
      <c r="A3" s="16" t="s">
        <v>10</v>
      </c>
      <c r="B3" s="19" t="s">
        <v>346</v>
      </c>
      <c r="C3" s="17"/>
      <c r="D3" s="17"/>
      <c r="E3" s="17"/>
      <c r="F3" s="17"/>
      <c r="G3" s="17"/>
      <c r="H3" s="17"/>
      <c r="I3" s="17"/>
      <c r="J3" s="0"/>
    </row>
    <row r="4" s="33" customFormat="true" ht="13.8" hidden="false" customHeight="false" outlineLevel="0" collapsed="false">
      <c r="A4" s="16" t="s">
        <v>12</v>
      </c>
      <c r="B4" s="19" t="s">
        <v>7</v>
      </c>
      <c r="C4" s="17"/>
      <c r="D4" s="17"/>
      <c r="E4" s="17"/>
      <c r="F4" s="17"/>
      <c r="G4" s="17"/>
      <c r="H4" s="17"/>
      <c r="I4" s="17"/>
      <c r="J4" s="0"/>
    </row>
    <row r="5" s="33" customFormat="true" ht="13.8" hidden="false" customHeight="false" outlineLevel="0" collapsed="false">
      <c r="A5" s="16" t="s">
        <v>13</v>
      </c>
      <c r="B5" s="19" t="s">
        <v>347</v>
      </c>
      <c r="C5" s="17"/>
      <c r="D5" s="17"/>
      <c r="E5" s="17"/>
      <c r="F5" s="17"/>
      <c r="G5" s="17"/>
      <c r="H5" s="17"/>
      <c r="I5" s="17"/>
      <c r="J5" s="0"/>
    </row>
    <row r="6" s="33"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3"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2" customFormat="true" ht="27.2" hidden="false" customHeight="false" outlineLevel="0" collapsed="false">
      <c r="A8" s="24" t="s">
        <v>348</v>
      </c>
      <c r="B8" s="25" t="s">
        <v>349</v>
      </c>
      <c r="C8" s="25" t="s">
        <v>350</v>
      </c>
      <c r="D8" s="25" t="s">
        <v>28</v>
      </c>
      <c r="E8" s="25"/>
      <c r="F8" s="25" t="s">
        <v>29</v>
      </c>
      <c r="G8" s="25" t="s">
        <v>29</v>
      </c>
      <c r="H8" s="25" t="s">
        <v>29</v>
      </c>
      <c r="I8" s="26" t="s">
        <v>351</v>
      </c>
      <c r="J8" s="0"/>
    </row>
    <row r="9" s="32" customFormat="true" ht="27.2" hidden="false" customHeight="false" outlineLevel="0" collapsed="false">
      <c r="A9" s="27" t="s">
        <v>141</v>
      </c>
      <c r="B9" s="28" t="s">
        <v>142</v>
      </c>
      <c r="C9" s="28" t="s">
        <v>352</v>
      </c>
      <c r="D9" s="28" t="s">
        <v>28</v>
      </c>
      <c r="E9" s="28"/>
      <c r="F9" s="28" t="s">
        <v>37</v>
      </c>
      <c r="G9" s="28" t="s">
        <v>29</v>
      </c>
      <c r="H9" s="28" t="s">
        <v>29</v>
      </c>
      <c r="I9" s="27"/>
      <c r="J9" s="0"/>
    </row>
    <row r="10" s="33" customFormat="true" ht="52.05" hidden="false" customHeight="false" outlineLevel="0" collapsed="false">
      <c r="A10" s="24" t="s">
        <v>70</v>
      </c>
      <c r="B10" s="25" t="s">
        <v>71</v>
      </c>
      <c r="C10" s="25" t="s">
        <v>343</v>
      </c>
      <c r="D10" s="25" t="s">
        <v>28</v>
      </c>
      <c r="E10" s="25" t="s">
        <v>73</v>
      </c>
      <c r="F10" s="25" t="s">
        <v>29</v>
      </c>
      <c r="G10" s="25" t="s">
        <v>29</v>
      </c>
      <c r="H10" s="25" t="s">
        <v>29</v>
      </c>
      <c r="I10" s="26"/>
      <c r="J10" s="0"/>
    </row>
    <row r="11" s="33" customFormat="true" ht="13.8" hidden="false" customHeight="false" outlineLevel="0" collapsed="false">
      <c r="A11" s="27"/>
      <c r="B11" s="28"/>
      <c r="C11" s="28"/>
      <c r="D11" s="28"/>
      <c r="E11" s="28"/>
      <c r="F11" s="28"/>
      <c r="G11" s="28"/>
      <c r="H11" s="28"/>
      <c r="I11" s="27"/>
      <c r="J11" s="0"/>
    </row>
    <row r="12" s="33" customFormat="true" ht="13.8" hidden="false" customHeight="false" outlineLevel="0" collapsed="false">
      <c r="A12" s="24"/>
      <c r="B12" s="25"/>
      <c r="C12" s="25"/>
      <c r="D12" s="25"/>
      <c r="E12" s="25"/>
      <c r="F12" s="25"/>
      <c r="G12" s="25"/>
      <c r="H12" s="25"/>
      <c r="I12" s="26"/>
      <c r="J12" s="0"/>
    </row>
    <row r="13" s="33" customFormat="true" ht="13.8" hidden="false" customHeight="false" outlineLevel="0" collapsed="false">
      <c r="A13" s="27"/>
      <c r="B13" s="28"/>
      <c r="C13" s="28"/>
      <c r="D13" s="28"/>
      <c r="E13" s="28"/>
      <c r="F13" s="28"/>
      <c r="G13" s="28"/>
      <c r="H13" s="28"/>
      <c r="I13" s="27"/>
      <c r="J13" s="0"/>
    </row>
    <row r="14" customFormat="false" ht="13.8" hidden="false" customHeight="false" outlineLevel="0" collapsed="false">
      <c r="A14" s="24"/>
      <c r="B14" s="25"/>
      <c r="C14" s="25"/>
      <c r="D14" s="25"/>
      <c r="E14" s="25"/>
      <c r="F14" s="25"/>
      <c r="G14" s="25"/>
      <c r="H14" s="25"/>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83"/>
    <col collapsed="false" customWidth="true" hidden="false" outlineLevel="0" max="2" min="2" style="0" width="24.33"/>
    <col collapsed="false" customWidth="true" hidden="false" outlineLevel="0" max="3" min="3" style="0" width="37.5"/>
    <col collapsed="false" customWidth="true" hidden="false" outlineLevel="0" max="4" min="4" style="0" width="13.16"/>
    <col collapsed="false" customWidth="true" hidden="false" outlineLevel="0" max="5" min="5" style="0" width="17.83"/>
    <col collapsed="false" customWidth="true" hidden="false" outlineLevel="0" max="8" min="8" style="0" width="13.83"/>
    <col collapsed="false" customWidth="true" hidden="false" outlineLevel="0" max="9" min="9" style="0" width="31.5"/>
    <col collapsed="false" customWidth="true" hidden="false" outlineLevel="0" max="10" min="10" style="0" width="37.16"/>
  </cols>
  <sheetData>
    <row r="1" s="33" customFormat="true" ht="24.1" hidden="false" customHeight="false" outlineLevel="0" collapsed="false">
      <c r="A1" s="16" t="s">
        <v>5</v>
      </c>
      <c r="B1" s="16" t="s">
        <v>353</v>
      </c>
      <c r="C1" s="17" t="s">
        <v>129</v>
      </c>
      <c r="D1" s="17"/>
      <c r="E1" s="17"/>
      <c r="F1" s="17"/>
      <c r="G1" s="17"/>
      <c r="H1" s="17"/>
      <c r="I1" s="17"/>
      <c r="J1" s="0"/>
    </row>
    <row r="2" s="33" customFormat="true" ht="24.1" hidden="false" customHeight="false" outlineLevel="0" collapsed="false">
      <c r="A2" s="16" t="s">
        <v>8</v>
      </c>
      <c r="B2" s="16" t="s">
        <v>354</v>
      </c>
      <c r="C2" s="17"/>
      <c r="D2" s="17"/>
      <c r="E2" s="17"/>
      <c r="F2" s="17"/>
      <c r="G2" s="17"/>
      <c r="H2" s="17"/>
      <c r="I2" s="17"/>
      <c r="J2" s="0"/>
    </row>
    <row r="3" s="33" customFormat="true" ht="75.75" hidden="false" customHeight="true" outlineLevel="0" collapsed="false">
      <c r="A3" s="16" t="s">
        <v>10</v>
      </c>
      <c r="B3" s="19" t="s">
        <v>355</v>
      </c>
      <c r="C3" s="17"/>
      <c r="D3" s="17"/>
      <c r="E3" s="17"/>
      <c r="F3" s="17"/>
      <c r="G3" s="17"/>
      <c r="H3" s="17"/>
      <c r="I3" s="17"/>
      <c r="J3" s="0"/>
    </row>
    <row r="4" s="33" customFormat="true" ht="58" hidden="false" customHeight="false" outlineLevel="0" collapsed="false">
      <c r="A4" s="16" t="s">
        <v>12</v>
      </c>
      <c r="B4" s="19" t="s">
        <v>129</v>
      </c>
      <c r="C4" s="17"/>
      <c r="D4" s="17"/>
      <c r="E4" s="17"/>
      <c r="F4" s="17"/>
      <c r="G4" s="17"/>
      <c r="H4" s="17"/>
      <c r="I4" s="17"/>
      <c r="J4" s="0"/>
    </row>
    <row r="5" s="33" customFormat="true" ht="13.8" hidden="false" customHeight="false" outlineLevel="0" collapsed="false">
      <c r="A5" s="16" t="s">
        <v>13</v>
      </c>
      <c r="B5" s="19" t="s">
        <v>133</v>
      </c>
      <c r="C5" s="17"/>
      <c r="D5" s="17"/>
      <c r="E5" s="17"/>
      <c r="F5" s="17"/>
      <c r="G5" s="17"/>
      <c r="H5" s="17"/>
      <c r="I5" s="17"/>
      <c r="J5" s="0"/>
    </row>
    <row r="6" s="33" customFormat="true" ht="13.8" hidden="false" customHeight="false" outlineLevel="0" collapsed="false">
      <c r="A6" s="16" t="s">
        <v>57</v>
      </c>
      <c r="B6" s="19" t="s">
        <v>16</v>
      </c>
      <c r="C6" s="20" t="str">
        <f aca="false">HYPERLINK(CONCATENATE("#'Lisez-moi'!D4"),"Retour")</f>
        <v>Retour</v>
      </c>
      <c r="D6" s="17"/>
      <c r="E6" s="17"/>
      <c r="F6" s="17"/>
      <c r="G6" s="17"/>
      <c r="H6" s="17"/>
      <c r="I6" s="17"/>
      <c r="J6" s="0"/>
    </row>
    <row r="7" s="33"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3" customFormat="true" ht="27.1" hidden="false" customHeight="false" outlineLevel="0" collapsed="false">
      <c r="A8" s="24" t="s">
        <v>356</v>
      </c>
      <c r="B8" s="25" t="s">
        <v>357</v>
      </c>
      <c r="C8" s="25" t="s">
        <v>358</v>
      </c>
      <c r="D8" s="25" t="s">
        <v>28</v>
      </c>
      <c r="E8" s="25"/>
      <c r="F8" s="25" t="s">
        <v>37</v>
      </c>
      <c r="G8" s="25" t="s">
        <v>29</v>
      </c>
      <c r="H8" s="25" t="s">
        <v>29</v>
      </c>
      <c r="I8" s="26" t="s">
        <v>359</v>
      </c>
      <c r="J8" s="0" t="s">
        <v>360</v>
      </c>
    </row>
    <row r="9" s="33" customFormat="true" ht="27.1" hidden="false" customHeight="false" outlineLevel="0" collapsed="false">
      <c r="A9" s="27" t="s">
        <v>141</v>
      </c>
      <c r="B9" s="28" t="s">
        <v>142</v>
      </c>
      <c r="C9" s="28" t="s">
        <v>361</v>
      </c>
      <c r="D9" s="28" t="s">
        <v>28</v>
      </c>
      <c r="E9" s="28"/>
      <c r="F9" s="28" t="s">
        <v>29</v>
      </c>
      <c r="G9" s="28" t="s">
        <v>29</v>
      </c>
      <c r="H9" s="28" t="s">
        <v>29</v>
      </c>
      <c r="I9" s="27" t="s">
        <v>144</v>
      </c>
      <c r="J9" s="0"/>
    </row>
    <row r="10" s="33" customFormat="true" ht="27.1" hidden="false" customHeight="false" outlineLevel="0" collapsed="false">
      <c r="A10" s="24" t="s">
        <v>362</v>
      </c>
      <c r="B10" s="25" t="s">
        <v>363</v>
      </c>
      <c r="C10" s="25" t="s">
        <v>364</v>
      </c>
      <c r="D10" s="25" t="s">
        <v>69</v>
      </c>
      <c r="E10" s="25"/>
      <c r="F10" s="25" t="s">
        <v>37</v>
      </c>
      <c r="G10" s="25" t="s">
        <v>29</v>
      </c>
      <c r="H10" s="25" t="s">
        <v>29</v>
      </c>
      <c r="I10" s="26"/>
      <c r="J10" s="0"/>
    </row>
    <row r="11" s="33" customFormat="true" ht="27.1" hidden="false" customHeight="false" outlineLevel="0" collapsed="false">
      <c r="A11" s="27" t="s">
        <v>270</v>
      </c>
      <c r="B11" s="28" t="s">
        <v>271</v>
      </c>
      <c r="C11" s="28" t="s">
        <v>365</v>
      </c>
      <c r="D11" s="28" t="s">
        <v>69</v>
      </c>
      <c r="E11" s="28"/>
      <c r="F11" s="28" t="s">
        <v>37</v>
      </c>
      <c r="G11" s="28" t="s">
        <v>29</v>
      </c>
      <c r="H11" s="28" t="s">
        <v>29</v>
      </c>
      <c r="I11" s="27"/>
      <c r="J11" s="0"/>
    </row>
    <row r="12" s="33" customFormat="true" ht="52.75" hidden="false" customHeight="false" outlineLevel="0" collapsed="false">
      <c r="A12" s="24" t="s">
        <v>366</v>
      </c>
      <c r="B12" s="25" t="s">
        <v>367</v>
      </c>
      <c r="C12" s="25" t="s">
        <v>368</v>
      </c>
      <c r="D12" s="25" t="s">
        <v>28</v>
      </c>
      <c r="E12" s="25" t="s">
        <v>369</v>
      </c>
      <c r="F12" s="25" t="s">
        <v>29</v>
      </c>
      <c r="G12" s="25" t="s">
        <v>29</v>
      </c>
      <c r="H12" s="25" t="s">
        <v>29</v>
      </c>
      <c r="I12" s="26"/>
      <c r="J12" s="0"/>
    </row>
    <row r="13" s="33" customFormat="true" ht="39.95" hidden="false" customHeight="false" outlineLevel="0" collapsed="false">
      <c r="A13" s="27" t="s">
        <v>370</v>
      </c>
      <c r="B13" s="28" t="s">
        <v>371</v>
      </c>
      <c r="C13" s="28" t="s">
        <v>372</v>
      </c>
      <c r="D13" s="28" t="s">
        <v>28</v>
      </c>
      <c r="E13" s="28" t="s">
        <v>373</v>
      </c>
      <c r="F13" s="28" t="s">
        <v>29</v>
      </c>
      <c r="G13" s="28" t="s">
        <v>29</v>
      </c>
      <c r="H13" s="28" t="s">
        <v>29</v>
      </c>
      <c r="I13" s="27"/>
      <c r="J13" s="0"/>
    </row>
    <row r="14" s="33" customFormat="true" ht="39.95" hidden="false" customHeight="false" outlineLevel="0" collapsed="false">
      <c r="A14" s="24" t="s">
        <v>70</v>
      </c>
      <c r="B14" s="25" t="s">
        <v>71</v>
      </c>
      <c r="C14" s="25" t="s">
        <v>374</v>
      </c>
      <c r="D14" s="25" t="s">
        <v>28</v>
      </c>
      <c r="E14" s="25" t="s">
        <v>73</v>
      </c>
      <c r="F14" s="25" t="s">
        <v>29</v>
      </c>
      <c r="G14" s="25" t="s">
        <v>29</v>
      </c>
      <c r="H14" s="25" t="s">
        <v>29</v>
      </c>
      <c r="I14" s="26"/>
      <c r="J14" s="0"/>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2"/>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27.16"/>
    <col collapsed="false" customWidth="true" hidden="false" outlineLevel="0" max="3" min="3" style="0" width="36.83"/>
    <col collapsed="false" customWidth="true" hidden="false" outlineLevel="0" max="4" min="4" style="0" width="13"/>
    <col collapsed="false" customWidth="true" hidden="false" outlineLevel="0" max="5" min="5" style="0" width="15.33"/>
    <col collapsed="false" customWidth="true" hidden="false" outlineLevel="0" max="8" min="8" style="0" width="14.67"/>
    <col collapsed="false" customWidth="true" hidden="false" outlineLevel="0" max="9" min="9" style="0" width="28.5"/>
    <col collapsed="false" customWidth="false" hidden="false" outlineLevel="0" max="16384" min="11" style="37" width="11.5"/>
  </cols>
  <sheetData>
    <row r="1" s="32" customFormat="true" ht="23.7" hidden="false" customHeight="false" outlineLevel="0" collapsed="false">
      <c r="A1" s="16" t="s">
        <v>5</v>
      </c>
      <c r="B1" s="16" t="s">
        <v>375</v>
      </c>
      <c r="C1" s="17" t="s">
        <v>53</v>
      </c>
      <c r="D1" s="17"/>
      <c r="E1" s="17"/>
      <c r="F1" s="17"/>
      <c r="G1" s="17"/>
      <c r="H1" s="17"/>
      <c r="I1" s="17"/>
      <c r="J1" s="0"/>
    </row>
    <row r="2" s="32" customFormat="true" ht="23.7" hidden="false" customHeight="false" outlineLevel="0" collapsed="false">
      <c r="A2" s="16" t="s">
        <v>8</v>
      </c>
      <c r="B2" s="16" t="s">
        <v>376</v>
      </c>
      <c r="C2" s="17"/>
      <c r="D2" s="17"/>
      <c r="E2" s="17"/>
      <c r="F2" s="17"/>
      <c r="G2" s="17"/>
      <c r="H2" s="17"/>
      <c r="I2" s="17"/>
      <c r="J2" s="0"/>
    </row>
    <row r="3" s="32" customFormat="true" ht="57" hidden="false" customHeight="true" outlineLevel="0" collapsed="false">
      <c r="A3" s="16" t="s">
        <v>10</v>
      </c>
      <c r="B3" s="19" t="s">
        <v>377</v>
      </c>
      <c r="C3" s="17"/>
      <c r="D3" s="17"/>
      <c r="E3" s="17"/>
      <c r="F3" s="17"/>
      <c r="G3" s="17"/>
      <c r="H3" s="17"/>
      <c r="I3" s="17"/>
      <c r="J3" s="0"/>
    </row>
    <row r="4" s="32" customFormat="true" ht="79.5" hidden="false" customHeight="false" outlineLevel="0" collapsed="false">
      <c r="A4" s="16" t="s">
        <v>12</v>
      </c>
      <c r="B4" s="19" t="s">
        <v>53</v>
      </c>
      <c r="C4" s="17"/>
      <c r="D4" s="17"/>
      <c r="E4" s="17"/>
      <c r="F4" s="17"/>
      <c r="G4" s="17"/>
      <c r="H4" s="17"/>
      <c r="I4" s="17"/>
      <c r="J4" s="0"/>
    </row>
    <row r="5" s="32" customFormat="true" ht="34.85" hidden="false" customHeight="false" outlineLevel="0" collapsed="false">
      <c r="A5" s="16" t="s">
        <v>13</v>
      </c>
      <c r="B5" s="19" t="s">
        <v>56</v>
      </c>
      <c r="C5" s="17"/>
      <c r="D5" s="17"/>
      <c r="E5" s="17"/>
      <c r="F5" s="17"/>
      <c r="G5" s="17"/>
      <c r="H5" s="17"/>
      <c r="I5" s="17"/>
      <c r="J5" s="0"/>
    </row>
    <row r="6" s="32"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2" customFormat="true" ht="24" hidden="false" customHeight="true" outlineLevel="0" collapsed="false">
      <c r="A7" s="21" t="s">
        <v>17</v>
      </c>
      <c r="B7" s="22" t="s">
        <v>18</v>
      </c>
      <c r="C7" s="22" t="s">
        <v>10</v>
      </c>
      <c r="D7" s="22" t="s">
        <v>19</v>
      </c>
      <c r="E7" s="22" t="s">
        <v>20</v>
      </c>
      <c r="F7" s="22" t="s">
        <v>378</v>
      </c>
      <c r="G7" s="22" t="s">
        <v>22</v>
      </c>
      <c r="H7" s="22" t="s">
        <v>23</v>
      </c>
      <c r="I7" s="23" t="s">
        <v>24</v>
      </c>
      <c r="J7" s="0"/>
    </row>
    <row r="8" s="32" customFormat="true" ht="53.25" hidden="false" customHeight="true" outlineLevel="0" collapsed="false">
      <c r="A8" s="24" t="s">
        <v>379</v>
      </c>
      <c r="B8" s="25" t="s">
        <v>380</v>
      </c>
      <c r="C8" s="25" t="s">
        <v>381</v>
      </c>
      <c r="D8" s="25" t="s">
        <v>28</v>
      </c>
      <c r="E8" s="25"/>
      <c r="F8" s="25" t="s">
        <v>37</v>
      </c>
      <c r="G8" s="25" t="s">
        <v>29</v>
      </c>
      <c r="H8" s="25" t="s">
        <v>29</v>
      </c>
      <c r="I8" s="26"/>
      <c r="J8" s="0"/>
    </row>
    <row r="9" s="32" customFormat="true" ht="59.25" hidden="false" customHeight="true" outlineLevel="0" collapsed="false">
      <c r="A9" s="27" t="s">
        <v>382</v>
      </c>
      <c r="B9" s="28" t="s">
        <v>383</v>
      </c>
      <c r="C9" s="28" t="s">
        <v>384</v>
      </c>
      <c r="D9" s="28" t="s">
        <v>28</v>
      </c>
      <c r="E9" s="28" t="s">
        <v>385</v>
      </c>
      <c r="F9" s="28" t="s">
        <v>29</v>
      </c>
      <c r="G9" s="28" t="s">
        <v>29</v>
      </c>
      <c r="H9" s="28" t="s">
        <v>29</v>
      </c>
      <c r="I9" s="27"/>
      <c r="J9" s="0"/>
    </row>
    <row r="10" s="32" customFormat="true" ht="31.5" hidden="false" customHeight="true" outlineLevel="0" collapsed="false">
      <c r="A10" s="24" t="s">
        <v>66</v>
      </c>
      <c r="B10" s="25" t="s">
        <v>67</v>
      </c>
      <c r="C10" s="25" t="s">
        <v>386</v>
      </c>
      <c r="D10" s="25" t="s">
        <v>69</v>
      </c>
      <c r="E10" s="25"/>
      <c r="F10" s="25" t="s">
        <v>37</v>
      </c>
      <c r="G10" s="25" t="s">
        <v>29</v>
      </c>
      <c r="H10" s="25" t="s">
        <v>29</v>
      </c>
      <c r="I10" s="26"/>
      <c r="J10" s="0"/>
    </row>
    <row r="11" s="32" customFormat="true" ht="42.75" hidden="false" customHeight="true" outlineLevel="0" collapsed="false">
      <c r="A11" s="27" t="s">
        <v>387</v>
      </c>
      <c r="B11" s="28" t="s">
        <v>388</v>
      </c>
      <c r="C11" s="28" t="s">
        <v>389</v>
      </c>
      <c r="D11" s="28" t="s">
        <v>28</v>
      </c>
      <c r="E11" s="28" t="s">
        <v>390</v>
      </c>
      <c r="F11" s="28" t="s">
        <v>29</v>
      </c>
      <c r="G11" s="28" t="s">
        <v>29</v>
      </c>
      <c r="H11" s="28" t="s">
        <v>29</v>
      </c>
      <c r="I11" s="27"/>
      <c r="J11" s="0"/>
    </row>
    <row r="12" s="32" customFormat="true" ht="48.75" hidden="false" customHeight="true" outlineLevel="0" collapsed="false">
      <c r="A12" s="24" t="s">
        <v>391</v>
      </c>
      <c r="B12" s="25" t="s">
        <v>392</v>
      </c>
      <c r="C12" s="25" t="s">
        <v>393</v>
      </c>
      <c r="D12" s="25" t="s">
        <v>28</v>
      </c>
      <c r="E12" s="25" t="s">
        <v>394</v>
      </c>
      <c r="F12" s="25" t="s">
        <v>29</v>
      </c>
      <c r="G12" s="25" t="s">
        <v>29</v>
      </c>
      <c r="H12" s="25" t="s">
        <v>29</v>
      </c>
      <c r="I12" s="26"/>
      <c r="J12" s="0"/>
    </row>
    <row r="13" s="32" customFormat="true" ht="42" hidden="false" customHeight="true" outlineLevel="0" collapsed="false">
      <c r="A13" s="27" t="s">
        <v>395</v>
      </c>
      <c r="B13" s="28" t="s">
        <v>396</v>
      </c>
      <c r="C13" s="28" t="s">
        <v>397</v>
      </c>
      <c r="D13" s="28" t="s">
        <v>28</v>
      </c>
      <c r="E13" s="28" t="s">
        <v>398</v>
      </c>
      <c r="F13" s="28" t="s">
        <v>29</v>
      </c>
      <c r="G13" s="28" t="s">
        <v>29</v>
      </c>
      <c r="H13" s="28" t="s">
        <v>29</v>
      </c>
      <c r="I13" s="27"/>
      <c r="J13" s="0"/>
    </row>
    <row r="14" s="32" customFormat="true" ht="26.5" hidden="false" customHeight="false" outlineLevel="0" collapsed="false">
      <c r="A14" s="24" t="s">
        <v>399</v>
      </c>
      <c r="B14" s="25" t="s">
        <v>400</v>
      </c>
      <c r="C14" s="25" t="s">
        <v>401</v>
      </c>
      <c r="D14" s="25" t="s">
        <v>28</v>
      </c>
      <c r="E14" s="25" t="s">
        <v>73</v>
      </c>
      <c r="F14" s="25" t="s">
        <v>29</v>
      </c>
      <c r="G14" s="25" t="s">
        <v>29</v>
      </c>
      <c r="H14" s="25" t="s">
        <v>29</v>
      </c>
      <c r="I14" s="26"/>
      <c r="J14" s="0"/>
    </row>
    <row r="15" s="33" customFormat="true" ht="33" hidden="false" customHeight="true" outlineLevel="0" collapsed="false">
      <c r="A15" s="27" t="s">
        <v>70</v>
      </c>
      <c r="B15" s="28" t="s">
        <v>71</v>
      </c>
      <c r="C15" s="28" t="s">
        <v>402</v>
      </c>
      <c r="D15" s="28" t="s">
        <v>28</v>
      </c>
      <c r="E15" s="28" t="s">
        <v>73</v>
      </c>
      <c r="F15" s="28" t="s">
        <v>29</v>
      </c>
      <c r="G15" s="28" t="s">
        <v>29</v>
      </c>
      <c r="H15" s="28" t="s">
        <v>29</v>
      </c>
      <c r="I15" s="27"/>
      <c r="J15" s="0"/>
    </row>
    <row r="16" s="32" customFormat="true" ht="52.3" hidden="false" customHeight="false" outlineLevel="0" collapsed="false">
      <c r="A16" s="24" t="s">
        <v>403</v>
      </c>
      <c r="B16" s="25" t="s">
        <v>404</v>
      </c>
      <c r="C16" s="25" t="s">
        <v>405</v>
      </c>
      <c r="D16" s="25" t="s">
        <v>28</v>
      </c>
      <c r="E16" s="25" t="s">
        <v>73</v>
      </c>
      <c r="F16" s="25" t="s">
        <v>29</v>
      </c>
      <c r="G16" s="25" t="s">
        <v>29</v>
      </c>
      <c r="H16" s="25" t="s">
        <v>29</v>
      </c>
      <c r="I16" s="26"/>
      <c r="J16" s="0"/>
    </row>
    <row r="17" s="32" customFormat="true" ht="13.8" hidden="false" customHeight="false" outlineLevel="0" collapsed="false">
      <c r="A17" s="27"/>
      <c r="B17" s="28"/>
      <c r="C17" s="28"/>
      <c r="D17" s="28"/>
      <c r="E17" s="28"/>
      <c r="F17" s="28"/>
      <c r="G17" s="28"/>
      <c r="H17" s="28"/>
      <c r="I17" s="27"/>
      <c r="J17" s="0"/>
    </row>
    <row r="18" s="32" customFormat="true" ht="13.8" hidden="false" customHeight="false" outlineLevel="0" collapsed="false">
      <c r="A18" s="24"/>
      <c r="B18" s="25"/>
      <c r="C18" s="25"/>
      <c r="D18" s="25"/>
      <c r="E18" s="25"/>
      <c r="F18" s="25"/>
      <c r="G18" s="25"/>
      <c r="H18" s="25"/>
      <c r="I18" s="26"/>
      <c r="J18" s="0"/>
    </row>
    <row r="19" s="32" customFormat="true" ht="13.8" hidden="false" customHeight="false" outlineLevel="0" collapsed="false">
      <c r="A19" s="27"/>
      <c r="B19" s="28"/>
      <c r="C19" s="28"/>
      <c r="D19" s="28"/>
      <c r="E19" s="28"/>
      <c r="F19" s="28"/>
      <c r="G19" s="28"/>
      <c r="H19" s="28"/>
      <c r="I19" s="27"/>
      <c r="J19" s="0"/>
    </row>
    <row r="20" s="32" customFormat="true" ht="13.8" hidden="false" customHeight="false" outlineLevel="0" collapsed="false">
      <c r="A20" s="24"/>
      <c r="B20" s="25"/>
      <c r="C20" s="25"/>
      <c r="D20" s="25"/>
      <c r="E20" s="25"/>
      <c r="F20" s="25"/>
      <c r="G20" s="25"/>
      <c r="H20" s="25"/>
      <c r="I20" s="26"/>
      <c r="J20" s="0"/>
    </row>
    <row r="21" s="32" customFormat="true" ht="13.8" hidden="false" customHeight="false" outlineLevel="0" collapsed="false">
      <c r="A21" s="29"/>
      <c r="B21" s="30"/>
      <c r="C21" s="30"/>
      <c r="D21" s="30"/>
      <c r="E21" s="30"/>
      <c r="F21" s="30"/>
      <c r="G21" s="30"/>
      <c r="H21" s="30"/>
      <c r="I21" s="31"/>
      <c r="J21" s="0"/>
    </row>
    <row r="22" s="32" customFormat="true" ht="13.8" hidden="false" customHeight="false" outlineLevel="0" collapsed="false">
      <c r="A22" s="0"/>
      <c r="B22" s="0"/>
      <c r="C22" s="0"/>
      <c r="D22" s="0"/>
      <c r="E22" s="0"/>
      <c r="F22" s="0"/>
      <c r="G22" s="0"/>
      <c r="H22" s="0"/>
      <c r="I22" s="0"/>
      <c r="J22" s="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D7"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40.33"/>
    <col collapsed="false" customWidth="true" hidden="false" outlineLevel="0" max="3" min="3" style="0" width="38.52"/>
    <col collapsed="false" customWidth="true" hidden="false" outlineLevel="0" max="4" min="4" style="0" width="13"/>
    <col collapsed="false" customWidth="true" hidden="false" outlineLevel="0" max="5" min="5" style="0" width="20"/>
    <col collapsed="false" customWidth="true" hidden="false" outlineLevel="0" max="6" min="6" style="0" width="16.16"/>
    <col collapsed="false" customWidth="true" hidden="false" outlineLevel="0" max="8" min="8" style="0" width="12.33"/>
    <col collapsed="false" customWidth="true" hidden="false" outlineLevel="0" max="9" min="9" style="0" width="33.52"/>
  </cols>
  <sheetData>
    <row r="1" s="33" customFormat="true" ht="24.1" hidden="false" customHeight="false" outlineLevel="0" collapsed="false">
      <c r="A1" s="16" t="s">
        <v>5</v>
      </c>
      <c r="B1" s="16" t="s">
        <v>406</v>
      </c>
      <c r="C1" s="34" t="s">
        <v>407</v>
      </c>
      <c r="D1" s="17"/>
      <c r="E1" s="17"/>
      <c r="F1" s="17"/>
      <c r="G1" s="17"/>
      <c r="H1" s="17"/>
      <c r="I1" s="17"/>
      <c r="J1" s="0"/>
    </row>
    <row r="2" s="33" customFormat="true" ht="24.1" hidden="false" customHeight="false" outlineLevel="0" collapsed="false">
      <c r="A2" s="16" t="s">
        <v>8</v>
      </c>
      <c r="B2" s="16" t="s">
        <v>408</v>
      </c>
      <c r="C2" s="17"/>
      <c r="D2" s="17"/>
      <c r="E2" s="17"/>
      <c r="F2" s="17"/>
      <c r="G2" s="17"/>
      <c r="H2" s="17"/>
      <c r="I2" s="17"/>
      <c r="J2" s="0"/>
    </row>
    <row r="3" s="33" customFormat="true" ht="57.75" hidden="false" customHeight="false" outlineLevel="0" collapsed="false">
      <c r="A3" s="16" t="s">
        <v>10</v>
      </c>
      <c r="B3" s="19" t="s">
        <v>409</v>
      </c>
      <c r="C3" s="34" t="s">
        <v>410</v>
      </c>
      <c r="D3" s="17"/>
      <c r="E3" s="17"/>
      <c r="F3" s="17"/>
      <c r="G3" s="17"/>
      <c r="H3" s="17"/>
      <c r="I3" s="17"/>
      <c r="J3" s="0"/>
    </row>
    <row r="4" s="33" customFormat="true" ht="68.75" hidden="false" customHeight="false" outlineLevel="0" collapsed="false">
      <c r="A4" s="16" t="s">
        <v>12</v>
      </c>
      <c r="B4" s="19" t="s">
        <v>407</v>
      </c>
      <c r="C4" s="17"/>
      <c r="D4" s="17"/>
      <c r="E4" s="17"/>
      <c r="F4" s="17"/>
      <c r="G4" s="17"/>
      <c r="H4" s="17"/>
      <c r="I4" s="17"/>
      <c r="J4" s="0"/>
    </row>
    <row r="5" s="33" customFormat="true" ht="35.1" hidden="false" customHeight="false" outlineLevel="0" collapsed="false">
      <c r="A5" s="16" t="s">
        <v>13</v>
      </c>
      <c r="B5" s="19" t="s">
        <v>411</v>
      </c>
      <c r="C5" s="17"/>
      <c r="D5" s="17"/>
      <c r="E5" s="17"/>
      <c r="F5" s="17"/>
      <c r="G5" s="17"/>
      <c r="H5" s="17"/>
      <c r="I5" s="17"/>
      <c r="J5" s="0"/>
    </row>
    <row r="6" s="33" customFormat="true" ht="13.8" hidden="false" customHeight="false" outlineLevel="0" collapsed="false">
      <c r="A6" s="16" t="s">
        <v>57</v>
      </c>
      <c r="B6" s="19" t="s">
        <v>80</v>
      </c>
      <c r="C6" s="20" t="str">
        <f aca="false">HYPERLINK(CONCATENATE("#'Lisez-moi'!D3"),"Retour")</f>
        <v>Retour</v>
      </c>
      <c r="D6" s="17"/>
      <c r="E6" s="17"/>
      <c r="F6" s="17"/>
      <c r="G6" s="17"/>
      <c r="H6" s="17"/>
      <c r="I6" s="17"/>
      <c r="J6" s="0"/>
    </row>
    <row r="7" s="33" customFormat="true" ht="41.25" hidden="false" customHeight="true" outlineLevel="0" collapsed="false">
      <c r="A7" s="21" t="s">
        <v>17</v>
      </c>
      <c r="B7" s="22" t="s">
        <v>18</v>
      </c>
      <c r="C7" s="22" t="s">
        <v>10</v>
      </c>
      <c r="D7" s="22" t="s">
        <v>19</v>
      </c>
      <c r="E7" s="22" t="s">
        <v>20</v>
      </c>
      <c r="F7" s="22" t="s">
        <v>21</v>
      </c>
      <c r="G7" s="22" t="s">
        <v>22</v>
      </c>
      <c r="H7" s="22" t="s">
        <v>23</v>
      </c>
      <c r="I7" s="23" t="s">
        <v>24</v>
      </c>
      <c r="J7" s="0"/>
    </row>
    <row r="8" s="33" customFormat="true" ht="39.5" hidden="false" customHeight="false" outlineLevel="0" collapsed="false">
      <c r="A8" s="24" t="s">
        <v>412</v>
      </c>
      <c r="B8" s="25" t="s">
        <v>413</v>
      </c>
      <c r="C8" s="25" t="s">
        <v>414</v>
      </c>
      <c r="D8" s="25" t="s">
        <v>28</v>
      </c>
      <c r="E8" s="25"/>
      <c r="F8" s="25" t="s">
        <v>37</v>
      </c>
      <c r="G8" s="25" t="s">
        <v>29</v>
      </c>
      <c r="H8" s="25" t="s">
        <v>29</v>
      </c>
      <c r="I8" s="26"/>
      <c r="J8" s="0"/>
    </row>
    <row r="9" s="33" customFormat="true" ht="51.9" hidden="false" customHeight="false" outlineLevel="0" collapsed="false">
      <c r="A9" s="27" t="s">
        <v>415</v>
      </c>
      <c r="B9" s="28" t="s">
        <v>98</v>
      </c>
      <c r="C9" s="28" t="s">
        <v>416</v>
      </c>
      <c r="D9" s="28" t="s">
        <v>28</v>
      </c>
      <c r="E9" s="28" t="s">
        <v>417</v>
      </c>
      <c r="F9" s="28" t="s">
        <v>29</v>
      </c>
      <c r="G9" s="28" t="s">
        <v>29</v>
      </c>
      <c r="H9" s="28" t="s">
        <v>29</v>
      </c>
      <c r="I9" s="27" t="s">
        <v>418</v>
      </c>
      <c r="J9" s="0"/>
    </row>
    <row r="10" s="33" customFormat="true" ht="65.1" hidden="false" customHeight="false" outlineLevel="0" collapsed="false">
      <c r="A10" s="24" t="s">
        <v>92</v>
      </c>
      <c r="B10" s="25" t="s">
        <v>93</v>
      </c>
      <c r="C10" s="25" t="s">
        <v>419</v>
      </c>
      <c r="D10" s="25" t="s">
        <v>28</v>
      </c>
      <c r="E10" s="25" t="s">
        <v>95</v>
      </c>
      <c r="F10" s="25" t="s">
        <v>29</v>
      </c>
      <c r="G10" s="25" t="s">
        <v>96</v>
      </c>
      <c r="H10" s="25" t="s">
        <v>29</v>
      </c>
      <c r="I10" s="26"/>
      <c r="J10" s="0"/>
    </row>
    <row r="11" s="33" customFormat="true" ht="51.9" hidden="false" customHeight="false" outlineLevel="0" collapsed="false">
      <c r="A11" s="27" t="s">
        <v>84</v>
      </c>
      <c r="B11" s="28" t="s">
        <v>85</v>
      </c>
      <c r="C11" s="28" t="s">
        <v>420</v>
      </c>
      <c r="D11" s="28" t="s">
        <v>87</v>
      </c>
      <c r="E11" s="28"/>
      <c r="F11" s="28" t="s">
        <v>29</v>
      </c>
      <c r="G11" s="28" t="s">
        <v>29</v>
      </c>
      <c r="H11" s="28" t="s">
        <v>37</v>
      </c>
      <c r="I11" s="27" t="s">
        <v>88</v>
      </c>
      <c r="J11" s="0"/>
    </row>
    <row r="12" s="33" customFormat="true" ht="51.9" hidden="false" customHeight="false" outlineLevel="0" collapsed="false">
      <c r="A12" s="24" t="s">
        <v>89</v>
      </c>
      <c r="B12" s="25" t="s">
        <v>90</v>
      </c>
      <c r="C12" s="25" t="s">
        <v>421</v>
      </c>
      <c r="D12" s="25" t="s">
        <v>87</v>
      </c>
      <c r="E12" s="25"/>
      <c r="F12" s="25" t="s">
        <v>29</v>
      </c>
      <c r="G12" s="25" t="s">
        <v>29</v>
      </c>
      <c r="H12" s="25" t="s">
        <v>37</v>
      </c>
      <c r="I12" s="26" t="s">
        <v>88</v>
      </c>
      <c r="J12" s="0"/>
    </row>
    <row r="13" customFormat="false" ht="13.8" hidden="false" customHeight="false" outlineLevel="0" collapsed="false">
      <c r="A13" s="27"/>
      <c r="B13" s="28"/>
      <c r="C13" s="28"/>
      <c r="D13" s="28"/>
      <c r="E13" s="28"/>
      <c r="F13" s="28"/>
      <c r="G13" s="28"/>
      <c r="H13" s="28"/>
      <c r="I13" s="27"/>
    </row>
    <row r="14" customFormat="false" ht="13.8" hidden="false" customHeight="false" outlineLevel="0" collapsed="false">
      <c r="A14" s="24"/>
      <c r="B14" s="25"/>
      <c r="C14" s="25"/>
      <c r="D14" s="25"/>
      <c r="E14" s="25"/>
      <c r="F14" s="25"/>
      <c r="G14" s="25"/>
      <c r="H14" s="25"/>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J9" activeCellId="0" sqref="J9"/>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33.16"/>
    <col collapsed="false" customWidth="true" hidden="false" outlineLevel="0" max="3" min="3" style="0" width="25.16"/>
    <col collapsed="false" customWidth="true" hidden="false" outlineLevel="0" max="4" min="4" style="0" width="13"/>
    <col collapsed="false" customWidth="true" hidden="false" outlineLevel="0" max="5" min="5" style="0" width="14.52"/>
    <col collapsed="false" customWidth="true" hidden="false" outlineLevel="0" max="8" min="8" style="0" width="14.52"/>
    <col collapsed="false" customWidth="true" hidden="false" outlineLevel="0" max="9" min="9" style="0" width="33.83"/>
    <col collapsed="false" customWidth="true" hidden="false" outlineLevel="0" max="10" min="10" style="0" width="20.51"/>
  </cols>
  <sheetData>
    <row r="1" s="32" customFormat="true" ht="13.8" hidden="false" customHeight="false" outlineLevel="0" collapsed="false">
      <c r="A1" s="16" t="s">
        <v>5</v>
      </c>
      <c r="B1" s="16" t="s">
        <v>422</v>
      </c>
      <c r="C1" s="17" t="s">
        <v>423</v>
      </c>
      <c r="D1" s="17"/>
      <c r="E1" s="17"/>
      <c r="F1" s="17"/>
      <c r="G1" s="17"/>
      <c r="H1" s="17"/>
      <c r="I1" s="17"/>
      <c r="J1" s="0"/>
    </row>
    <row r="2" s="32" customFormat="true" ht="23.55" hidden="false" customHeight="false" outlineLevel="0" collapsed="false">
      <c r="A2" s="16" t="s">
        <v>8</v>
      </c>
      <c r="B2" s="16" t="s">
        <v>424</v>
      </c>
      <c r="C2" s="17"/>
      <c r="D2" s="17"/>
      <c r="E2" s="17"/>
      <c r="F2" s="17"/>
      <c r="G2" s="17"/>
      <c r="H2" s="17"/>
      <c r="I2" s="17"/>
      <c r="J2" s="0"/>
    </row>
    <row r="3" s="32" customFormat="true" ht="34.65" hidden="false" customHeight="false" outlineLevel="0" collapsed="false">
      <c r="A3" s="16" t="s">
        <v>10</v>
      </c>
      <c r="B3" s="19" t="s">
        <v>425</v>
      </c>
      <c r="C3" s="17"/>
      <c r="D3" s="17"/>
      <c r="E3" s="17"/>
      <c r="F3" s="17"/>
      <c r="G3" s="17"/>
      <c r="H3" s="17"/>
      <c r="I3" s="17"/>
      <c r="J3" s="0"/>
    </row>
    <row r="4" s="32" customFormat="true" ht="61.5" hidden="false" customHeight="true" outlineLevel="0" collapsed="false">
      <c r="A4" s="16" t="s">
        <v>12</v>
      </c>
      <c r="B4" s="19" t="s">
        <v>423</v>
      </c>
      <c r="C4" s="17"/>
      <c r="D4" s="17"/>
      <c r="E4" s="17"/>
      <c r="F4" s="17"/>
      <c r="G4" s="17"/>
      <c r="H4" s="17"/>
      <c r="I4" s="17"/>
      <c r="J4" s="0"/>
    </row>
    <row r="5" s="32" customFormat="true" ht="34.65" hidden="false" customHeight="false" outlineLevel="0" collapsed="false">
      <c r="A5" s="16" t="s">
        <v>13</v>
      </c>
      <c r="B5" s="19" t="s">
        <v>426</v>
      </c>
      <c r="C5" s="17"/>
      <c r="D5" s="17"/>
      <c r="E5" s="17"/>
      <c r="F5" s="17"/>
      <c r="G5" s="17"/>
      <c r="H5" s="17"/>
      <c r="I5" s="17"/>
      <c r="J5" s="0"/>
    </row>
    <row r="6" s="32"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2" customFormat="true" ht="20.25" hidden="false" customHeight="true" outlineLevel="0" collapsed="false">
      <c r="A7" s="21" t="s">
        <v>17</v>
      </c>
      <c r="B7" s="22" t="s">
        <v>18</v>
      </c>
      <c r="C7" s="22" t="s">
        <v>10</v>
      </c>
      <c r="D7" s="22" t="s">
        <v>19</v>
      </c>
      <c r="E7" s="22" t="s">
        <v>20</v>
      </c>
      <c r="F7" s="22" t="s">
        <v>21</v>
      </c>
      <c r="G7" s="22" t="s">
        <v>22</v>
      </c>
      <c r="H7" s="22" t="s">
        <v>23</v>
      </c>
      <c r="I7" s="23" t="s">
        <v>24</v>
      </c>
      <c r="J7" s="0"/>
    </row>
    <row r="8" s="32" customFormat="true" ht="52.35" hidden="false" customHeight="false" outlineLevel="0" collapsed="false">
      <c r="A8" s="24" t="s">
        <v>427</v>
      </c>
      <c r="B8" s="25" t="s">
        <v>428</v>
      </c>
      <c r="C8" s="25" t="s">
        <v>429</v>
      </c>
      <c r="D8" s="25" t="s">
        <v>28</v>
      </c>
      <c r="E8" s="25"/>
      <c r="F8" s="25" t="s">
        <v>37</v>
      </c>
      <c r="G8" s="25" t="s">
        <v>29</v>
      </c>
      <c r="H8" s="25" t="s">
        <v>29</v>
      </c>
      <c r="I8" s="26"/>
      <c r="J8" s="0"/>
    </row>
    <row r="9" s="32" customFormat="true" ht="64.8" hidden="false" customHeight="false" outlineLevel="0" collapsed="false">
      <c r="A9" s="27" t="s">
        <v>430</v>
      </c>
      <c r="B9" s="28" t="s">
        <v>431</v>
      </c>
      <c r="C9" s="28" t="s">
        <v>432</v>
      </c>
      <c r="D9" s="28" t="s">
        <v>28</v>
      </c>
      <c r="E9" s="28" t="s">
        <v>208</v>
      </c>
      <c r="F9" s="28" t="s">
        <v>29</v>
      </c>
      <c r="G9" s="28" t="s">
        <v>29</v>
      </c>
      <c r="H9" s="28" t="s">
        <v>29</v>
      </c>
      <c r="I9" s="27" t="s">
        <v>433</v>
      </c>
      <c r="J9" s="0"/>
    </row>
    <row r="10" s="33" customFormat="true" ht="13.8" hidden="false" customHeight="false" outlineLevel="0" collapsed="false">
      <c r="A10" s="24"/>
      <c r="B10" s="25"/>
      <c r="C10" s="25"/>
      <c r="D10" s="25"/>
      <c r="E10" s="25"/>
      <c r="F10" s="25"/>
      <c r="G10" s="25"/>
      <c r="H10" s="25"/>
      <c r="I10" s="26"/>
      <c r="J10" s="0"/>
    </row>
    <row r="11" s="33" customFormat="true" ht="13.8" hidden="false" customHeight="false" outlineLevel="0" collapsed="false">
      <c r="A11" s="27"/>
      <c r="B11" s="28"/>
      <c r="C11" s="28"/>
      <c r="D11" s="28"/>
      <c r="E11" s="28"/>
      <c r="F11" s="28"/>
      <c r="G11" s="28"/>
      <c r="H11" s="28"/>
      <c r="I11" s="27"/>
      <c r="J11" s="0"/>
    </row>
    <row r="12" customFormat="false" ht="13.8" hidden="false" customHeight="false" outlineLevel="0" collapsed="false">
      <c r="A12" s="24"/>
      <c r="B12" s="25"/>
      <c r="C12" s="25"/>
      <c r="D12" s="25"/>
      <c r="E12" s="25"/>
      <c r="F12" s="25"/>
      <c r="G12" s="25"/>
      <c r="H12" s="25"/>
      <c r="I12" s="26"/>
    </row>
    <row r="13" customFormat="false" ht="13.8" hidden="false" customHeight="false" outlineLevel="0" collapsed="false">
      <c r="A13" s="27"/>
      <c r="B13" s="28"/>
      <c r="C13" s="28"/>
      <c r="D13" s="28"/>
      <c r="E13" s="28"/>
      <c r="F13" s="28"/>
      <c r="G13" s="28"/>
      <c r="H13" s="28"/>
      <c r="I13" s="27"/>
    </row>
    <row r="14" customFormat="false" ht="13.8" hidden="false" customHeight="false" outlineLevel="0" collapsed="false">
      <c r="A14" s="24"/>
      <c r="B14" s="25"/>
      <c r="C14" s="25"/>
      <c r="D14" s="25"/>
      <c r="E14" s="25"/>
      <c r="F14" s="25"/>
      <c r="G14" s="25"/>
      <c r="H14" s="25"/>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I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66015625" defaultRowHeight="13.8" zeroHeight="false" outlineLevelRow="0" outlineLevelCol="0"/>
  <cols>
    <col collapsed="false" customWidth="true" hidden="false" outlineLevel="0" max="1" min="1" style="14" width="34"/>
    <col collapsed="false" customWidth="true" hidden="false" outlineLevel="0" max="2" min="2" style="14" width="44.51"/>
    <col collapsed="false" customWidth="true" hidden="false" outlineLevel="0" max="3" min="3" style="14" width="37.67"/>
    <col collapsed="false" customWidth="true" hidden="false" outlineLevel="0" max="4" min="4" style="14" width="16.67"/>
    <col collapsed="false" customWidth="true" hidden="false" outlineLevel="0" max="5" min="5" style="14" width="20"/>
    <col collapsed="false" customWidth="true" hidden="false" outlineLevel="0" max="6" min="6" style="14" width="27.34"/>
    <col collapsed="false" customWidth="true" hidden="false" outlineLevel="0" max="7" min="7" style="14" width="14"/>
    <col collapsed="false" customWidth="true" hidden="false" outlineLevel="0" max="8" min="8" style="14" width="15.66"/>
    <col collapsed="false" customWidth="true" hidden="false" outlineLevel="0" max="9" min="9" style="14" width="27.34"/>
    <col collapsed="false" customWidth="false" hidden="false" outlineLevel="0" max="16384" min="10" style="15" width="10.66"/>
  </cols>
  <sheetData>
    <row r="1" s="18" customFormat="true" ht="13.8" hidden="false" customHeight="false" outlineLevel="0" collapsed="false">
      <c r="A1" s="16" t="s">
        <v>5</v>
      </c>
      <c r="B1" s="16" t="s">
        <v>6</v>
      </c>
      <c r="C1" s="17" t="s">
        <v>7</v>
      </c>
      <c r="D1" s="17"/>
      <c r="E1" s="17"/>
      <c r="F1" s="17"/>
      <c r="G1" s="17"/>
      <c r="H1" s="17"/>
      <c r="I1" s="17"/>
    </row>
    <row r="2" s="18" customFormat="true" ht="13.8" hidden="false" customHeight="false" outlineLevel="0" collapsed="false">
      <c r="A2" s="16" t="s">
        <v>8</v>
      </c>
      <c r="B2" s="16" t="s">
        <v>9</v>
      </c>
      <c r="C2" s="17"/>
      <c r="D2" s="17"/>
      <c r="E2" s="17"/>
      <c r="F2" s="17"/>
      <c r="G2" s="17"/>
      <c r="H2" s="17"/>
      <c r="I2" s="17"/>
    </row>
    <row r="3" s="18" customFormat="true" ht="13.8" hidden="false" customHeight="false" outlineLevel="0" collapsed="false">
      <c r="A3" s="16" t="s">
        <v>10</v>
      </c>
      <c r="B3" s="19" t="s">
        <v>11</v>
      </c>
      <c r="C3" s="17"/>
      <c r="D3" s="17"/>
      <c r="E3" s="17"/>
      <c r="F3" s="17"/>
      <c r="G3" s="17"/>
      <c r="H3" s="17"/>
      <c r="I3" s="17"/>
    </row>
    <row r="4" s="18" customFormat="true" ht="13.8" hidden="false" customHeight="false" outlineLevel="0" collapsed="false">
      <c r="A4" s="16" t="s">
        <v>12</v>
      </c>
      <c r="B4" s="19" t="s">
        <v>7</v>
      </c>
      <c r="C4" s="17"/>
      <c r="D4" s="17"/>
      <c r="E4" s="17"/>
      <c r="F4" s="17"/>
      <c r="G4" s="17"/>
      <c r="H4" s="17"/>
      <c r="I4" s="17"/>
    </row>
    <row r="5" s="18" customFormat="true" ht="13.8" hidden="false" customHeight="false" outlineLevel="0" collapsed="false">
      <c r="A5" s="16" t="s">
        <v>13</v>
      </c>
      <c r="B5" s="19" t="s">
        <v>14</v>
      </c>
      <c r="C5" s="17"/>
      <c r="D5" s="17"/>
      <c r="E5" s="17"/>
      <c r="F5" s="17"/>
      <c r="G5" s="17"/>
      <c r="H5" s="17"/>
      <c r="I5" s="17"/>
    </row>
    <row r="6" s="18" customFormat="true" ht="13.8" hidden="false" customHeight="false" outlineLevel="0" collapsed="false">
      <c r="A6" s="16" t="s">
        <v>15</v>
      </c>
      <c r="B6" s="19" t="s">
        <v>16</v>
      </c>
      <c r="C6" s="20" t="str">
        <f aca="false">HYPERLINK("#'Lisez-moi'!A1","Retour")</f>
        <v>Retour</v>
      </c>
      <c r="D6" s="17"/>
      <c r="E6" s="17"/>
      <c r="F6" s="17"/>
      <c r="G6" s="17"/>
      <c r="H6" s="17"/>
      <c r="I6" s="17"/>
    </row>
    <row r="7" s="18" customFormat="true" ht="13.8" hidden="false" customHeight="false" outlineLevel="0" collapsed="false">
      <c r="A7" s="21" t="s">
        <v>17</v>
      </c>
      <c r="B7" s="22" t="s">
        <v>18</v>
      </c>
      <c r="C7" s="22" t="s">
        <v>10</v>
      </c>
      <c r="D7" s="22" t="s">
        <v>19</v>
      </c>
      <c r="E7" s="22" t="s">
        <v>20</v>
      </c>
      <c r="F7" s="22" t="s">
        <v>21</v>
      </c>
      <c r="G7" s="22" t="s">
        <v>22</v>
      </c>
      <c r="H7" s="22" t="s">
        <v>23</v>
      </c>
      <c r="I7" s="23" t="s">
        <v>24</v>
      </c>
    </row>
    <row r="8" s="18" customFormat="true" ht="26.85" hidden="false" customHeight="false" outlineLevel="0" collapsed="false">
      <c r="A8" s="24" t="s">
        <v>25</v>
      </c>
      <c r="B8" s="25" t="s">
        <v>26</v>
      </c>
      <c r="C8" s="25" t="s">
        <v>27</v>
      </c>
      <c r="D8" s="25" t="s">
        <v>28</v>
      </c>
      <c r="E8" s="25"/>
      <c r="F8" s="25" t="s">
        <v>29</v>
      </c>
      <c r="G8" s="25" t="s">
        <v>29</v>
      </c>
      <c r="H8" s="25" t="s">
        <v>29</v>
      </c>
      <c r="I8" s="26"/>
    </row>
    <row r="9" s="18" customFormat="true" ht="39.55" hidden="false" customHeight="false" outlineLevel="0" collapsed="false">
      <c r="A9" s="27" t="s">
        <v>30</v>
      </c>
      <c r="B9" s="28" t="s">
        <v>31</v>
      </c>
      <c r="C9" s="28" t="s">
        <v>32</v>
      </c>
      <c r="D9" s="28" t="s">
        <v>28</v>
      </c>
      <c r="E9" s="28" t="s">
        <v>33</v>
      </c>
      <c r="F9" s="28" t="s">
        <v>29</v>
      </c>
      <c r="G9" s="28" t="s">
        <v>29</v>
      </c>
      <c r="H9" s="28" t="s">
        <v>29</v>
      </c>
      <c r="I9" s="27"/>
    </row>
    <row r="10" s="18" customFormat="true" ht="26.85" hidden="false" customHeight="false" outlineLevel="0" collapsed="false">
      <c r="A10" s="24" t="s">
        <v>34</v>
      </c>
      <c r="B10" s="25" t="s">
        <v>35</v>
      </c>
      <c r="C10" s="25" t="s">
        <v>36</v>
      </c>
      <c r="D10" s="25" t="s">
        <v>28</v>
      </c>
      <c r="E10" s="25"/>
      <c r="F10" s="25" t="s">
        <v>37</v>
      </c>
      <c r="G10" s="25" t="s">
        <v>29</v>
      </c>
      <c r="H10" s="25" t="s">
        <v>29</v>
      </c>
      <c r="I10" s="26" t="s">
        <v>38</v>
      </c>
    </row>
    <row r="11" s="18" customFormat="true" ht="39.55" hidden="false" customHeight="false" outlineLevel="0" collapsed="false">
      <c r="A11" s="27" t="s">
        <v>39</v>
      </c>
      <c r="B11" s="28" t="s">
        <v>40</v>
      </c>
      <c r="C11" s="28" t="s">
        <v>41</v>
      </c>
      <c r="D11" s="28" t="s">
        <v>28</v>
      </c>
      <c r="E11" s="28" t="s">
        <v>42</v>
      </c>
      <c r="F11" s="28" t="s">
        <v>37</v>
      </c>
      <c r="G11" s="28" t="s">
        <v>29</v>
      </c>
      <c r="H11" s="28" t="s">
        <v>29</v>
      </c>
      <c r="I11" s="27" t="s">
        <v>43</v>
      </c>
    </row>
    <row r="12" s="18" customFormat="true" ht="39.55" hidden="false" customHeight="false" outlineLevel="0" collapsed="false">
      <c r="A12" s="24" t="s">
        <v>44</v>
      </c>
      <c r="B12" s="25" t="s">
        <v>45</v>
      </c>
      <c r="C12" s="25" t="s">
        <v>46</v>
      </c>
      <c r="D12" s="25" t="s">
        <v>28</v>
      </c>
      <c r="E12" s="25" t="s">
        <v>47</v>
      </c>
      <c r="F12" s="25" t="s">
        <v>37</v>
      </c>
      <c r="G12" s="25" t="s">
        <v>29</v>
      </c>
      <c r="H12" s="25" t="s">
        <v>29</v>
      </c>
      <c r="I12" s="26" t="s">
        <v>43</v>
      </c>
    </row>
    <row r="13" s="18" customFormat="true" ht="39.55" hidden="false" customHeight="false" outlineLevel="0" collapsed="false">
      <c r="A13" s="27" t="s">
        <v>48</v>
      </c>
      <c r="B13" s="28" t="s">
        <v>49</v>
      </c>
      <c r="C13" s="28" t="s">
        <v>50</v>
      </c>
      <c r="D13" s="28" t="s">
        <v>28</v>
      </c>
      <c r="E13" s="28" t="s">
        <v>51</v>
      </c>
      <c r="F13" s="28" t="s">
        <v>37</v>
      </c>
      <c r="G13" s="28" t="s">
        <v>29</v>
      </c>
      <c r="H13" s="28" t="s">
        <v>29</v>
      </c>
      <c r="I13" s="27" t="s">
        <v>43</v>
      </c>
    </row>
    <row r="14" s="18" customFormat="true" ht="13.8" hidden="false" customHeight="false" outlineLevel="0" collapsed="false">
      <c r="A14" s="24"/>
      <c r="B14" s="25"/>
      <c r="C14" s="25"/>
      <c r="D14" s="25"/>
      <c r="E14" s="25"/>
      <c r="F14" s="25"/>
      <c r="G14" s="25"/>
      <c r="H14" s="25"/>
      <c r="I14" s="26"/>
    </row>
    <row r="15" s="18" customFormat="tru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21"/>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J11" activeCellId="0" sqref="J11"/>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28.16"/>
    <col collapsed="false" customWidth="true" hidden="false" outlineLevel="0" max="3" min="3" style="0" width="45.5"/>
    <col collapsed="false" customWidth="true" hidden="false" outlineLevel="0" max="4" min="4" style="0" width="13"/>
    <col collapsed="false" customWidth="true" hidden="false" outlineLevel="0" max="5" min="5" style="0" width="21.67"/>
    <col collapsed="false" customWidth="true" hidden="false" outlineLevel="0" max="8" min="8" style="0" width="12.33"/>
    <col collapsed="false" customWidth="true" hidden="false" outlineLevel="0" max="9" min="9" style="0" width="55.5"/>
  </cols>
  <sheetData>
    <row r="1" s="33" customFormat="true" ht="13.8" hidden="false" customHeight="false" outlineLevel="0" collapsed="false">
      <c r="A1" s="16" t="s">
        <v>5</v>
      </c>
      <c r="B1" s="16" t="s">
        <v>434</v>
      </c>
      <c r="C1" s="17" t="s">
        <v>435</v>
      </c>
      <c r="D1" s="17"/>
      <c r="E1" s="17"/>
      <c r="F1" s="17"/>
      <c r="G1" s="17"/>
      <c r="H1" s="17"/>
      <c r="I1" s="17"/>
      <c r="J1" s="0"/>
      <c r="K1" s="0"/>
    </row>
    <row r="2" s="33" customFormat="true" ht="24.85" hidden="false" customHeight="false" outlineLevel="0" collapsed="false">
      <c r="A2" s="16" t="s">
        <v>8</v>
      </c>
      <c r="B2" s="16" t="s">
        <v>436</v>
      </c>
      <c r="C2" s="17"/>
      <c r="D2" s="17"/>
      <c r="E2" s="17"/>
      <c r="F2" s="17"/>
      <c r="G2" s="17"/>
      <c r="H2" s="17"/>
      <c r="I2" s="17"/>
      <c r="J2" s="0"/>
      <c r="K2" s="0"/>
    </row>
    <row r="3" s="33" customFormat="true" ht="59.85" hidden="false" customHeight="false" outlineLevel="0" collapsed="false">
      <c r="A3" s="16" t="s">
        <v>10</v>
      </c>
      <c r="B3" s="19" t="s">
        <v>437</v>
      </c>
      <c r="C3" s="34" t="s">
        <v>438</v>
      </c>
      <c r="D3" s="17"/>
      <c r="E3" s="17"/>
      <c r="F3" s="17"/>
      <c r="G3" s="17"/>
      <c r="H3" s="17"/>
      <c r="I3" s="17"/>
      <c r="J3" s="0"/>
      <c r="K3" s="0"/>
    </row>
    <row r="4" s="33" customFormat="true" ht="48.15" hidden="false" customHeight="false" outlineLevel="0" collapsed="false">
      <c r="A4" s="16" t="s">
        <v>12</v>
      </c>
      <c r="B4" s="19" t="s">
        <v>435</v>
      </c>
      <c r="C4" s="17"/>
      <c r="D4" s="17"/>
      <c r="E4" s="17"/>
      <c r="F4" s="17"/>
      <c r="G4" s="17"/>
      <c r="H4" s="17"/>
      <c r="I4" s="17"/>
      <c r="J4" s="0"/>
      <c r="K4" s="0"/>
    </row>
    <row r="5" s="33" customFormat="true" ht="13.8" hidden="false" customHeight="false" outlineLevel="0" collapsed="false">
      <c r="A5" s="16" t="s">
        <v>13</v>
      </c>
      <c r="B5" s="19" t="s">
        <v>439</v>
      </c>
      <c r="C5" s="17"/>
      <c r="D5" s="17"/>
      <c r="E5" s="17"/>
      <c r="F5" s="17"/>
      <c r="G5" s="17"/>
      <c r="H5" s="17"/>
      <c r="I5" s="17"/>
      <c r="J5" s="0"/>
      <c r="K5" s="0"/>
    </row>
    <row r="6" s="33" customFormat="true" ht="13.8" hidden="false" customHeight="false" outlineLevel="0" collapsed="false">
      <c r="A6" s="16" t="s">
        <v>57</v>
      </c>
      <c r="B6" s="19" t="s">
        <v>16</v>
      </c>
      <c r="C6" s="20" t="str">
        <f aca="false">HYPERLINK(CONCATENATE("#'Lisez-moi'!D3"),"Retour")</f>
        <v>Retour</v>
      </c>
      <c r="D6" s="17"/>
      <c r="E6" s="17"/>
      <c r="F6" s="17"/>
      <c r="G6" s="17"/>
      <c r="H6" s="17"/>
      <c r="I6" s="17"/>
      <c r="J6" s="0"/>
      <c r="K6" s="0"/>
    </row>
    <row r="7" s="33" customFormat="true" ht="20.25" hidden="false" customHeight="true" outlineLevel="0" collapsed="false">
      <c r="A7" s="21" t="s">
        <v>17</v>
      </c>
      <c r="B7" s="22" t="s">
        <v>18</v>
      </c>
      <c r="C7" s="22" t="s">
        <v>10</v>
      </c>
      <c r="D7" s="22" t="s">
        <v>19</v>
      </c>
      <c r="E7" s="22" t="s">
        <v>20</v>
      </c>
      <c r="F7" s="22" t="s">
        <v>21</v>
      </c>
      <c r="G7" s="22" t="s">
        <v>22</v>
      </c>
      <c r="H7" s="22" t="s">
        <v>23</v>
      </c>
      <c r="I7" s="23" t="s">
        <v>24</v>
      </c>
      <c r="J7" s="0"/>
      <c r="K7" s="0"/>
    </row>
    <row r="8" s="38" customFormat="true" ht="39.75" hidden="false" customHeight="true" outlineLevel="0" collapsed="false">
      <c r="A8" s="24" t="s">
        <v>440</v>
      </c>
      <c r="B8" s="25" t="s">
        <v>441</v>
      </c>
      <c r="C8" s="25" t="s">
        <v>442</v>
      </c>
      <c r="D8" s="25" t="s">
        <v>28</v>
      </c>
      <c r="E8" s="25"/>
      <c r="F8" s="25" t="s">
        <v>37</v>
      </c>
      <c r="G8" s="25" t="s">
        <v>29</v>
      </c>
      <c r="H8" s="25" t="s">
        <v>29</v>
      </c>
      <c r="I8" s="26"/>
      <c r="J8" s="0"/>
      <c r="K8" s="0"/>
    </row>
    <row r="9" s="32" customFormat="true" ht="27.2" hidden="false" customHeight="false" outlineLevel="0" collapsed="false">
      <c r="A9" s="27" t="s">
        <v>443</v>
      </c>
      <c r="B9" s="28" t="s">
        <v>444</v>
      </c>
      <c r="C9" s="28" t="s">
        <v>445</v>
      </c>
      <c r="D9" s="28" t="s">
        <v>28</v>
      </c>
      <c r="E9" s="28"/>
      <c r="F9" s="28" t="s">
        <v>37</v>
      </c>
      <c r="G9" s="28" t="s">
        <v>29</v>
      </c>
      <c r="H9" s="28" t="s">
        <v>29</v>
      </c>
      <c r="I9" s="27" t="s">
        <v>446</v>
      </c>
      <c r="J9" s="0"/>
      <c r="K9" s="0"/>
    </row>
    <row r="10" s="32" customFormat="true" ht="52.05" hidden="false" customHeight="false" outlineLevel="0" collapsed="false">
      <c r="A10" s="24" t="s">
        <v>447</v>
      </c>
      <c r="B10" s="25" t="s">
        <v>448</v>
      </c>
      <c r="C10" s="25" t="s">
        <v>449</v>
      </c>
      <c r="D10" s="25" t="s">
        <v>28</v>
      </c>
      <c r="E10" s="25"/>
      <c r="F10" s="25" t="s">
        <v>37</v>
      </c>
      <c r="G10" s="25" t="s">
        <v>29</v>
      </c>
      <c r="H10" s="25" t="s">
        <v>29</v>
      </c>
      <c r="I10" s="26" t="s">
        <v>450</v>
      </c>
      <c r="J10" s="0"/>
      <c r="K10" s="0"/>
    </row>
    <row r="11" s="32" customFormat="true" ht="39.55" hidden="false" customHeight="false" outlineLevel="0" collapsed="false">
      <c r="A11" s="27" t="s">
        <v>451</v>
      </c>
      <c r="B11" s="28" t="s">
        <v>452</v>
      </c>
      <c r="C11" s="28" t="s">
        <v>453</v>
      </c>
      <c r="D11" s="28" t="s">
        <v>28</v>
      </c>
      <c r="E11" s="28" t="s">
        <v>454</v>
      </c>
      <c r="F11" s="28" t="s">
        <v>29</v>
      </c>
      <c r="G11" s="28" t="s">
        <v>29</v>
      </c>
      <c r="H11" s="28" t="s">
        <v>29</v>
      </c>
      <c r="I11" s="27"/>
      <c r="J11" s="0"/>
      <c r="K11" s="0"/>
    </row>
    <row r="12" s="32" customFormat="true" ht="39.55" hidden="false" customHeight="false" outlineLevel="0" collapsed="false">
      <c r="A12" s="24" t="s">
        <v>455</v>
      </c>
      <c r="B12" s="25" t="s">
        <v>456</v>
      </c>
      <c r="C12" s="25" t="s">
        <v>457</v>
      </c>
      <c r="D12" s="25" t="s">
        <v>28</v>
      </c>
      <c r="E12" s="25" t="s">
        <v>458</v>
      </c>
      <c r="F12" s="25" t="s">
        <v>29</v>
      </c>
      <c r="G12" s="25" t="s">
        <v>29</v>
      </c>
      <c r="H12" s="25" t="s">
        <v>29</v>
      </c>
      <c r="I12" s="26" t="s">
        <v>459</v>
      </c>
      <c r="J12" s="0"/>
      <c r="K12" s="0"/>
    </row>
    <row r="13" s="33" customFormat="true" ht="13.8" hidden="false" customHeight="false" outlineLevel="0" collapsed="false">
      <c r="A13" s="27"/>
      <c r="B13" s="28"/>
      <c r="C13" s="28"/>
      <c r="D13" s="28"/>
      <c r="E13" s="28"/>
      <c r="F13" s="28"/>
      <c r="G13" s="28"/>
      <c r="H13" s="28"/>
      <c r="I13" s="27"/>
      <c r="J13" s="0"/>
      <c r="K13" s="0"/>
    </row>
    <row r="14" customFormat="false" ht="13.8" hidden="false" customHeight="false" outlineLevel="0" collapsed="false">
      <c r="A14" s="24"/>
      <c r="B14" s="25"/>
      <c r="C14" s="25"/>
      <c r="D14" s="25"/>
      <c r="E14" s="25"/>
      <c r="F14" s="25"/>
      <c r="G14" s="25"/>
      <c r="H14" s="25"/>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J6" activeCellId="0" sqref="J6"/>
    </sheetView>
  </sheetViews>
  <sheetFormatPr defaultColWidth="10.6796875" defaultRowHeight="13.8" zeroHeight="false" outlineLevelRow="0" outlineLevelCol="0"/>
  <cols>
    <col collapsed="false" customWidth="true" hidden="false" outlineLevel="0" max="1" min="1" style="0" width="28.5"/>
    <col collapsed="false" customWidth="true" hidden="false" outlineLevel="0" max="2" min="2" style="0" width="24.16"/>
    <col collapsed="false" customWidth="true" hidden="false" outlineLevel="0" max="3" min="3" style="0" width="30.33"/>
    <col collapsed="false" customWidth="true" hidden="false" outlineLevel="0" max="5" min="5" style="0" width="25.16"/>
    <col collapsed="false" customWidth="true" hidden="false" outlineLevel="0" max="6" min="6" style="0" width="17.67"/>
    <col collapsed="false" customWidth="true" hidden="false" outlineLevel="0" max="8" min="8" style="0" width="13.83"/>
    <col collapsed="false" customWidth="true" hidden="false" outlineLevel="0" max="9" min="9" style="0" width="12.33"/>
    <col collapsed="false" customWidth="true" hidden="false" outlineLevel="0" max="10" min="10" style="0" width="23.5"/>
  </cols>
  <sheetData>
    <row r="1" s="32" customFormat="true" ht="13.8" hidden="false" customHeight="false" outlineLevel="0" collapsed="false">
      <c r="A1" s="16" t="s">
        <v>5</v>
      </c>
      <c r="B1" s="16" t="s">
        <v>460</v>
      </c>
      <c r="C1" s="17" t="s">
        <v>435</v>
      </c>
      <c r="D1" s="17"/>
      <c r="E1" s="17"/>
      <c r="F1" s="17"/>
      <c r="G1" s="17"/>
      <c r="H1" s="17"/>
      <c r="I1" s="17"/>
      <c r="J1" s="0"/>
    </row>
    <row r="2" s="32" customFormat="true" ht="23.85" hidden="false" customHeight="false" outlineLevel="0" collapsed="false">
      <c r="A2" s="16" t="s">
        <v>8</v>
      </c>
      <c r="B2" s="16" t="s">
        <v>461</v>
      </c>
      <c r="C2" s="17"/>
      <c r="D2" s="17"/>
      <c r="E2" s="17"/>
      <c r="F2" s="17"/>
      <c r="G2" s="17"/>
      <c r="H2" s="17"/>
      <c r="I2" s="17"/>
      <c r="J2" s="0"/>
    </row>
    <row r="3" s="32" customFormat="true" ht="35.2" hidden="false" customHeight="false" outlineLevel="0" collapsed="false">
      <c r="A3" s="16" t="s">
        <v>10</v>
      </c>
      <c r="B3" s="19" t="s">
        <v>462</v>
      </c>
      <c r="C3" s="17"/>
      <c r="D3" s="17"/>
      <c r="E3" s="17"/>
      <c r="F3" s="17"/>
      <c r="G3" s="17"/>
      <c r="H3" s="17"/>
      <c r="I3" s="17"/>
      <c r="J3" s="0"/>
    </row>
    <row r="4" s="32" customFormat="true" ht="57.9" hidden="false" customHeight="false" outlineLevel="0" collapsed="false">
      <c r="A4" s="16" t="s">
        <v>12</v>
      </c>
      <c r="B4" s="19" t="s">
        <v>435</v>
      </c>
      <c r="C4" s="17"/>
      <c r="D4" s="17"/>
      <c r="E4" s="17"/>
      <c r="F4" s="17"/>
      <c r="G4" s="17"/>
      <c r="H4" s="17"/>
      <c r="I4" s="17"/>
      <c r="J4" s="0"/>
    </row>
    <row r="5" s="32" customFormat="true" ht="13.8" hidden="false" customHeight="false" outlineLevel="0" collapsed="false">
      <c r="A5" s="16" t="s">
        <v>13</v>
      </c>
      <c r="B5" s="19" t="s">
        <v>439</v>
      </c>
      <c r="C5" s="17"/>
      <c r="D5" s="17"/>
      <c r="E5" s="17"/>
      <c r="F5" s="17"/>
      <c r="G5" s="17"/>
      <c r="H5" s="17"/>
      <c r="I5" s="17"/>
      <c r="J5" s="0"/>
    </row>
    <row r="6" s="32" customFormat="true" ht="13.8" hidden="false" customHeight="false" outlineLevel="0" collapsed="false">
      <c r="A6" s="16" t="s">
        <v>15</v>
      </c>
      <c r="B6" s="19" t="s">
        <v>16</v>
      </c>
      <c r="C6" s="20" t="str">
        <f aca="false">HYPERLINK(CONCATENATE("#'Lisez-moi'!A20"),"Retour")</f>
        <v>Retour</v>
      </c>
      <c r="D6" s="17"/>
      <c r="E6" s="17"/>
      <c r="F6" s="17"/>
      <c r="G6" s="17"/>
      <c r="H6" s="17"/>
      <c r="I6" s="17"/>
      <c r="J6" s="0"/>
    </row>
    <row r="7" s="32"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2" customFormat="true" ht="39.4" hidden="false" customHeight="false" outlineLevel="0" collapsed="false">
      <c r="A8" s="24" t="s">
        <v>463</v>
      </c>
      <c r="B8" s="25" t="s">
        <v>464</v>
      </c>
      <c r="C8" s="25" t="s">
        <v>465</v>
      </c>
      <c r="D8" s="25" t="s">
        <v>28</v>
      </c>
      <c r="E8" s="25"/>
      <c r="F8" s="25" t="s">
        <v>37</v>
      </c>
      <c r="G8" s="25" t="s">
        <v>29</v>
      </c>
      <c r="H8" s="25" t="s">
        <v>29</v>
      </c>
      <c r="I8" s="26"/>
      <c r="J8" s="0"/>
    </row>
    <row r="9" s="39" customFormat="true" ht="64.45" hidden="false" customHeight="false" outlineLevel="0" collapsed="false">
      <c r="A9" s="27" t="s">
        <v>221</v>
      </c>
      <c r="B9" s="28" t="s">
        <v>222</v>
      </c>
      <c r="C9" s="28" t="s">
        <v>223</v>
      </c>
      <c r="D9" s="28" t="s">
        <v>28</v>
      </c>
      <c r="E9" s="28" t="s">
        <v>74</v>
      </c>
      <c r="F9" s="28" t="s">
        <v>37</v>
      </c>
      <c r="G9" s="28" t="s">
        <v>29</v>
      </c>
      <c r="H9" s="28" t="s">
        <v>29</v>
      </c>
      <c r="I9" s="27"/>
      <c r="J9" s="0"/>
    </row>
    <row r="10" s="33" customFormat="true" ht="13.8" hidden="false" customHeight="false" outlineLevel="0" collapsed="false">
      <c r="A10" s="24"/>
      <c r="B10" s="25"/>
      <c r="C10" s="25"/>
      <c r="D10" s="25"/>
      <c r="E10" s="25"/>
      <c r="F10" s="25"/>
      <c r="G10" s="25"/>
      <c r="H10" s="25"/>
      <c r="I10" s="26"/>
      <c r="J10" s="0"/>
    </row>
    <row r="11" s="33" customFormat="true" ht="153.4" hidden="false" customHeight="false" outlineLevel="0" collapsed="false">
      <c r="A11" s="27" t="s">
        <v>466</v>
      </c>
      <c r="B11" s="28"/>
      <c r="C11" s="28"/>
      <c r="D11" s="28"/>
      <c r="E11" s="28"/>
      <c r="F11" s="28"/>
      <c r="G11" s="28"/>
      <c r="H11" s="28"/>
      <c r="I11" s="27"/>
      <c r="J11" s="0"/>
    </row>
    <row r="12" s="33" customFormat="true" ht="13.8" hidden="false" customHeight="false" outlineLevel="0" collapsed="false">
      <c r="A12" s="24"/>
      <c r="B12" s="25"/>
      <c r="C12" s="25"/>
      <c r="D12" s="25"/>
      <c r="E12" s="25"/>
      <c r="F12" s="25"/>
      <c r="G12" s="25"/>
      <c r="H12" s="25"/>
      <c r="I12" s="26"/>
      <c r="J12" s="0"/>
    </row>
    <row r="13" s="33" customFormat="true" ht="13.8" hidden="false" customHeight="false" outlineLevel="0" collapsed="false">
      <c r="A13" s="27"/>
      <c r="B13" s="28"/>
      <c r="C13" s="28"/>
      <c r="D13" s="28"/>
      <c r="E13" s="28"/>
      <c r="F13" s="28"/>
      <c r="G13" s="28"/>
      <c r="H13" s="28"/>
      <c r="I13" s="27"/>
      <c r="J13" s="0"/>
    </row>
    <row r="14" s="33" customFormat="true" ht="13.8" hidden="false" customHeight="false" outlineLevel="0" collapsed="false">
      <c r="A14" s="24"/>
      <c r="B14" s="25"/>
      <c r="C14" s="25"/>
      <c r="D14" s="25"/>
      <c r="E14" s="25"/>
      <c r="F14" s="25"/>
      <c r="G14" s="25"/>
      <c r="H14" s="25"/>
      <c r="I14" s="26"/>
      <c r="J14" s="0"/>
    </row>
    <row r="15" s="33" customFormat="true" ht="13.8" hidden="false" customHeight="false" outlineLevel="0" collapsed="false">
      <c r="A15" s="27"/>
      <c r="B15" s="28"/>
      <c r="C15" s="28"/>
      <c r="D15" s="28"/>
      <c r="E15" s="28"/>
      <c r="F15" s="28"/>
      <c r="G15" s="28"/>
      <c r="H15" s="28"/>
      <c r="I15" s="27"/>
      <c r="J15" s="0"/>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8" activeCellId="0" sqref="J8"/>
    </sheetView>
  </sheetViews>
  <sheetFormatPr defaultColWidth="11.5078125" defaultRowHeight="13.8" zeroHeight="false" outlineLevelRow="0" outlineLevelCol="0"/>
  <cols>
    <col collapsed="false" customWidth="true" hidden="false" outlineLevel="0" max="1" min="1" style="0" width="26.83"/>
    <col collapsed="false" customWidth="true" hidden="false" outlineLevel="0" max="2" min="2" style="0" width="27.83"/>
    <col collapsed="false" customWidth="true" hidden="false" outlineLevel="0" max="3" min="3" style="0" width="33.83"/>
    <col collapsed="false" customWidth="true" hidden="false" outlineLevel="0" max="4" min="4" style="0" width="13.16"/>
    <col collapsed="false" customWidth="true" hidden="false" outlineLevel="0" max="5" min="5" style="0" width="21.07"/>
    <col collapsed="false" customWidth="true" hidden="false" outlineLevel="0" max="8" min="8" style="0" width="17.83"/>
    <col collapsed="false" customWidth="true" hidden="false" outlineLevel="0" max="9" min="9" style="0" width="38.16"/>
    <col collapsed="false" customWidth="true" hidden="false" outlineLevel="0" max="10" min="10" style="0" width="19.16"/>
  </cols>
  <sheetData>
    <row r="1" s="33" customFormat="true" ht="24.1" hidden="false" customHeight="false" outlineLevel="0" collapsed="false">
      <c r="A1" s="16" t="s">
        <v>5</v>
      </c>
      <c r="B1" s="16" t="s">
        <v>467</v>
      </c>
      <c r="C1" s="17" t="s">
        <v>423</v>
      </c>
      <c r="D1" s="17"/>
      <c r="E1" s="17"/>
      <c r="F1" s="17"/>
      <c r="G1" s="17"/>
      <c r="H1" s="17"/>
      <c r="I1" s="17"/>
      <c r="J1" s="0"/>
    </row>
    <row r="2" s="33" customFormat="true" ht="24.1" hidden="false" customHeight="false" outlineLevel="0" collapsed="false">
      <c r="A2" s="16" t="s">
        <v>8</v>
      </c>
      <c r="B2" s="16" t="s">
        <v>468</v>
      </c>
      <c r="C2" s="17"/>
      <c r="D2" s="17"/>
      <c r="E2" s="17"/>
      <c r="F2" s="17"/>
      <c r="G2" s="17"/>
      <c r="H2" s="17"/>
      <c r="I2" s="17"/>
      <c r="J2" s="0"/>
    </row>
    <row r="3" s="33" customFormat="true" ht="46.7" hidden="false" customHeight="false" outlineLevel="0" collapsed="false">
      <c r="A3" s="16" t="s">
        <v>10</v>
      </c>
      <c r="B3" s="19" t="s">
        <v>469</v>
      </c>
      <c r="C3" s="17"/>
      <c r="D3" s="17"/>
      <c r="E3" s="17"/>
      <c r="F3" s="17"/>
      <c r="G3" s="17"/>
      <c r="H3" s="17"/>
      <c r="I3" s="17"/>
      <c r="J3" s="0"/>
    </row>
    <row r="4" s="33" customFormat="true" ht="80.65" hidden="false" customHeight="false" outlineLevel="0" collapsed="false">
      <c r="A4" s="16" t="s">
        <v>12</v>
      </c>
      <c r="B4" s="19" t="s">
        <v>423</v>
      </c>
      <c r="C4" s="17"/>
      <c r="D4" s="17"/>
      <c r="E4" s="17"/>
      <c r="F4" s="17"/>
      <c r="G4" s="17"/>
      <c r="H4" s="17"/>
      <c r="I4" s="17"/>
      <c r="J4" s="0"/>
    </row>
    <row r="5" s="33" customFormat="true" ht="35.4" hidden="false" customHeight="false" outlineLevel="0" collapsed="false">
      <c r="A5" s="16" t="s">
        <v>13</v>
      </c>
      <c r="B5" s="19" t="s">
        <v>426</v>
      </c>
      <c r="C5" s="17"/>
      <c r="D5" s="17"/>
      <c r="E5" s="17"/>
      <c r="F5" s="17"/>
      <c r="G5" s="17"/>
      <c r="H5" s="17"/>
      <c r="I5" s="17"/>
      <c r="J5" s="0"/>
    </row>
    <row r="6" s="33"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3" customFormat="true" ht="24" hidden="false" customHeight="true" outlineLevel="0" collapsed="false">
      <c r="A7" s="21" t="s">
        <v>17</v>
      </c>
      <c r="B7" s="22" t="s">
        <v>18</v>
      </c>
      <c r="C7" s="22" t="s">
        <v>10</v>
      </c>
      <c r="D7" s="22" t="s">
        <v>19</v>
      </c>
      <c r="E7" s="22" t="s">
        <v>20</v>
      </c>
      <c r="F7" s="22" t="s">
        <v>21</v>
      </c>
      <c r="G7" s="22" t="s">
        <v>22</v>
      </c>
      <c r="H7" s="22" t="s">
        <v>23</v>
      </c>
      <c r="I7" s="23" t="s">
        <v>24</v>
      </c>
      <c r="J7" s="0"/>
    </row>
    <row r="8" s="33" customFormat="true" ht="39.95" hidden="false" customHeight="false" outlineLevel="0" collapsed="false">
      <c r="A8" s="24" t="s">
        <v>470</v>
      </c>
      <c r="B8" s="25" t="s">
        <v>471</v>
      </c>
      <c r="C8" s="25" t="s">
        <v>472</v>
      </c>
      <c r="D8" s="25" t="s">
        <v>28</v>
      </c>
      <c r="E8" s="25"/>
      <c r="F8" s="25" t="s">
        <v>37</v>
      </c>
      <c r="G8" s="25" t="s">
        <v>29</v>
      </c>
      <c r="H8" s="25" t="s">
        <v>29</v>
      </c>
      <c r="I8" s="26"/>
      <c r="J8" s="0"/>
    </row>
    <row r="9" s="33" customFormat="true" ht="65.55" hidden="false" customHeight="false" outlineLevel="0" collapsed="false">
      <c r="A9" s="27" t="s">
        <v>473</v>
      </c>
      <c r="B9" s="28" t="s">
        <v>474</v>
      </c>
      <c r="C9" s="28" t="s">
        <v>475</v>
      </c>
      <c r="D9" s="28" t="s">
        <v>28</v>
      </c>
      <c r="E9" s="28" t="s">
        <v>385</v>
      </c>
      <c r="F9" s="28" t="s">
        <v>29</v>
      </c>
      <c r="G9" s="28" t="s">
        <v>29</v>
      </c>
      <c r="H9" s="28" t="s">
        <v>29</v>
      </c>
      <c r="I9" s="27" t="s">
        <v>476</v>
      </c>
      <c r="J9" s="0"/>
    </row>
    <row r="10" s="33" customFormat="true" ht="26.25" hidden="false" customHeight="true" outlineLevel="0" collapsed="false">
      <c r="A10" s="24" t="s">
        <v>66</v>
      </c>
      <c r="B10" s="25" t="s">
        <v>67</v>
      </c>
      <c r="C10" s="25" t="s">
        <v>477</v>
      </c>
      <c r="D10" s="25" t="s">
        <v>69</v>
      </c>
      <c r="E10" s="25"/>
      <c r="F10" s="25" t="s">
        <v>37</v>
      </c>
      <c r="G10" s="25" t="s">
        <v>29</v>
      </c>
      <c r="H10" s="25" t="s">
        <v>29</v>
      </c>
      <c r="I10" s="26"/>
      <c r="J10" s="0"/>
    </row>
    <row r="11" s="33" customFormat="true" ht="39.95" hidden="false" customHeight="false" outlineLevel="0" collapsed="false">
      <c r="A11" s="27" t="s">
        <v>387</v>
      </c>
      <c r="B11" s="28" t="s">
        <v>388</v>
      </c>
      <c r="C11" s="28" t="s">
        <v>478</v>
      </c>
      <c r="D11" s="28" t="s">
        <v>28</v>
      </c>
      <c r="E11" s="28" t="s">
        <v>390</v>
      </c>
      <c r="F11" s="28" t="s">
        <v>29</v>
      </c>
      <c r="G11" s="28" t="s">
        <v>29</v>
      </c>
      <c r="H11" s="28" t="s">
        <v>29</v>
      </c>
      <c r="I11" s="27"/>
      <c r="J11" s="0"/>
    </row>
    <row r="12" s="33" customFormat="true" ht="39.75" hidden="false" customHeight="true" outlineLevel="0" collapsed="false">
      <c r="A12" s="24" t="s">
        <v>391</v>
      </c>
      <c r="B12" s="25" t="s">
        <v>392</v>
      </c>
      <c r="C12" s="25" t="s">
        <v>479</v>
      </c>
      <c r="D12" s="25" t="s">
        <v>28</v>
      </c>
      <c r="E12" s="25" t="s">
        <v>394</v>
      </c>
      <c r="F12" s="25" t="s">
        <v>29</v>
      </c>
      <c r="G12" s="25" t="s">
        <v>29</v>
      </c>
      <c r="H12" s="25" t="s">
        <v>29</v>
      </c>
      <c r="I12" s="26" t="s">
        <v>480</v>
      </c>
      <c r="J12" s="0"/>
    </row>
    <row r="13" s="33" customFormat="true" ht="13.8" hidden="false" customHeight="false" outlineLevel="0" collapsed="false">
      <c r="A13" s="27"/>
      <c r="B13" s="28"/>
      <c r="C13" s="28"/>
      <c r="D13" s="28"/>
      <c r="E13" s="28"/>
      <c r="F13" s="28"/>
      <c r="G13" s="28"/>
      <c r="H13" s="28"/>
      <c r="I13" s="27"/>
      <c r="J13" s="0"/>
    </row>
    <row r="14" s="33" customFormat="true" ht="13.8" hidden="false" customHeight="false" outlineLevel="0" collapsed="false">
      <c r="A14" s="24"/>
      <c r="B14" s="25"/>
      <c r="C14" s="25"/>
      <c r="D14" s="25"/>
      <c r="E14" s="25"/>
      <c r="F14" s="25"/>
      <c r="G14" s="25"/>
      <c r="H14" s="25"/>
      <c r="I14" s="26"/>
      <c r="J14" s="0"/>
    </row>
    <row r="15" s="33" customFormat="true" ht="13.8" hidden="false" customHeight="false" outlineLevel="0" collapsed="false">
      <c r="A15" s="27"/>
      <c r="B15" s="28"/>
      <c r="C15" s="28"/>
      <c r="D15" s="28"/>
      <c r="E15" s="28"/>
      <c r="F15" s="28"/>
      <c r="G15" s="28"/>
      <c r="H15" s="28"/>
      <c r="I15" s="27"/>
      <c r="J15" s="0"/>
    </row>
    <row r="16" s="33" customFormat="true" ht="13.8" hidden="false" customHeight="false" outlineLevel="0" collapsed="false">
      <c r="A16" s="24"/>
      <c r="B16" s="25"/>
      <c r="C16" s="25"/>
      <c r="D16" s="25"/>
      <c r="E16" s="25"/>
      <c r="F16" s="25"/>
      <c r="G16" s="25"/>
      <c r="H16" s="25"/>
      <c r="I16" s="26"/>
      <c r="J16" s="0"/>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30.51"/>
    <col collapsed="false" customWidth="true" hidden="false" outlineLevel="0" max="2" min="2" style="0" width="30.83"/>
    <col collapsed="false" customWidth="true" hidden="false" outlineLevel="0" max="3" min="3" style="0" width="28.5"/>
    <col collapsed="false" customWidth="true" hidden="false" outlineLevel="0" max="4" min="4" style="0" width="14.83"/>
    <col collapsed="false" customWidth="true" hidden="false" outlineLevel="0" max="5" min="5" style="0" width="19.52"/>
    <col collapsed="false" customWidth="true" hidden="false" outlineLevel="0" max="6" min="6" style="0" width="13.5"/>
    <col collapsed="false" customWidth="true" hidden="false" outlineLevel="0" max="8" min="8" style="0" width="15.33"/>
    <col collapsed="false" customWidth="true" hidden="false" outlineLevel="0" max="9" min="9" style="0" width="28"/>
  </cols>
  <sheetData>
    <row r="1" s="32" customFormat="true" ht="13.8" hidden="false" customHeight="false" outlineLevel="0" collapsed="false">
      <c r="A1" s="16" t="s">
        <v>5</v>
      </c>
      <c r="B1" s="16" t="s">
        <v>52</v>
      </c>
      <c r="C1" s="17" t="s">
        <v>53</v>
      </c>
      <c r="D1" s="17"/>
      <c r="E1" s="17"/>
      <c r="F1" s="17"/>
      <c r="G1" s="17"/>
      <c r="H1" s="17"/>
      <c r="I1" s="17"/>
      <c r="J1" s="0"/>
    </row>
    <row r="2" s="32" customFormat="true" ht="13.8" hidden="false" customHeight="false" outlineLevel="0" collapsed="false">
      <c r="A2" s="16" t="s">
        <v>8</v>
      </c>
      <c r="B2" s="16" t="s">
        <v>54</v>
      </c>
      <c r="C2" s="17"/>
      <c r="D2" s="17"/>
      <c r="E2" s="17"/>
      <c r="F2" s="17"/>
      <c r="G2" s="17"/>
      <c r="H2" s="17"/>
      <c r="I2" s="17"/>
      <c r="J2" s="0"/>
    </row>
    <row r="3" s="32" customFormat="true" ht="35.4" hidden="false" customHeight="false" outlineLevel="0" collapsed="false">
      <c r="A3" s="16" t="s">
        <v>10</v>
      </c>
      <c r="B3" s="19" t="s">
        <v>55</v>
      </c>
      <c r="C3" s="17"/>
      <c r="D3" s="17"/>
      <c r="E3" s="17"/>
      <c r="F3" s="17"/>
      <c r="G3" s="17"/>
      <c r="H3" s="17"/>
      <c r="I3" s="17"/>
      <c r="J3" s="0"/>
    </row>
    <row r="4" s="32" customFormat="true" ht="69.35" hidden="false" customHeight="false" outlineLevel="0" collapsed="false">
      <c r="A4" s="16" t="s">
        <v>12</v>
      </c>
      <c r="B4" s="19" t="s">
        <v>53</v>
      </c>
      <c r="C4" s="17"/>
      <c r="D4" s="17"/>
      <c r="E4" s="17"/>
      <c r="F4" s="17"/>
      <c r="G4" s="17"/>
      <c r="H4" s="17"/>
      <c r="I4" s="17"/>
      <c r="J4" s="0"/>
    </row>
    <row r="5" s="32" customFormat="true" ht="24.1" hidden="false" customHeight="false" outlineLevel="0" collapsed="false">
      <c r="A5" s="16" t="s">
        <v>13</v>
      </c>
      <c r="B5" s="19" t="s">
        <v>56</v>
      </c>
      <c r="C5" s="17"/>
      <c r="D5" s="17"/>
      <c r="E5" s="17"/>
      <c r="F5" s="17"/>
      <c r="G5" s="17"/>
      <c r="H5" s="17"/>
      <c r="I5" s="17"/>
      <c r="J5" s="0"/>
    </row>
    <row r="6" s="32" customFormat="true" ht="13.8" hidden="false" customHeight="false" outlineLevel="0" collapsed="false">
      <c r="A6" s="16" t="s">
        <v>57</v>
      </c>
      <c r="B6" s="19" t="s">
        <v>16</v>
      </c>
      <c r="C6" s="20" t="str">
        <f aca="false">HYPERLINK(CONCATENATE("#'Lisez-moi'!D24"),"Retour")</f>
        <v>Retour</v>
      </c>
      <c r="D6" s="17"/>
      <c r="E6" s="17"/>
      <c r="F6" s="17"/>
      <c r="G6" s="17"/>
      <c r="H6" s="17"/>
      <c r="I6" s="17"/>
      <c r="J6" s="0"/>
    </row>
    <row r="7" s="32"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2" customFormat="true" ht="39.95" hidden="false" customHeight="false" outlineLevel="0" collapsed="false">
      <c r="A8" s="24" t="s">
        <v>58</v>
      </c>
      <c r="B8" s="25" t="s">
        <v>59</v>
      </c>
      <c r="C8" s="25" t="s">
        <v>60</v>
      </c>
      <c r="D8" s="25" t="s">
        <v>28</v>
      </c>
      <c r="E8" s="25"/>
      <c r="F8" s="25" t="s">
        <v>37</v>
      </c>
      <c r="G8" s="25" t="s">
        <v>29</v>
      </c>
      <c r="H8" s="25" t="s">
        <v>29</v>
      </c>
      <c r="I8" s="26"/>
      <c r="J8" s="0"/>
    </row>
    <row r="9" s="32" customFormat="true" ht="65.55" hidden="false" customHeight="false" outlineLevel="0" collapsed="false">
      <c r="A9" s="27" t="s">
        <v>61</v>
      </c>
      <c r="B9" s="28" t="s">
        <v>62</v>
      </c>
      <c r="C9" s="28" t="s">
        <v>63</v>
      </c>
      <c r="D9" s="28" t="s">
        <v>28</v>
      </c>
      <c r="E9" s="28" t="s">
        <v>64</v>
      </c>
      <c r="F9" s="28" t="s">
        <v>29</v>
      </c>
      <c r="G9" s="28" t="s">
        <v>29</v>
      </c>
      <c r="H9" s="28" t="s">
        <v>29</v>
      </c>
      <c r="I9" s="27" t="s">
        <v>65</v>
      </c>
      <c r="J9" s="0"/>
    </row>
    <row r="10" s="32" customFormat="true" ht="27.1" hidden="false" customHeight="false" outlineLevel="0" collapsed="false">
      <c r="A10" s="24" t="s">
        <v>66</v>
      </c>
      <c r="B10" s="25" t="s">
        <v>67</v>
      </c>
      <c r="C10" s="25" t="s">
        <v>68</v>
      </c>
      <c r="D10" s="25" t="s">
        <v>69</v>
      </c>
      <c r="E10" s="25"/>
      <c r="F10" s="25" t="s">
        <v>37</v>
      </c>
      <c r="G10" s="25" t="s">
        <v>29</v>
      </c>
      <c r="H10" s="25" t="s">
        <v>29</v>
      </c>
      <c r="I10" s="26"/>
      <c r="J10" s="0"/>
    </row>
    <row r="11" s="33" customFormat="true" ht="52.75" hidden="false" customHeight="false" outlineLevel="0" collapsed="false">
      <c r="A11" s="27" t="s">
        <v>70</v>
      </c>
      <c r="B11" s="28" t="s">
        <v>71</v>
      </c>
      <c r="C11" s="28" t="s">
        <v>72</v>
      </c>
      <c r="D11" s="28" t="s">
        <v>28</v>
      </c>
      <c r="E11" s="28" t="s">
        <v>73</v>
      </c>
      <c r="F11" s="28" t="s">
        <v>29</v>
      </c>
      <c r="G11" s="28" t="s">
        <v>29</v>
      </c>
      <c r="H11" s="28" t="s">
        <v>29</v>
      </c>
      <c r="I11" s="27"/>
      <c r="J11" s="0"/>
    </row>
    <row r="12" s="33" customFormat="true" ht="13.8" hidden="false" customHeight="false" outlineLevel="0" collapsed="false">
      <c r="A12" s="24"/>
      <c r="B12" s="25"/>
      <c r="C12" s="25"/>
      <c r="D12" s="25"/>
      <c r="E12" s="25"/>
      <c r="F12" s="25"/>
      <c r="G12" s="25"/>
      <c r="H12" s="25"/>
      <c r="I12" s="26"/>
      <c r="J12" s="0"/>
    </row>
    <row r="13" s="33" customFormat="true" ht="13.8" hidden="false" customHeight="false" outlineLevel="0" collapsed="false">
      <c r="A13" s="27"/>
      <c r="B13" s="28"/>
      <c r="C13" s="28"/>
      <c r="D13" s="28"/>
      <c r="E13" s="28"/>
      <c r="F13" s="28"/>
      <c r="G13" s="28"/>
      <c r="H13" s="28"/>
      <c r="I13" s="27"/>
      <c r="J13" s="0"/>
    </row>
    <row r="14" s="33" customFormat="true" ht="13.8" hidden="false" customHeight="false" outlineLevel="0" collapsed="false">
      <c r="A14" s="24"/>
      <c r="B14" s="25"/>
      <c r="C14" s="25"/>
      <c r="D14" s="25"/>
      <c r="E14" s="25"/>
      <c r="F14" s="25"/>
      <c r="G14" s="25"/>
      <c r="H14" s="25"/>
      <c r="I14" s="26"/>
      <c r="J14" s="0"/>
    </row>
    <row r="15" s="33" customFormat="true" ht="13.8" hidden="false" customHeight="false" outlineLevel="0" collapsed="false">
      <c r="A15" s="27"/>
      <c r="B15" s="28"/>
      <c r="C15" s="28"/>
      <c r="D15" s="28"/>
      <c r="E15" s="28"/>
      <c r="F15" s="28"/>
      <c r="G15" s="28"/>
      <c r="H15" s="28"/>
      <c r="I15" s="27"/>
      <c r="J15" s="0"/>
    </row>
    <row r="16" s="33" customFormat="true" ht="13.8" hidden="false" customHeight="false" outlineLevel="0" collapsed="false">
      <c r="A16" s="24"/>
      <c r="B16" s="25"/>
      <c r="C16" s="25"/>
      <c r="D16" s="25"/>
      <c r="E16" s="25"/>
      <c r="F16" s="25"/>
      <c r="G16" s="25"/>
      <c r="H16" s="25"/>
      <c r="I16" s="26"/>
      <c r="J16" s="0"/>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31.83"/>
    <col collapsed="false" customWidth="true" hidden="false" outlineLevel="0" max="2" min="2" style="0" width="33.83"/>
    <col collapsed="false" customWidth="true" hidden="false" outlineLevel="0" max="3" min="3" style="0" width="35.5"/>
    <col collapsed="false" customWidth="true" hidden="false" outlineLevel="0" max="4" min="4" style="0" width="13"/>
    <col collapsed="false" customWidth="true" hidden="false" outlineLevel="0" max="5" min="5" style="0" width="25.16"/>
    <col collapsed="false" customWidth="true" hidden="false" outlineLevel="0" max="8" min="8" style="0" width="12.33"/>
    <col collapsed="false" customWidth="true" hidden="false" outlineLevel="0" max="9" min="9" style="0" width="42.16"/>
    <col collapsed="false" customWidth="true" hidden="false" outlineLevel="0" max="10" min="10" style="0" width="28.16"/>
  </cols>
  <sheetData>
    <row r="1" s="33" customFormat="true" ht="13.8" hidden="false" customHeight="false" outlineLevel="0" collapsed="false">
      <c r="A1" s="16" t="s">
        <v>5</v>
      </c>
      <c r="B1" s="16" t="s">
        <v>74</v>
      </c>
      <c r="C1" s="17" t="s">
        <v>75</v>
      </c>
      <c r="D1" s="17"/>
      <c r="E1" s="17"/>
      <c r="F1" s="17"/>
      <c r="G1" s="17"/>
      <c r="H1" s="17"/>
      <c r="I1" s="17"/>
      <c r="J1" s="0"/>
    </row>
    <row r="2" s="33" customFormat="true" ht="13.8" hidden="false" customHeight="false" outlineLevel="0" collapsed="false">
      <c r="A2" s="16" t="s">
        <v>8</v>
      </c>
      <c r="B2" s="16" t="s">
        <v>76</v>
      </c>
      <c r="C2" s="17"/>
      <c r="D2" s="17"/>
      <c r="E2" s="17"/>
      <c r="F2" s="17"/>
      <c r="G2" s="17"/>
      <c r="H2" s="17"/>
      <c r="I2" s="17"/>
      <c r="J2" s="0"/>
    </row>
    <row r="3" s="33" customFormat="true" ht="60.45" hidden="false" customHeight="false" outlineLevel="0" collapsed="false">
      <c r="A3" s="16" t="s">
        <v>10</v>
      </c>
      <c r="B3" s="19" t="s">
        <v>77</v>
      </c>
      <c r="C3" s="34" t="s">
        <v>78</v>
      </c>
      <c r="D3" s="17"/>
      <c r="E3" s="17"/>
      <c r="F3" s="17"/>
      <c r="G3" s="17"/>
      <c r="H3" s="17"/>
      <c r="I3" s="17"/>
      <c r="J3" s="0"/>
    </row>
    <row r="4" s="33" customFormat="true" ht="48.7" hidden="false" customHeight="false" outlineLevel="0" collapsed="false">
      <c r="A4" s="16" t="s">
        <v>12</v>
      </c>
      <c r="B4" s="19" t="s">
        <v>75</v>
      </c>
      <c r="C4" s="17"/>
      <c r="D4" s="17"/>
      <c r="E4" s="17"/>
      <c r="F4" s="17"/>
      <c r="G4" s="17"/>
      <c r="H4" s="17"/>
      <c r="I4" s="17"/>
      <c r="J4" s="0"/>
    </row>
    <row r="5" s="33" customFormat="true" ht="13.8" hidden="false" customHeight="false" outlineLevel="0" collapsed="false">
      <c r="A5" s="16" t="s">
        <v>13</v>
      </c>
      <c r="B5" s="19" t="s">
        <v>79</v>
      </c>
      <c r="C5" s="17"/>
      <c r="D5" s="17"/>
      <c r="E5" s="17"/>
      <c r="F5" s="17"/>
      <c r="G5" s="17"/>
      <c r="H5" s="17"/>
      <c r="I5" s="17"/>
      <c r="J5" s="0"/>
    </row>
    <row r="6" s="33" customFormat="true" ht="13.8" hidden="false" customHeight="false" outlineLevel="0" collapsed="false">
      <c r="A6" s="16" t="s">
        <v>57</v>
      </c>
      <c r="B6" s="19" t="s">
        <v>80</v>
      </c>
      <c r="C6" s="20"/>
      <c r="D6" s="17" t="str">
        <f aca="false">HYPERLINK(CONCATENATE("#'Lisez-moi'!D3"),"Retour")</f>
        <v>Retour</v>
      </c>
      <c r="E6" s="17"/>
      <c r="F6" s="17"/>
      <c r="G6" s="17"/>
      <c r="H6" s="17"/>
      <c r="I6" s="17"/>
      <c r="J6" s="0"/>
    </row>
    <row r="7" s="33"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3" customFormat="true" ht="39.25" hidden="false" customHeight="false" outlineLevel="0" collapsed="false">
      <c r="A8" s="24" t="s">
        <v>81</v>
      </c>
      <c r="B8" s="25" t="s">
        <v>82</v>
      </c>
      <c r="C8" s="25" t="s">
        <v>83</v>
      </c>
      <c r="D8" s="25" t="s">
        <v>28</v>
      </c>
      <c r="E8" s="25"/>
      <c r="F8" s="25" t="s">
        <v>37</v>
      </c>
      <c r="G8" s="25" t="s">
        <v>29</v>
      </c>
      <c r="H8" s="25" t="s">
        <v>29</v>
      </c>
      <c r="I8" s="26"/>
      <c r="J8" s="0"/>
    </row>
    <row r="9" s="33" customFormat="true" ht="52.6" hidden="false" customHeight="false" outlineLevel="0" collapsed="false">
      <c r="A9" s="27" t="s">
        <v>84</v>
      </c>
      <c r="B9" s="28" t="s">
        <v>85</v>
      </c>
      <c r="C9" s="28" t="s">
        <v>86</v>
      </c>
      <c r="D9" s="28" t="s">
        <v>87</v>
      </c>
      <c r="E9" s="28"/>
      <c r="F9" s="28" t="s">
        <v>29</v>
      </c>
      <c r="G9" s="28" t="s">
        <v>29</v>
      </c>
      <c r="H9" s="28" t="s">
        <v>37</v>
      </c>
      <c r="I9" s="27" t="s">
        <v>88</v>
      </c>
      <c r="J9" s="0"/>
    </row>
    <row r="10" s="33" customFormat="true" ht="52.6" hidden="false" customHeight="false" outlineLevel="0" collapsed="false">
      <c r="A10" s="24" t="s">
        <v>89</v>
      </c>
      <c r="B10" s="25" t="s">
        <v>90</v>
      </c>
      <c r="C10" s="25" t="s">
        <v>91</v>
      </c>
      <c r="D10" s="25" t="s">
        <v>87</v>
      </c>
      <c r="E10" s="25"/>
      <c r="F10" s="25" t="s">
        <v>29</v>
      </c>
      <c r="G10" s="25" t="s">
        <v>29</v>
      </c>
      <c r="H10" s="25" t="s">
        <v>37</v>
      </c>
      <c r="I10" s="26" t="s">
        <v>88</v>
      </c>
      <c r="J10" s="0"/>
    </row>
    <row r="11" s="33" customFormat="true" ht="65.2" hidden="false" customHeight="false" outlineLevel="0" collapsed="false">
      <c r="A11" s="27" t="s">
        <v>92</v>
      </c>
      <c r="B11" s="28" t="s">
        <v>93</v>
      </c>
      <c r="C11" s="28" t="s">
        <v>94</v>
      </c>
      <c r="D11" s="28" t="s">
        <v>28</v>
      </c>
      <c r="E11" s="28" t="s">
        <v>95</v>
      </c>
      <c r="F11" s="28" t="s">
        <v>29</v>
      </c>
      <c r="G11" s="28" t="s">
        <v>96</v>
      </c>
      <c r="H11" s="28" t="s">
        <v>29</v>
      </c>
      <c r="I11" s="27"/>
      <c r="J11" s="0"/>
    </row>
    <row r="12" s="33" customFormat="true" ht="39.25" hidden="false" customHeight="false" outlineLevel="0" collapsed="false">
      <c r="A12" s="24" t="s">
        <v>97</v>
      </c>
      <c r="B12" s="25" t="s">
        <v>98</v>
      </c>
      <c r="C12" s="25" t="s">
        <v>99</v>
      </c>
      <c r="D12" s="25" t="s">
        <v>28</v>
      </c>
      <c r="E12" s="25" t="s">
        <v>100</v>
      </c>
      <c r="F12" s="25" t="s">
        <v>29</v>
      </c>
      <c r="G12" s="25" t="s">
        <v>101</v>
      </c>
      <c r="H12" s="25" t="s">
        <v>29</v>
      </c>
      <c r="I12" s="26"/>
      <c r="J12" s="0"/>
    </row>
    <row r="13" s="35" customFormat="true" ht="65.2" hidden="false" customHeight="false" outlineLevel="0" collapsed="false">
      <c r="A13" s="27" t="s">
        <v>102</v>
      </c>
      <c r="B13" s="28" t="s">
        <v>103</v>
      </c>
      <c r="C13" s="28" t="s">
        <v>104</v>
      </c>
      <c r="D13" s="28" t="s">
        <v>28</v>
      </c>
      <c r="E13" s="28" t="s">
        <v>105</v>
      </c>
      <c r="F13" s="28" t="s">
        <v>37</v>
      </c>
      <c r="G13" s="28" t="s">
        <v>29</v>
      </c>
      <c r="H13" s="28" t="s">
        <v>29</v>
      </c>
      <c r="I13" s="27"/>
      <c r="J13" s="0"/>
    </row>
    <row r="14" s="33" customFormat="true" ht="39.25" hidden="false" customHeight="false" outlineLevel="0" collapsed="false">
      <c r="A14" s="24" t="s">
        <v>106</v>
      </c>
      <c r="B14" s="25" t="s">
        <v>107</v>
      </c>
      <c r="C14" s="25" t="s">
        <v>108</v>
      </c>
      <c r="D14" s="25" t="s">
        <v>109</v>
      </c>
      <c r="E14" s="25"/>
      <c r="F14" s="25" t="s">
        <v>37</v>
      </c>
      <c r="G14" s="25" t="s">
        <v>29</v>
      </c>
      <c r="H14" s="25" t="s">
        <v>29</v>
      </c>
      <c r="I14" s="26"/>
      <c r="J14" s="0"/>
    </row>
    <row r="15" s="33" customFormat="true" ht="39.25" hidden="false" customHeight="false" outlineLevel="0" collapsed="false">
      <c r="A15" s="27" t="s">
        <v>110</v>
      </c>
      <c r="B15" s="28" t="s">
        <v>111</v>
      </c>
      <c r="C15" s="28" t="s">
        <v>112</v>
      </c>
      <c r="D15" s="28" t="s">
        <v>28</v>
      </c>
      <c r="E15" s="28"/>
      <c r="F15" s="28" t="s">
        <v>37</v>
      </c>
      <c r="G15" s="28" t="s">
        <v>29</v>
      </c>
      <c r="H15" s="28" t="s">
        <v>29</v>
      </c>
      <c r="I15" s="27"/>
      <c r="J15" s="0"/>
    </row>
    <row r="16" s="33" customFormat="true" ht="39.25" hidden="false" customHeight="false" outlineLevel="0" collapsed="false">
      <c r="A16" s="24" t="s">
        <v>113</v>
      </c>
      <c r="B16" s="25" t="s">
        <v>114</v>
      </c>
      <c r="C16" s="25" t="s">
        <v>115</v>
      </c>
      <c r="D16" s="25" t="s">
        <v>28</v>
      </c>
      <c r="E16" s="25"/>
      <c r="F16" s="25" t="s">
        <v>29</v>
      </c>
      <c r="G16" s="25" t="s">
        <v>29</v>
      </c>
      <c r="H16" s="25" t="s">
        <v>37</v>
      </c>
      <c r="I16" s="26" t="s">
        <v>116</v>
      </c>
      <c r="J16" s="0"/>
    </row>
    <row r="17" s="33" customFormat="true" ht="39.25" hidden="false" customHeight="false" outlineLevel="0" collapsed="false">
      <c r="A17" s="27" t="s">
        <v>117</v>
      </c>
      <c r="B17" s="28" t="s">
        <v>118</v>
      </c>
      <c r="C17" s="28" t="s">
        <v>119</v>
      </c>
      <c r="D17" s="28" t="s">
        <v>28</v>
      </c>
      <c r="E17" s="28"/>
      <c r="F17" s="28" t="s">
        <v>37</v>
      </c>
      <c r="G17" s="28" t="s">
        <v>29</v>
      </c>
      <c r="H17" s="28" t="s">
        <v>29</v>
      </c>
      <c r="I17" s="27"/>
      <c r="J17" s="0"/>
    </row>
    <row r="18" s="33" customFormat="true" ht="65.2" hidden="false" customHeight="false" outlineLevel="0" collapsed="false">
      <c r="A18" s="24" t="s">
        <v>120</v>
      </c>
      <c r="B18" s="25" t="s">
        <v>121</v>
      </c>
      <c r="C18" s="25" t="s">
        <v>122</v>
      </c>
      <c r="D18" s="25" t="s">
        <v>28</v>
      </c>
      <c r="E18" s="25" t="s">
        <v>123</v>
      </c>
      <c r="F18" s="25" t="s">
        <v>29</v>
      </c>
      <c r="G18" s="25" t="s">
        <v>29</v>
      </c>
      <c r="H18" s="25" t="s">
        <v>29</v>
      </c>
      <c r="I18" s="26"/>
      <c r="J18" s="0"/>
    </row>
    <row r="19" s="33" customFormat="true" ht="39.25" hidden="false" customHeight="false" outlineLevel="0" collapsed="false">
      <c r="A19" s="27" t="s">
        <v>124</v>
      </c>
      <c r="B19" s="28" t="s">
        <v>125</v>
      </c>
      <c r="C19" s="28" t="s">
        <v>126</v>
      </c>
      <c r="D19" s="28" t="s">
        <v>28</v>
      </c>
      <c r="E19" s="28" t="s">
        <v>127</v>
      </c>
      <c r="F19" s="28" t="s">
        <v>29</v>
      </c>
      <c r="G19" s="28" t="s">
        <v>29</v>
      </c>
      <c r="H19" s="28" t="s">
        <v>29</v>
      </c>
      <c r="I19" s="27"/>
      <c r="J19" s="0"/>
    </row>
    <row r="20" s="33" customFormat="true" ht="13.8" hidden="false" customHeight="false" outlineLevel="0" collapsed="false">
      <c r="A20" s="24"/>
      <c r="B20" s="25"/>
      <c r="C20" s="25"/>
      <c r="D20" s="25"/>
      <c r="E20" s="25"/>
      <c r="F20" s="25"/>
      <c r="G20" s="25"/>
      <c r="H20" s="25"/>
      <c r="I20" s="26"/>
      <c r="J20" s="0"/>
    </row>
    <row r="21" s="33" customFormat="true" ht="13.8" hidden="false" customHeight="false" outlineLevel="0" collapsed="false">
      <c r="A21" s="29"/>
      <c r="B21" s="30"/>
      <c r="C21" s="30"/>
      <c r="D21" s="30"/>
      <c r="E21" s="30"/>
      <c r="F21" s="30"/>
      <c r="G21" s="30"/>
      <c r="H21" s="30"/>
      <c r="I21" s="31"/>
      <c r="J21" s="0"/>
    </row>
    <row r="22" s="33" customFormat="true" ht="13.8" hidden="false" customHeight="false" outlineLevel="0" collapsed="false">
      <c r="A22" s="0"/>
      <c r="B22" s="0"/>
      <c r="C22" s="0"/>
      <c r="D22" s="0"/>
      <c r="E22" s="0"/>
      <c r="F22" s="0"/>
      <c r="G22" s="0"/>
      <c r="H22" s="0"/>
      <c r="I22" s="0"/>
      <c r="J22" s="0"/>
    </row>
    <row r="23" s="33" customFormat="true" ht="13.8" hidden="false" customHeight="false" outlineLevel="0" collapsed="false">
      <c r="A23" s="0"/>
      <c r="B23" s="0"/>
      <c r="C23" s="0"/>
      <c r="D23" s="0"/>
      <c r="E23" s="0"/>
      <c r="F23" s="0"/>
      <c r="G23" s="0"/>
      <c r="H23" s="0"/>
      <c r="I23" s="0"/>
      <c r="J23" s="0"/>
    </row>
    <row r="24" s="33" customFormat="true" ht="13.8" hidden="false" customHeight="false" outlineLevel="0" collapsed="false">
      <c r="A24" s="0"/>
      <c r="B24" s="0"/>
      <c r="C24" s="0"/>
      <c r="D24" s="0"/>
      <c r="E24" s="0"/>
      <c r="F24" s="0"/>
      <c r="G24" s="0"/>
      <c r="H24" s="0"/>
      <c r="I24" s="0"/>
      <c r="J24" s="0"/>
    </row>
    <row r="25" s="33" customFormat="true" ht="13.8" hidden="false" customHeight="false" outlineLevel="0" collapsed="false">
      <c r="A25" s="0"/>
      <c r="B25" s="0"/>
      <c r="C25" s="0"/>
      <c r="D25" s="0"/>
      <c r="E25" s="0"/>
      <c r="F25" s="0"/>
      <c r="G25" s="0"/>
      <c r="H25" s="0"/>
      <c r="I25" s="0"/>
      <c r="J25" s="0"/>
    </row>
    <row r="26" s="33" customFormat="true" ht="13.8" hidden="false" customHeight="false" outlineLevel="0" collapsed="false">
      <c r="A26" s="0"/>
      <c r="B26" s="0"/>
      <c r="C26" s="0"/>
      <c r="D26" s="0"/>
      <c r="E26" s="0"/>
      <c r="F26" s="0"/>
      <c r="G26" s="0"/>
      <c r="H26" s="0"/>
      <c r="I26" s="0"/>
      <c r="J26" s="0"/>
    </row>
    <row r="27" s="33" customFormat="true" ht="13.8" hidden="false" customHeight="false" outlineLevel="0" collapsed="false">
      <c r="A27" s="0"/>
      <c r="B27" s="0"/>
      <c r="C27" s="0"/>
      <c r="D27" s="0"/>
      <c r="E27" s="0"/>
      <c r="F27" s="0"/>
      <c r="G27" s="0"/>
      <c r="H27" s="0"/>
      <c r="I27" s="0"/>
      <c r="J27" s="0"/>
    </row>
    <row r="28" s="33" customFormat="true" ht="13.8" hidden="false" customHeight="false" outlineLevel="0" collapsed="false">
      <c r="A28" s="0"/>
      <c r="B28" s="0"/>
      <c r="C28" s="0"/>
      <c r="D28" s="0"/>
      <c r="E28" s="0"/>
      <c r="F28" s="0"/>
      <c r="G28" s="0"/>
      <c r="H28" s="0"/>
      <c r="I28" s="0"/>
      <c r="J28" s="0"/>
    </row>
    <row r="29" s="33" customFormat="true" ht="13.8" hidden="false" customHeight="false" outlineLevel="0" collapsed="false">
      <c r="A29" s="0"/>
      <c r="B29" s="0"/>
      <c r="C29" s="0"/>
      <c r="D29" s="0"/>
      <c r="E29" s="0"/>
      <c r="F29" s="0"/>
      <c r="G29" s="0"/>
      <c r="H29" s="0"/>
      <c r="I29" s="0"/>
      <c r="J29" s="0"/>
    </row>
    <row r="30" s="33" customFormat="true" ht="13.8" hidden="false" customHeight="false" outlineLevel="0" collapsed="false">
      <c r="A30" s="0"/>
      <c r="B30" s="0"/>
      <c r="C30" s="0"/>
      <c r="D30" s="0"/>
      <c r="E30" s="0"/>
      <c r="F30" s="0"/>
      <c r="G30" s="0"/>
      <c r="H30" s="0"/>
      <c r="I30" s="0"/>
      <c r="J30" s="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67"/>
    <col collapsed="false" customWidth="true" hidden="false" outlineLevel="0" max="2" min="2" style="0" width="33.83"/>
    <col collapsed="false" customWidth="true" hidden="false" outlineLevel="0" max="3" min="3" style="0" width="65.67"/>
    <col collapsed="false" customWidth="true" hidden="false" outlineLevel="0" max="4" min="4" style="0" width="15"/>
    <col collapsed="false" customWidth="true" hidden="false" outlineLevel="0" max="5" min="5" style="0" width="17.67"/>
    <col collapsed="false" customWidth="true" hidden="false" outlineLevel="0" max="6" min="6" style="0" width="13.5"/>
    <col collapsed="false" customWidth="true" hidden="false" outlineLevel="0" max="7" min="7" style="0" width="16"/>
    <col collapsed="false" customWidth="true" hidden="false" outlineLevel="0" max="8" min="8" style="0" width="12.33"/>
    <col collapsed="false" customWidth="true" hidden="false" outlineLevel="0" max="9" min="9" style="0" width="95.33"/>
  </cols>
  <sheetData>
    <row r="1" s="33" customFormat="true" ht="13.8" hidden="false" customHeight="false" outlineLevel="0" collapsed="false">
      <c r="A1" s="16" t="s">
        <v>5</v>
      </c>
      <c r="B1" s="16" t="s">
        <v>128</v>
      </c>
      <c r="C1" s="17" t="s">
        <v>129</v>
      </c>
      <c r="D1" s="17"/>
      <c r="E1" s="17"/>
      <c r="F1" s="17"/>
      <c r="G1" s="17"/>
      <c r="H1" s="17"/>
      <c r="I1" s="17"/>
      <c r="J1" s="0"/>
    </row>
    <row r="2" s="33" customFormat="true" ht="24.85" hidden="false" customHeight="false" outlineLevel="0" collapsed="false">
      <c r="A2" s="16" t="s">
        <v>8</v>
      </c>
      <c r="B2" s="16" t="s">
        <v>130</v>
      </c>
      <c r="C2" s="17"/>
      <c r="D2" s="17"/>
      <c r="E2" s="17"/>
      <c r="F2" s="17"/>
      <c r="G2" s="17"/>
      <c r="H2" s="17"/>
      <c r="I2" s="17"/>
      <c r="J2" s="0"/>
    </row>
    <row r="3" s="33" customFormat="true" ht="59.85" hidden="false" customHeight="false" outlineLevel="0" collapsed="false">
      <c r="A3" s="16" t="s">
        <v>10</v>
      </c>
      <c r="B3" s="19" t="s">
        <v>131</v>
      </c>
      <c r="C3" s="17" t="s">
        <v>132</v>
      </c>
      <c r="D3" s="17"/>
      <c r="E3" s="17"/>
      <c r="F3" s="17"/>
      <c r="G3" s="17"/>
      <c r="H3" s="17"/>
      <c r="I3" s="17"/>
      <c r="J3" s="0"/>
    </row>
    <row r="4" s="33" customFormat="true" ht="36.5" hidden="false" customHeight="false" outlineLevel="0" collapsed="false">
      <c r="A4" s="16" t="s">
        <v>12</v>
      </c>
      <c r="B4" s="19" t="s">
        <v>129</v>
      </c>
      <c r="C4" s="17"/>
      <c r="D4" s="17"/>
      <c r="E4" s="17"/>
      <c r="F4" s="17"/>
      <c r="G4" s="17"/>
      <c r="H4" s="17"/>
      <c r="I4" s="17"/>
      <c r="J4" s="0"/>
    </row>
    <row r="5" s="33" customFormat="true" ht="13.8" hidden="false" customHeight="false" outlineLevel="0" collapsed="false">
      <c r="A5" s="16" t="s">
        <v>13</v>
      </c>
      <c r="B5" s="19" t="s">
        <v>133</v>
      </c>
      <c r="C5" s="17"/>
      <c r="D5" s="17"/>
      <c r="E5" s="17"/>
      <c r="F5" s="17"/>
      <c r="G5" s="17"/>
      <c r="H5" s="17"/>
      <c r="I5" s="17"/>
      <c r="J5" s="0"/>
    </row>
    <row r="6" s="33" customFormat="true" ht="13.8" hidden="false" customHeight="false" outlineLevel="0" collapsed="false">
      <c r="A6" s="16" t="s">
        <v>57</v>
      </c>
      <c r="B6" s="19" t="s">
        <v>16</v>
      </c>
      <c r="C6" s="20" t="str">
        <f aca="false">HYPERLINK(CONCATENATE("#'Lisez-moi'!D3"),"Retour")</f>
        <v>Retour</v>
      </c>
      <c r="D6" s="17"/>
      <c r="E6" s="17"/>
      <c r="F6" s="17"/>
      <c r="G6" s="17"/>
      <c r="H6" s="17"/>
      <c r="I6" s="17"/>
      <c r="J6" s="0"/>
    </row>
    <row r="7" s="33" customFormat="true" ht="13.8" hidden="false" customHeight="false" outlineLevel="0" collapsed="false">
      <c r="A7" s="21" t="s">
        <v>17</v>
      </c>
      <c r="B7" s="22" t="s">
        <v>18</v>
      </c>
      <c r="C7" s="22" t="s">
        <v>10</v>
      </c>
      <c r="D7" s="22" t="s">
        <v>19</v>
      </c>
      <c r="E7" s="22" t="s">
        <v>20</v>
      </c>
      <c r="F7" s="22" t="s">
        <v>21</v>
      </c>
      <c r="G7" s="22" t="s">
        <v>22</v>
      </c>
      <c r="H7" s="22" t="s">
        <v>23</v>
      </c>
      <c r="I7" s="23" t="s">
        <v>24</v>
      </c>
      <c r="J7" s="0"/>
    </row>
    <row r="8" s="33" customFormat="true" ht="27.2" hidden="false" customHeight="false" outlineLevel="0" collapsed="false">
      <c r="A8" s="24" t="s">
        <v>134</v>
      </c>
      <c r="B8" s="25" t="s">
        <v>135</v>
      </c>
      <c r="C8" s="25" t="s">
        <v>136</v>
      </c>
      <c r="D8" s="25" t="s">
        <v>28</v>
      </c>
      <c r="E8" s="25"/>
      <c r="F8" s="25" t="s">
        <v>37</v>
      </c>
      <c r="G8" s="25" t="s">
        <v>29</v>
      </c>
      <c r="H8" s="25" t="s">
        <v>29</v>
      </c>
      <c r="I8" s="26"/>
      <c r="J8" s="0"/>
    </row>
    <row r="9" s="33" customFormat="true" ht="128.25" hidden="false" customHeight="false" outlineLevel="0" collapsed="false">
      <c r="A9" s="27" t="s">
        <v>137</v>
      </c>
      <c r="B9" s="28" t="s">
        <v>138</v>
      </c>
      <c r="C9" s="28" t="s">
        <v>139</v>
      </c>
      <c r="D9" s="28" t="s">
        <v>28</v>
      </c>
      <c r="E9" s="28"/>
      <c r="F9" s="28" t="s">
        <v>37</v>
      </c>
      <c r="G9" s="28" t="s">
        <v>29</v>
      </c>
      <c r="H9" s="28" t="s">
        <v>29</v>
      </c>
      <c r="I9" s="27" t="s">
        <v>140</v>
      </c>
      <c r="J9" s="0"/>
    </row>
    <row r="10" s="33" customFormat="true" ht="13.8" hidden="false" customHeight="false" outlineLevel="0" collapsed="false">
      <c r="A10" s="24" t="s">
        <v>141</v>
      </c>
      <c r="B10" s="25" t="s">
        <v>142</v>
      </c>
      <c r="C10" s="25" t="s">
        <v>143</v>
      </c>
      <c r="D10" s="25" t="s">
        <v>28</v>
      </c>
      <c r="E10" s="25"/>
      <c r="F10" s="25" t="s">
        <v>29</v>
      </c>
      <c r="G10" s="25" t="s">
        <v>29</v>
      </c>
      <c r="H10" s="25" t="s">
        <v>29</v>
      </c>
      <c r="I10" s="26" t="s">
        <v>144</v>
      </c>
      <c r="J10" s="0"/>
    </row>
    <row r="11" s="33" customFormat="true" ht="27.2" hidden="false" customHeight="false" outlineLevel="0" collapsed="false">
      <c r="A11" s="27" t="s">
        <v>145</v>
      </c>
      <c r="B11" s="28" t="s">
        <v>146</v>
      </c>
      <c r="C11" s="28" t="s">
        <v>147</v>
      </c>
      <c r="D11" s="28" t="s">
        <v>28</v>
      </c>
      <c r="E11" s="28" t="s">
        <v>148</v>
      </c>
      <c r="F11" s="28" t="s">
        <v>29</v>
      </c>
      <c r="G11" s="28" t="s">
        <v>29</v>
      </c>
      <c r="H11" s="28" t="s">
        <v>29</v>
      </c>
      <c r="I11" s="27"/>
      <c r="J11" s="0"/>
    </row>
    <row r="12" s="33" customFormat="true" ht="27.2" hidden="false" customHeight="false" outlineLevel="0" collapsed="false">
      <c r="A12" s="24" t="s">
        <v>149</v>
      </c>
      <c r="B12" s="25" t="s">
        <v>150</v>
      </c>
      <c r="C12" s="25" t="s">
        <v>151</v>
      </c>
      <c r="D12" s="25" t="s">
        <v>28</v>
      </c>
      <c r="E12" s="25"/>
      <c r="F12" s="25" t="s">
        <v>37</v>
      </c>
      <c r="G12" s="25" t="s">
        <v>29</v>
      </c>
      <c r="H12" s="25" t="s">
        <v>29</v>
      </c>
      <c r="I12" s="26" t="s">
        <v>152</v>
      </c>
      <c r="J12" s="0"/>
    </row>
    <row r="13" s="33" customFormat="true" ht="27.2" hidden="false" customHeight="false" outlineLevel="0" collapsed="false">
      <c r="A13" s="27" t="s">
        <v>153</v>
      </c>
      <c r="B13" s="28" t="s">
        <v>154</v>
      </c>
      <c r="C13" s="28" t="s">
        <v>155</v>
      </c>
      <c r="D13" s="28" t="s">
        <v>28</v>
      </c>
      <c r="E13" s="28"/>
      <c r="F13" s="28" t="s">
        <v>37</v>
      </c>
      <c r="G13" s="28" t="s">
        <v>29</v>
      </c>
      <c r="H13" s="28" t="s">
        <v>29</v>
      </c>
      <c r="I13" s="27" t="s">
        <v>156</v>
      </c>
      <c r="J13" s="0"/>
    </row>
    <row r="14" s="33" customFormat="true" ht="13.8" hidden="false" customHeight="false" outlineLevel="0" collapsed="false">
      <c r="A14" s="24" t="s">
        <v>157</v>
      </c>
      <c r="B14" s="25" t="s">
        <v>158</v>
      </c>
      <c r="C14" s="25" t="s">
        <v>159</v>
      </c>
      <c r="D14" s="25" t="s">
        <v>28</v>
      </c>
      <c r="E14" s="25"/>
      <c r="F14" s="25" t="s">
        <v>37</v>
      </c>
      <c r="G14" s="25" t="s">
        <v>29</v>
      </c>
      <c r="H14" s="25" t="s">
        <v>29</v>
      </c>
      <c r="I14" s="26"/>
      <c r="J14" s="0"/>
    </row>
    <row r="15" s="33" customFormat="true" ht="27.2" hidden="false" customHeight="false" outlineLevel="0" collapsed="false">
      <c r="A15" s="27" t="s">
        <v>160</v>
      </c>
      <c r="B15" s="28" t="s">
        <v>161</v>
      </c>
      <c r="C15" s="28" t="s">
        <v>162</v>
      </c>
      <c r="D15" s="28" t="s">
        <v>28</v>
      </c>
      <c r="E15" s="28" t="s">
        <v>163</v>
      </c>
      <c r="F15" s="28" t="s">
        <v>29</v>
      </c>
      <c r="G15" s="28" t="s">
        <v>29</v>
      </c>
      <c r="H15" s="28" t="s">
        <v>29</v>
      </c>
      <c r="I15" s="27"/>
      <c r="J15" s="0"/>
    </row>
    <row r="16" s="33" customFormat="true" ht="38.85" hidden="false" customHeight="false" outlineLevel="0" collapsed="false">
      <c r="A16" s="24" t="s">
        <v>164</v>
      </c>
      <c r="B16" s="25" t="s">
        <v>165</v>
      </c>
      <c r="C16" s="25" t="s">
        <v>166</v>
      </c>
      <c r="D16" s="25" t="s">
        <v>28</v>
      </c>
      <c r="E16" s="25"/>
      <c r="F16" s="25" t="s">
        <v>37</v>
      </c>
      <c r="G16" s="25" t="s">
        <v>29</v>
      </c>
      <c r="H16" s="25" t="s">
        <v>29</v>
      </c>
      <c r="I16" s="26"/>
      <c r="J16" s="0"/>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14" width="32"/>
    <col collapsed="false" customWidth="true" hidden="false" outlineLevel="0" max="2" min="2" style="14" width="35.83"/>
    <col collapsed="false" customWidth="true" hidden="false" outlineLevel="0" max="3" min="3" style="14" width="30.67"/>
    <col collapsed="false" customWidth="true" hidden="false" outlineLevel="0" max="4" min="4" style="14" width="13"/>
    <col collapsed="false" customWidth="true" hidden="false" outlineLevel="0" max="5" min="5" style="14" width="14.52"/>
    <col collapsed="false" customWidth="false" hidden="false" outlineLevel="0" max="7" min="6" style="14" width="11.5"/>
    <col collapsed="false" customWidth="true" hidden="false" outlineLevel="0" max="8" min="8" style="14" width="15.83"/>
    <col collapsed="false" customWidth="true" hidden="false" outlineLevel="0" max="9" min="9" style="14" width="53.83"/>
    <col collapsed="false" customWidth="false" hidden="false" outlineLevel="0" max="10" min="10" style="14" width="11.5"/>
    <col collapsed="false" customWidth="false" hidden="false" outlineLevel="0" max="16384" min="11" style="15" width="11.5"/>
  </cols>
  <sheetData>
    <row r="1" s="18" customFormat="true" ht="13.8" hidden="false" customHeight="false" outlineLevel="0" collapsed="false">
      <c r="A1" s="16" t="s">
        <v>5</v>
      </c>
      <c r="B1" s="16" t="s">
        <v>167</v>
      </c>
      <c r="C1" s="17" t="s">
        <v>168</v>
      </c>
      <c r="D1" s="17"/>
      <c r="E1" s="17"/>
      <c r="F1" s="17"/>
      <c r="G1" s="17"/>
      <c r="H1" s="17"/>
      <c r="I1" s="17"/>
      <c r="J1" s="14"/>
    </row>
    <row r="2" s="18" customFormat="true" ht="13.8" hidden="false" customHeight="false" outlineLevel="0" collapsed="false">
      <c r="A2" s="16" t="s">
        <v>8</v>
      </c>
      <c r="B2" s="16" t="s">
        <v>169</v>
      </c>
      <c r="C2" s="17"/>
      <c r="D2" s="17"/>
      <c r="E2" s="17"/>
      <c r="F2" s="17"/>
      <c r="G2" s="17"/>
      <c r="H2" s="17"/>
      <c r="I2" s="17"/>
      <c r="J2" s="14"/>
    </row>
    <row r="3" s="18" customFormat="true" ht="23.85" hidden="false" customHeight="false" outlineLevel="0" collapsed="false">
      <c r="A3" s="16" t="s">
        <v>10</v>
      </c>
      <c r="B3" s="19" t="s">
        <v>170</v>
      </c>
      <c r="C3" s="17"/>
      <c r="D3" s="17"/>
      <c r="E3" s="17"/>
      <c r="F3" s="17"/>
      <c r="G3" s="17"/>
      <c r="H3" s="17"/>
      <c r="I3" s="17"/>
      <c r="J3" s="14"/>
    </row>
    <row r="4" s="18" customFormat="true" ht="35.05" hidden="false" customHeight="false" outlineLevel="0" collapsed="false">
      <c r="A4" s="16" t="s">
        <v>12</v>
      </c>
      <c r="B4" s="19" t="s">
        <v>168</v>
      </c>
      <c r="C4" s="17"/>
      <c r="D4" s="17"/>
      <c r="E4" s="17"/>
      <c r="F4" s="17"/>
      <c r="G4" s="17"/>
      <c r="H4" s="17"/>
      <c r="I4" s="17"/>
      <c r="J4" s="14"/>
    </row>
    <row r="5" s="18" customFormat="true" ht="13.8" hidden="false" customHeight="false" outlineLevel="0" collapsed="false">
      <c r="A5" s="16" t="s">
        <v>13</v>
      </c>
      <c r="B5" s="19" t="s">
        <v>171</v>
      </c>
      <c r="C5" s="17"/>
      <c r="D5" s="17"/>
      <c r="E5" s="17"/>
      <c r="F5" s="17"/>
      <c r="G5" s="17"/>
      <c r="H5" s="17"/>
      <c r="I5" s="17"/>
      <c r="J5" s="14"/>
    </row>
    <row r="6" s="18" customFormat="true" ht="13.8" hidden="false" customHeight="false" outlineLevel="0" collapsed="false">
      <c r="A6" s="16" t="s">
        <v>15</v>
      </c>
      <c r="B6" s="19" t="s">
        <v>172</v>
      </c>
      <c r="C6" s="20" t="str">
        <f aca="false">HYPERLINK("#'Lisez-moi'!A1","Retour")</f>
        <v>Retour</v>
      </c>
      <c r="D6" s="17"/>
      <c r="E6" s="17"/>
      <c r="F6" s="17"/>
      <c r="G6" s="17"/>
      <c r="H6" s="17"/>
      <c r="I6" s="17"/>
      <c r="J6" s="14"/>
    </row>
    <row r="7" s="18" customFormat="true" ht="13.8" hidden="false" customHeight="false" outlineLevel="0" collapsed="false">
      <c r="A7" s="21" t="s">
        <v>17</v>
      </c>
      <c r="B7" s="22" t="s">
        <v>18</v>
      </c>
      <c r="C7" s="22" t="s">
        <v>10</v>
      </c>
      <c r="D7" s="22" t="s">
        <v>19</v>
      </c>
      <c r="E7" s="22" t="s">
        <v>20</v>
      </c>
      <c r="F7" s="22" t="s">
        <v>21</v>
      </c>
      <c r="G7" s="22" t="s">
        <v>22</v>
      </c>
      <c r="H7" s="22" t="s">
        <v>23</v>
      </c>
      <c r="I7" s="23" t="s">
        <v>24</v>
      </c>
      <c r="J7" s="14"/>
    </row>
    <row r="8" s="18" customFormat="true" ht="39.55" hidden="false" customHeight="false" outlineLevel="0" collapsed="false">
      <c r="A8" s="24" t="s">
        <v>173</v>
      </c>
      <c r="B8" s="25" t="s">
        <v>174</v>
      </c>
      <c r="C8" s="25" t="s">
        <v>175</v>
      </c>
      <c r="D8" s="25" t="s">
        <v>28</v>
      </c>
      <c r="E8" s="25"/>
      <c r="F8" s="25" t="s">
        <v>29</v>
      </c>
      <c r="G8" s="25" t="s">
        <v>29</v>
      </c>
      <c r="H8" s="25" t="s">
        <v>29</v>
      </c>
      <c r="I8" s="26"/>
      <c r="J8" s="14"/>
    </row>
    <row r="9" s="18" customFormat="true" ht="26.85" hidden="false" customHeight="false" outlineLevel="0" collapsed="false">
      <c r="A9" s="27" t="s">
        <v>176</v>
      </c>
      <c r="B9" s="28" t="s">
        <v>177</v>
      </c>
      <c r="C9" s="28" t="s">
        <v>178</v>
      </c>
      <c r="D9" s="28" t="s">
        <v>28</v>
      </c>
      <c r="E9" s="28" t="s">
        <v>179</v>
      </c>
      <c r="F9" s="28" t="s">
        <v>29</v>
      </c>
      <c r="G9" s="28" t="s">
        <v>176</v>
      </c>
      <c r="H9" s="28" t="s">
        <v>29</v>
      </c>
      <c r="I9" s="27"/>
      <c r="J9" s="14"/>
    </row>
    <row r="10" s="18" customFormat="true" ht="26.85" hidden="false" customHeight="false" outlineLevel="0" collapsed="false">
      <c r="A10" s="24" t="s">
        <v>180</v>
      </c>
      <c r="B10" s="25" t="s">
        <v>181</v>
      </c>
      <c r="C10" s="25" t="s">
        <v>182</v>
      </c>
      <c r="D10" s="25" t="s">
        <v>183</v>
      </c>
      <c r="E10" s="25"/>
      <c r="F10" s="25" t="s">
        <v>29</v>
      </c>
      <c r="G10" s="25" t="s">
        <v>29</v>
      </c>
      <c r="H10" s="25" t="s">
        <v>29</v>
      </c>
      <c r="I10" s="26"/>
      <c r="J10" s="14"/>
    </row>
    <row r="11" s="18" customFormat="true" ht="13.8" hidden="false" customHeight="false" outlineLevel="0" collapsed="false">
      <c r="A11" s="27"/>
      <c r="B11" s="28"/>
      <c r="C11" s="28"/>
      <c r="D11" s="28"/>
      <c r="E11" s="28"/>
      <c r="F11" s="28"/>
      <c r="G11" s="28"/>
      <c r="H11" s="28"/>
      <c r="I11" s="27"/>
      <c r="J11" s="14"/>
    </row>
    <row r="12" s="18" customFormat="true" ht="13.8" hidden="false" customHeight="false" outlineLevel="0" collapsed="false">
      <c r="A12" s="24"/>
      <c r="B12" s="25"/>
      <c r="C12" s="25"/>
      <c r="D12" s="25"/>
      <c r="E12" s="25"/>
      <c r="F12" s="25"/>
      <c r="G12" s="25"/>
      <c r="H12" s="25"/>
      <c r="I12" s="26"/>
      <c r="J12" s="14"/>
    </row>
    <row r="13" s="18" customFormat="true" ht="13.8" hidden="false" customHeight="false" outlineLevel="0" collapsed="false">
      <c r="A13" s="27"/>
      <c r="B13" s="28"/>
      <c r="C13" s="28"/>
      <c r="D13" s="28"/>
      <c r="E13" s="28"/>
      <c r="F13" s="28"/>
      <c r="G13" s="28"/>
      <c r="H13" s="28"/>
      <c r="I13" s="27"/>
      <c r="J13" s="14"/>
    </row>
    <row r="14" s="18" customFormat="true" ht="13.8" hidden="false" customHeight="false" outlineLevel="0" collapsed="false">
      <c r="A14" s="24"/>
      <c r="B14" s="25"/>
      <c r="C14" s="25"/>
      <c r="D14" s="25"/>
      <c r="E14" s="25"/>
      <c r="F14" s="25"/>
      <c r="G14" s="25"/>
      <c r="H14" s="25"/>
      <c r="I14" s="26"/>
      <c r="J14" s="14"/>
    </row>
    <row r="15" s="18" customFormat="true" ht="13.8" hidden="false" customHeight="false" outlineLevel="0" collapsed="false">
      <c r="A15" s="27"/>
      <c r="B15" s="28"/>
      <c r="C15" s="28"/>
      <c r="D15" s="28"/>
      <c r="E15" s="28"/>
      <c r="F15" s="28"/>
      <c r="G15" s="28"/>
      <c r="H15" s="28"/>
      <c r="I15" s="27"/>
      <c r="J15" s="14"/>
    </row>
    <row r="16" s="18" customFormat="true" ht="13.8" hidden="false" customHeight="false" outlineLevel="0" collapsed="false">
      <c r="A16" s="24"/>
      <c r="B16" s="25"/>
      <c r="C16" s="25"/>
      <c r="D16" s="25"/>
      <c r="E16" s="25"/>
      <c r="F16" s="25"/>
      <c r="G16" s="25"/>
      <c r="H16" s="25"/>
      <c r="I16" s="26"/>
      <c r="J16" s="14"/>
    </row>
    <row r="17" s="18" customFormat="true" ht="13.8" hidden="false" customHeight="false" outlineLevel="0" collapsed="false">
      <c r="A17" s="27"/>
      <c r="B17" s="28"/>
      <c r="C17" s="28"/>
      <c r="D17" s="28"/>
      <c r="E17" s="28"/>
      <c r="F17" s="28"/>
      <c r="G17" s="28"/>
      <c r="H17" s="28"/>
      <c r="I17" s="27"/>
      <c r="J17" s="14"/>
    </row>
    <row r="18" s="18" customFormat="true" ht="13.8" hidden="false" customHeight="false" outlineLevel="0" collapsed="false">
      <c r="A18" s="24"/>
      <c r="B18" s="25"/>
      <c r="C18" s="25"/>
      <c r="D18" s="25"/>
      <c r="E18" s="25"/>
      <c r="F18" s="25"/>
      <c r="G18" s="25"/>
      <c r="H18" s="25"/>
      <c r="I18" s="26"/>
      <c r="J18" s="14"/>
    </row>
    <row r="19" s="18" customFormat="true" ht="13.8" hidden="false" customHeight="false" outlineLevel="0" collapsed="false">
      <c r="A19" s="27"/>
      <c r="B19" s="28"/>
      <c r="C19" s="28"/>
      <c r="D19" s="28"/>
      <c r="E19" s="28"/>
      <c r="F19" s="28"/>
      <c r="G19" s="28"/>
      <c r="H19" s="28"/>
      <c r="I19" s="27"/>
      <c r="J19" s="14"/>
    </row>
    <row r="20" s="18" customFormat="true" ht="13.8" hidden="false" customHeight="false" outlineLevel="0" collapsed="false">
      <c r="A20" s="24"/>
      <c r="B20" s="25"/>
      <c r="C20" s="25"/>
      <c r="D20" s="25"/>
      <c r="E20" s="25"/>
      <c r="F20" s="25"/>
      <c r="G20" s="25"/>
      <c r="H20" s="25"/>
      <c r="I20" s="26"/>
      <c r="J20" s="14"/>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K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14" width="32"/>
    <col collapsed="false" customWidth="true" hidden="false" outlineLevel="0" max="2" min="2" style="14" width="34.83"/>
    <col collapsed="false" customWidth="true" hidden="false" outlineLevel="0" max="3" min="3" style="14" width="35"/>
    <col collapsed="false" customWidth="true" hidden="false" outlineLevel="0" max="4" min="4" style="14" width="13"/>
    <col collapsed="false" customWidth="true" hidden="false" outlineLevel="0" max="5" min="5" style="14" width="24.67"/>
    <col collapsed="false" customWidth="false" hidden="false" outlineLevel="0" max="7" min="6" style="14" width="11.5"/>
    <col collapsed="false" customWidth="true" hidden="false" outlineLevel="0" max="8" min="8" style="14" width="15.83"/>
    <col collapsed="false" customWidth="true" hidden="false" outlineLevel="0" max="9" min="9" style="14" width="53.83"/>
    <col collapsed="false" customWidth="false" hidden="false" outlineLevel="0" max="16384" min="10" style="15" width="11.5"/>
  </cols>
  <sheetData>
    <row r="1" s="18" customFormat="true" ht="13.8" hidden="false" customHeight="false" outlineLevel="0" collapsed="false">
      <c r="A1" s="16" t="s">
        <v>5</v>
      </c>
      <c r="B1" s="16" t="s">
        <v>184</v>
      </c>
      <c r="C1" s="17" t="s">
        <v>168</v>
      </c>
      <c r="D1" s="17"/>
      <c r="E1" s="17"/>
      <c r="F1" s="17"/>
      <c r="G1" s="17"/>
      <c r="H1" s="17"/>
      <c r="I1" s="17"/>
    </row>
    <row r="2" s="18" customFormat="true" ht="13.8" hidden="false" customHeight="false" outlineLevel="0" collapsed="false">
      <c r="A2" s="16" t="s">
        <v>8</v>
      </c>
      <c r="B2" s="16" t="s">
        <v>185</v>
      </c>
      <c r="C2" s="17"/>
      <c r="D2" s="17"/>
      <c r="E2" s="17"/>
      <c r="F2" s="17"/>
      <c r="G2" s="17"/>
      <c r="H2" s="17"/>
      <c r="I2" s="17"/>
    </row>
    <row r="3" s="18" customFormat="true" ht="24.25" hidden="false" customHeight="false" outlineLevel="0" collapsed="false">
      <c r="A3" s="16" t="s">
        <v>10</v>
      </c>
      <c r="B3" s="19" t="s">
        <v>186</v>
      </c>
      <c r="C3" s="17"/>
      <c r="D3" s="17"/>
      <c r="E3" s="17"/>
      <c r="F3" s="17"/>
      <c r="G3" s="17"/>
      <c r="H3" s="17"/>
      <c r="I3" s="17"/>
    </row>
    <row r="4" s="18" customFormat="true" ht="35.4" hidden="false" customHeight="false" outlineLevel="0" collapsed="false">
      <c r="A4" s="16" t="s">
        <v>12</v>
      </c>
      <c r="B4" s="19" t="s">
        <v>168</v>
      </c>
      <c r="C4" s="17"/>
      <c r="D4" s="17"/>
      <c r="E4" s="17"/>
      <c r="F4" s="17"/>
      <c r="G4" s="17"/>
      <c r="H4" s="17"/>
      <c r="I4" s="17"/>
    </row>
    <row r="5" s="18" customFormat="true" ht="13.8" hidden="false" customHeight="false" outlineLevel="0" collapsed="false">
      <c r="A5" s="16" t="s">
        <v>13</v>
      </c>
      <c r="B5" s="19" t="s">
        <v>171</v>
      </c>
      <c r="C5" s="17"/>
      <c r="D5" s="17"/>
      <c r="E5" s="17"/>
      <c r="F5" s="17"/>
      <c r="G5" s="17"/>
      <c r="H5" s="17"/>
      <c r="I5" s="17"/>
    </row>
    <row r="6" s="18" customFormat="true" ht="13.8" hidden="false" customHeight="false" outlineLevel="0" collapsed="false">
      <c r="A6" s="16" t="s">
        <v>57</v>
      </c>
      <c r="B6" s="19" t="s">
        <v>172</v>
      </c>
      <c r="C6" s="20" t="str">
        <f aca="false">HYPERLINK("#'Lisez-moi'!A1","Retour")</f>
        <v>Retour</v>
      </c>
      <c r="D6" s="17"/>
      <c r="E6" s="17"/>
      <c r="F6" s="17"/>
      <c r="G6" s="17"/>
      <c r="H6" s="17"/>
      <c r="I6" s="17"/>
    </row>
    <row r="7" s="18" customFormat="true" ht="13.8" hidden="false" customHeight="false" outlineLevel="0" collapsed="false">
      <c r="A7" s="21" t="s">
        <v>17</v>
      </c>
      <c r="B7" s="22" t="s">
        <v>18</v>
      </c>
      <c r="C7" s="22" t="s">
        <v>10</v>
      </c>
      <c r="D7" s="22" t="s">
        <v>19</v>
      </c>
      <c r="E7" s="22" t="s">
        <v>20</v>
      </c>
      <c r="F7" s="22" t="s">
        <v>21</v>
      </c>
      <c r="G7" s="22" t="s">
        <v>22</v>
      </c>
      <c r="H7" s="22" t="s">
        <v>23</v>
      </c>
      <c r="I7" s="23" t="s">
        <v>24</v>
      </c>
    </row>
    <row r="8" s="18" customFormat="true" ht="41" hidden="false" customHeight="false" outlineLevel="0" collapsed="false">
      <c r="A8" s="24" t="s">
        <v>187</v>
      </c>
      <c r="B8" s="25" t="s">
        <v>188</v>
      </c>
      <c r="C8" s="25" t="s">
        <v>189</v>
      </c>
      <c r="D8" s="25" t="s">
        <v>28</v>
      </c>
      <c r="E8" s="25"/>
      <c r="F8" s="25" t="s">
        <v>29</v>
      </c>
      <c r="G8" s="25" t="s">
        <v>29</v>
      </c>
      <c r="H8" s="25" t="s">
        <v>29</v>
      </c>
      <c r="I8" s="26"/>
    </row>
    <row r="9" s="18" customFormat="true" ht="106.3" hidden="false" customHeight="false" outlineLevel="0" collapsed="false">
      <c r="A9" s="27" t="s">
        <v>190</v>
      </c>
      <c r="B9" s="28" t="s">
        <v>191</v>
      </c>
      <c r="C9" s="28" t="s">
        <v>192</v>
      </c>
      <c r="D9" s="28" t="s">
        <v>28</v>
      </c>
      <c r="E9" s="28" t="s">
        <v>193</v>
      </c>
      <c r="F9" s="28" t="s">
        <v>29</v>
      </c>
      <c r="G9" s="28" t="s">
        <v>29</v>
      </c>
      <c r="H9" s="28" t="s">
        <v>29</v>
      </c>
      <c r="I9" s="27" t="s">
        <v>194</v>
      </c>
    </row>
    <row r="10" s="18" customFormat="true" ht="67.15" hidden="false" customHeight="false" outlineLevel="0" collapsed="false">
      <c r="A10" s="24" t="s">
        <v>195</v>
      </c>
      <c r="B10" s="25" t="s">
        <v>196</v>
      </c>
      <c r="C10" s="25" t="s">
        <v>197</v>
      </c>
      <c r="D10" s="25" t="s">
        <v>28</v>
      </c>
      <c r="E10" s="25" t="s">
        <v>198</v>
      </c>
      <c r="F10" s="25" t="s">
        <v>29</v>
      </c>
      <c r="G10" s="25" t="s">
        <v>29</v>
      </c>
      <c r="H10" s="25" t="s">
        <v>29</v>
      </c>
      <c r="I10" s="26"/>
    </row>
    <row r="11" s="18" customFormat="true" ht="13.8" hidden="false" customHeight="false" outlineLevel="0" collapsed="false">
      <c r="A11" s="27"/>
      <c r="B11" s="28"/>
      <c r="C11" s="28"/>
      <c r="D11" s="28"/>
      <c r="E11" s="28"/>
      <c r="F11" s="28"/>
      <c r="G11" s="28"/>
      <c r="H11" s="28"/>
      <c r="I11" s="27"/>
    </row>
    <row r="12" s="18" customFormat="true" ht="13.8" hidden="false" customHeight="false" outlineLevel="0" collapsed="false">
      <c r="A12" s="24"/>
      <c r="B12" s="25"/>
      <c r="C12" s="25"/>
      <c r="D12" s="25"/>
      <c r="E12" s="25"/>
      <c r="F12" s="25"/>
      <c r="G12" s="25"/>
      <c r="H12" s="25"/>
      <c r="I12" s="26"/>
    </row>
    <row r="13" s="18" customFormat="true" ht="13.8" hidden="false" customHeight="false" outlineLevel="0" collapsed="false">
      <c r="A13" s="27"/>
      <c r="B13" s="28"/>
      <c r="C13" s="28"/>
      <c r="D13" s="28"/>
      <c r="E13" s="28"/>
      <c r="F13" s="28"/>
      <c r="G13" s="28"/>
      <c r="H13" s="28"/>
      <c r="I13" s="27"/>
    </row>
    <row r="14" s="18" customFormat="true" ht="13.8" hidden="false" customHeight="false" outlineLevel="0" collapsed="false">
      <c r="A14" s="24"/>
      <c r="B14" s="25"/>
      <c r="C14" s="25"/>
      <c r="D14" s="25"/>
      <c r="E14" s="25"/>
      <c r="F14" s="25"/>
      <c r="G14" s="25"/>
      <c r="H14" s="25"/>
      <c r="I14" s="26"/>
    </row>
    <row r="15" s="18" customFormat="true" ht="13.8" hidden="false" customHeight="false" outlineLevel="0" collapsed="false">
      <c r="A15" s="27"/>
      <c r="B15" s="28"/>
      <c r="C15" s="28"/>
      <c r="D15" s="28"/>
      <c r="E15" s="28"/>
      <c r="F15" s="28"/>
      <c r="G15" s="28"/>
      <c r="H15" s="28"/>
      <c r="I15" s="27"/>
    </row>
    <row r="16" s="18" customFormat="tru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c r="J17" s="0"/>
      <c r="K17" s="0"/>
    </row>
    <row r="18" customFormat="false" ht="13.8" hidden="false" customHeight="false" outlineLevel="0" collapsed="false">
      <c r="A18" s="24"/>
      <c r="B18" s="25"/>
      <c r="C18" s="25"/>
      <c r="D18" s="25"/>
      <c r="E18" s="25"/>
      <c r="F18" s="25"/>
      <c r="G18" s="25"/>
      <c r="H18" s="25"/>
      <c r="I18" s="26"/>
      <c r="J18" s="0"/>
      <c r="K18" s="0"/>
    </row>
    <row r="19" customFormat="false" ht="13.8" hidden="false" customHeight="false" outlineLevel="0" collapsed="false">
      <c r="A19" s="27"/>
      <c r="B19" s="28"/>
      <c r="C19" s="28"/>
      <c r="D19" s="28"/>
      <c r="E19" s="28"/>
      <c r="F19" s="28"/>
      <c r="G19" s="28"/>
      <c r="H19" s="28"/>
      <c r="I19" s="27"/>
      <c r="J19" s="0"/>
      <c r="K19" s="0"/>
    </row>
    <row r="20" customFormat="false" ht="13.8" hidden="false" customHeight="false" outlineLevel="0" collapsed="false">
      <c r="A20" s="24"/>
      <c r="B20" s="25"/>
      <c r="C20" s="25"/>
      <c r="D20" s="25"/>
      <c r="E20" s="25"/>
      <c r="F20" s="25"/>
      <c r="G20" s="25"/>
      <c r="H20" s="25"/>
      <c r="I20" s="26"/>
      <c r="J20" s="0"/>
      <c r="K20" s="0"/>
    </row>
    <row r="21" customFormat="false" ht="13.8" hidden="false" customHeight="false" outlineLevel="0" collapsed="false">
      <c r="A21" s="29"/>
      <c r="B21" s="30"/>
      <c r="C21" s="30"/>
      <c r="D21" s="30"/>
      <c r="E21" s="30"/>
      <c r="F21" s="30"/>
      <c r="G21" s="30"/>
      <c r="H21" s="30"/>
      <c r="I21" s="31"/>
      <c r="J21" s="0"/>
      <c r="K21" s="0"/>
    </row>
    <row r="22" customFormat="false" ht="13.8" hidden="false" customHeight="false" outlineLevel="0" collapsed="false">
      <c r="J22" s="0"/>
      <c r="K22" s="0"/>
    </row>
    <row r="23" customFormat="false" ht="13.8" hidden="false" customHeight="false" outlineLevel="0" collapsed="false">
      <c r="J23" s="0"/>
      <c r="K23" s="0"/>
    </row>
    <row r="24" customFormat="false" ht="13.8" hidden="false" customHeight="false" outlineLevel="0" collapsed="false">
      <c r="J24" s="0"/>
      <c r="K24" s="0"/>
    </row>
    <row r="25" customFormat="false" ht="13.8" hidden="false" customHeight="false" outlineLevel="0" collapsed="false">
      <c r="J25" s="0"/>
      <c r="K25" s="0"/>
    </row>
    <row r="26" customFormat="false" ht="13.8" hidden="false" customHeight="false" outlineLevel="0" collapsed="false">
      <c r="J26" s="0"/>
      <c r="K26" s="0"/>
    </row>
    <row r="27" customFormat="false" ht="13.8" hidden="false" customHeight="false" outlineLevel="0" collapsed="false">
      <c r="J27" s="0"/>
      <c r="K27" s="0"/>
    </row>
    <row r="28" customFormat="false" ht="13.8" hidden="false" customHeight="false" outlineLevel="0" collapsed="false">
      <c r="J28" s="0"/>
      <c r="K28" s="0"/>
    </row>
    <row r="29" customFormat="false" ht="13.8" hidden="false" customHeight="false" outlineLevel="0" collapsed="false">
      <c r="J29" s="0"/>
      <c r="K29" s="0"/>
    </row>
    <row r="30" customFormat="false" ht="13.8" hidden="false" customHeight="false" outlineLevel="0" collapsed="false">
      <c r="J30" s="0"/>
      <c r="K30" s="0"/>
    </row>
    <row r="31" customFormat="false" ht="13.8" hidden="false" customHeight="false" outlineLevel="0" collapsed="false">
      <c r="J31" s="0"/>
      <c r="K31" s="0"/>
    </row>
    <row r="32" customFormat="false" ht="13.8" hidden="false" customHeight="false" outlineLevel="0" collapsed="false">
      <c r="J32" s="0"/>
      <c r="K32" s="0"/>
    </row>
    <row r="33" customFormat="false" ht="13.8" hidden="false" customHeight="false" outlineLevel="0" collapsed="false">
      <c r="J33" s="0"/>
      <c r="K33" s="0"/>
    </row>
    <row r="34" customFormat="false" ht="13.8" hidden="false" customHeight="false" outlineLevel="0" collapsed="false">
      <c r="J34" s="0"/>
      <c r="K34" s="0"/>
    </row>
    <row r="35" customFormat="false" ht="13.8" hidden="false" customHeight="false" outlineLevel="0" collapsed="false">
      <c r="J35" s="0"/>
      <c r="K35" s="0"/>
    </row>
    <row r="36" customFormat="false" ht="13.8" hidden="false" customHeight="false" outlineLevel="0" collapsed="false">
      <c r="J36" s="0"/>
      <c r="K36" s="0"/>
    </row>
    <row r="37" customFormat="false" ht="13.8" hidden="false" customHeight="false" outlineLevel="0" collapsed="false">
      <c r="J37" s="0"/>
      <c r="K37"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0" width="26.5"/>
    <col collapsed="false" customWidth="true" hidden="false" outlineLevel="0" max="2" min="2" style="0" width="31.33"/>
    <col collapsed="false" customWidth="true" hidden="false" outlineLevel="0" max="3" min="3" style="0" width="29.16"/>
    <col collapsed="false" customWidth="true" hidden="false" outlineLevel="0" max="4" min="4" style="0" width="13"/>
    <col collapsed="false" customWidth="true" hidden="false" outlineLevel="0" max="5" min="5" style="0" width="14.52"/>
    <col collapsed="false" customWidth="true" hidden="false" outlineLevel="0" max="8" min="8" style="0" width="12.33"/>
    <col collapsed="false" customWidth="true" hidden="false" outlineLevel="0" max="9" min="9" style="0" width="32.16"/>
    <col collapsed="false" customWidth="true" hidden="false" outlineLevel="0" max="10" min="10" style="0" width="34.83"/>
  </cols>
  <sheetData>
    <row r="1" s="33" customFormat="true" ht="23.7" hidden="false" customHeight="false" outlineLevel="0" collapsed="false">
      <c r="A1" s="16" t="s">
        <v>5</v>
      </c>
      <c r="B1" s="16" t="s">
        <v>199</v>
      </c>
      <c r="C1" s="17" t="s">
        <v>129</v>
      </c>
      <c r="D1" s="17"/>
      <c r="E1" s="17"/>
      <c r="F1" s="17"/>
      <c r="G1" s="17"/>
      <c r="H1" s="17"/>
      <c r="I1" s="17"/>
      <c r="J1" s="0"/>
    </row>
    <row r="2" s="33" customFormat="true" ht="23.7" hidden="false" customHeight="false" outlineLevel="0" collapsed="false">
      <c r="A2" s="16" t="s">
        <v>8</v>
      </c>
      <c r="B2" s="16" t="s">
        <v>200</v>
      </c>
      <c r="C2" s="17"/>
      <c r="D2" s="17"/>
      <c r="E2" s="17"/>
      <c r="F2" s="17"/>
      <c r="G2" s="17"/>
      <c r="H2" s="17"/>
      <c r="I2" s="17"/>
      <c r="J2" s="0"/>
    </row>
    <row r="3" s="33" customFormat="true" ht="57.15" hidden="false" customHeight="false" outlineLevel="0" collapsed="false">
      <c r="A3" s="16" t="s">
        <v>10</v>
      </c>
      <c r="B3" s="19" t="s">
        <v>201</v>
      </c>
      <c r="C3" s="17"/>
      <c r="D3" s="17"/>
      <c r="E3" s="17"/>
      <c r="F3" s="17"/>
      <c r="G3" s="17"/>
      <c r="H3" s="17"/>
      <c r="I3" s="17"/>
      <c r="J3" s="0"/>
    </row>
    <row r="4" s="33" customFormat="true" ht="46" hidden="false" customHeight="false" outlineLevel="0" collapsed="false">
      <c r="A4" s="16" t="s">
        <v>12</v>
      </c>
      <c r="B4" s="19" t="s">
        <v>129</v>
      </c>
      <c r="C4" s="17"/>
      <c r="D4" s="17"/>
      <c r="E4" s="17"/>
      <c r="F4" s="17"/>
      <c r="G4" s="17"/>
      <c r="H4" s="17"/>
      <c r="I4" s="17"/>
      <c r="J4" s="0"/>
    </row>
    <row r="5" s="33" customFormat="true" ht="13.8" hidden="false" customHeight="false" outlineLevel="0" collapsed="false">
      <c r="A5" s="16" t="s">
        <v>13</v>
      </c>
      <c r="B5" s="19" t="s">
        <v>133</v>
      </c>
      <c r="C5" s="17"/>
      <c r="D5" s="17"/>
      <c r="E5" s="17"/>
      <c r="F5" s="17"/>
      <c r="G5" s="17"/>
      <c r="H5" s="17"/>
      <c r="I5" s="17"/>
      <c r="J5" s="0"/>
    </row>
    <row r="6" s="33" customFormat="true" ht="13.8" hidden="false" customHeight="false" outlineLevel="0" collapsed="false">
      <c r="A6" s="16" t="s">
        <v>57</v>
      </c>
      <c r="B6" s="19" t="s">
        <v>16</v>
      </c>
      <c r="C6" s="20" t="str">
        <f aca="false">HYPERLINK(CONCATENATE("#'Lisez-moi'!D15"),"Retour")</f>
        <v>Retour</v>
      </c>
      <c r="D6" s="17"/>
      <c r="E6" s="17"/>
      <c r="F6" s="17"/>
      <c r="G6" s="17"/>
      <c r="H6" s="17"/>
      <c r="I6" s="17"/>
      <c r="J6" s="0"/>
    </row>
    <row r="7" s="33" customFormat="true" ht="20.25" hidden="false" customHeight="true" outlineLevel="0" collapsed="false">
      <c r="A7" s="21" t="s">
        <v>17</v>
      </c>
      <c r="B7" s="22" t="s">
        <v>18</v>
      </c>
      <c r="C7" s="22" t="s">
        <v>10</v>
      </c>
      <c r="D7" s="22" t="s">
        <v>19</v>
      </c>
      <c r="E7" s="22" t="s">
        <v>20</v>
      </c>
      <c r="F7" s="22" t="s">
        <v>21</v>
      </c>
      <c r="G7" s="22" t="s">
        <v>22</v>
      </c>
      <c r="H7" s="22" t="s">
        <v>23</v>
      </c>
      <c r="I7" s="23" t="s">
        <v>24</v>
      </c>
      <c r="J7" s="0"/>
    </row>
    <row r="8" s="33" customFormat="true" ht="39.75" hidden="false" customHeight="false" outlineLevel="0" collapsed="false">
      <c r="A8" s="24" t="s">
        <v>202</v>
      </c>
      <c r="B8" s="25" t="s">
        <v>203</v>
      </c>
      <c r="C8" s="25" t="s">
        <v>204</v>
      </c>
      <c r="D8" s="25" t="s">
        <v>28</v>
      </c>
      <c r="E8" s="25"/>
      <c r="F8" s="25" t="s">
        <v>37</v>
      </c>
      <c r="G8" s="25" t="s">
        <v>29</v>
      </c>
      <c r="H8" s="25"/>
      <c r="I8" s="26"/>
      <c r="J8" s="0"/>
    </row>
    <row r="9" s="33" customFormat="true" ht="52.3" hidden="false" customHeight="false" outlineLevel="0" collapsed="false">
      <c r="A9" s="27" t="s">
        <v>205</v>
      </c>
      <c r="B9" s="28" t="s">
        <v>206</v>
      </c>
      <c r="C9" s="28" t="s">
        <v>207</v>
      </c>
      <c r="D9" s="28" t="s">
        <v>28</v>
      </c>
      <c r="E9" s="28" t="s">
        <v>208</v>
      </c>
      <c r="F9" s="28" t="s">
        <v>29</v>
      </c>
      <c r="G9" s="28" t="s">
        <v>29</v>
      </c>
      <c r="H9" s="28"/>
      <c r="I9" s="27" t="s">
        <v>209</v>
      </c>
      <c r="J9" s="0"/>
    </row>
    <row r="10" s="33" customFormat="true" ht="13.8" hidden="false" customHeight="false" outlineLevel="0" collapsed="false">
      <c r="A10" s="24"/>
      <c r="B10" s="25"/>
      <c r="C10" s="25"/>
      <c r="D10" s="25"/>
      <c r="E10" s="25"/>
      <c r="F10" s="25"/>
      <c r="G10" s="25"/>
      <c r="H10" s="25"/>
      <c r="I10" s="26"/>
      <c r="J10" s="0"/>
    </row>
    <row r="11" s="33" customFormat="true" ht="13.8" hidden="false" customHeight="false" outlineLevel="0" collapsed="false">
      <c r="A11" s="27"/>
      <c r="B11" s="28"/>
      <c r="C11" s="28"/>
      <c r="D11" s="28"/>
      <c r="E11" s="28"/>
      <c r="F11" s="28"/>
      <c r="G11" s="28"/>
      <c r="H11" s="28"/>
      <c r="I11" s="27"/>
      <c r="J11" s="0"/>
    </row>
    <row r="12" customFormat="false" ht="13.8" hidden="false" customHeight="false" outlineLevel="0" collapsed="false">
      <c r="A12" s="24"/>
      <c r="B12" s="25"/>
      <c r="C12" s="25"/>
      <c r="D12" s="25"/>
      <c r="E12" s="25"/>
      <c r="F12" s="25"/>
      <c r="G12" s="25"/>
      <c r="H12" s="25"/>
      <c r="I12" s="26"/>
    </row>
    <row r="13" customFormat="false" ht="13.8" hidden="false" customHeight="false" outlineLevel="0" collapsed="false">
      <c r="A13" s="27"/>
      <c r="B13" s="28"/>
      <c r="C13" s="28"/>
      <c r="D13" s="28"/>
      <c r="E13" s="28"/>
      <c r="F13" s="28"/>
      <c r="G13" s="28"/>
      <c r="H13" s="28"/>
      <c r="I13" s="27"/>
    </row>
    <row r="14" customFormat="false" ht="13.8" hidden="false" customHeight="false" outlineLevel="0" collapsed="false">
      <c r="A14" s="24"/>
      <c r="B14" s="25"/>
      <c r="C14" s="25"/>
      <c r="D14" s="25"/>
      <c r="E14" s="25"/>
      <c r="F14" s="25"/>
      <c r="G14" s="25"/>
      <c r="H14" s="25"/>
      <c r="I14" s="26"/>
    </row>
    <row r="15" customFormat="false" ht="13.8" hidden="false" customHeight="false" outlineLevel="0" collapsed="false">
      <c r="A15" s="27"/>
      <c r="B15" s="28"/>
      <c r="C15" s="28"/>
      <c r="D15" s="28"/>
      <c r="E15" s="28"/>
      <c r="F15" s="28"/>
      <c r="G15" s="28"/>
      <c r="H15" s="28"/>
      <c r="I15" s="27"/>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M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14" width="26.83"/>
    <col collapsed="false" customWidth="true" hidden="false" outlineLevel="0" max="2" min="2" style="14" width="26"/>
    <col collapsed="false" customWidth="true" hidden="false" outlineLevel="0" max="3" min="3" style="14" width="25.16"/>
    <col collapsed="false" customWidth="true" hidden="false" outlineLevel="0" max="4" min="4" style="14" width="13.16"/>
    <col collapsed="false" customWidth="true" hidden="false" outlineLevel="0" max="5" min="5" style="14" width="17.83"/>
    <col collapsed="false" customWidth="false" hidden="false" outlineLevel="0" max="7" min="6" style="14" width="9.16"/>
    <col collapsed="false" customWidth="true" hidden="false" outlineLevel="0" max="8" min="8" style="14" width="16.16"/>
    <col collapsed="false" customWidth="true" hidden="false" outlineLevel="0" max="9" min="9" style="14" width="12.5"/>
    <col collapsed="false" customWidth="false" hidden="false" outlineLevel="0" max="1023" min="10" style="14" width="9.16"/>
    <col collapsed="false" customWidth="true" hidden="false" outlineLevel="0" max="1024" min="1024" style="14" width="11.5"/>
    <col collapsed="false" customWidth="false" hidden="false" outlineLevel="0" max="16384" min="1025" style="15" width="9.16"/>
  </cols>
  <sheetData>
    <row r="1" s="18" customFormat="true" ht="13.8" hidden="false" customHeight="false" outlineLevel="0" collapsed="false">
      <c r="A1" s="16" t="s">
        <v>5</v>
      </c>
      <c r="B1" s="16" t="s">
        <v>210</v>
      </c>
      <c r="C1" s="17" t="s">
        <v>7</v>
      </c>
      <c r="D1" s="17"/>
      <c r="E1" s="17"/>
      <c r="F1" s="17"/>
      <c r="G1" s="17"/>
      <c r="H1" s="17"/>
      <c r="I1" s="17"/>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row>
    <row r="2" s="18" customFormat="true" ht="24" hidden="false" customHeight="false" outlineLevel="0" collapsed="false">
      <c r="A2" s="16" t="s">
        <v>8</v>
      </c>
      <c r="B2" s="16" t="s">
        <v>211</v>
      </c>
      <c r="C2" s="17"/>
      <c r="D2" s="17"/>
      <c r="E2" s="17"/>
      <c r="F2" s="17"/>
      <c r="G2" s="17"/>
      <c r="H2" s="17"/>
      <c r="I2" s="17"/>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c r="AIV2" s="14"/>
      <c r="AIW2" s="14"/>
      <c r="AIX2" s="14"/>
      <c r="AIY2" s="14"/>
      <c r="AIZ2" s="14"/>
      <c r="AJA2" s="14"/>
      <c r="AJB2" s="14"/>
      <c r="AJC2" s="14"/>
      <c r="AJD2" s="14"/>
      <c r="AJE2" s="14"/>
      <c r="AJF2" s="14"/>
      <c r="AJG2" s="14"/>
      <c r="AJH2" s="14"/>
      <c r="AJI2" s="14"/>
      <c r="AJJ2" s="14"/>
      <c r="AJK2" s="14"/>
      <c r="AJL2" s="14"/>
      <c r="AJM2" s="14"/>
      <c r="AJN2" s="14"/>
      <c r="AJO2" s="14"/>
      <c r="AJP2" s="14"/>
      <c r="AJQ2" s="14"/>
      <c r="AJR2" s="14"/>
      <c r="AJS2" s="14"/>
      <c r="AJT2" s="14"/>
      <c r="AJU2" s="14"/>
      <c r="AJV2" s="14"/>
      <c r="AJW2" s="14"/>
      <c r="AJX2" s="14"/>
      <c r="AJY2" s="14"/>
      <c r="AJZ2" s="14"/>
      <c r="AKA2" s="14"/>
      <c r="AKB2" s="14"/>
      <c r="AKC2" s="14"/>
      <c r="AKD2" s="14"/>
      <c r="AKE2" s="14"/>
      <c r="AKF2" s="14"/>
      <c r="AKG2" s="14"/>
      <c r="AKH2" s="14"/>
      <c r="AKI2" s="14"/>
      <c r="AKJ2" s="14"/>
      <c r="AKK2" s="14"/>
      <c r="AKL2" s="14"/>
      <c r="AKM2" s="14"/>
      <c r="AKN2" s="14"/>
      <c r="AKO2" s="14"/>
      <c r="AKP2" s="14"/>
      <c r="AKQ2" s="14"/>
      <c r="AKR2" s="14"/>
      <c r="AKS2" s="14"/>
      <c r="AKT2" s="14"/>
      <c r="AKU2" s="14"/>
      <c r="AKV2" s="14"/>
      <c r="AKW2" s="14"/>
      <c r="AKX2" s="14"/>
      <c r="AKY2" s="14"/>
      <c r="AKZ2" s="14"/>
      <c r="ALA2" s="14"/>
      <c r="ALB2" s="14"/>
      <c r="ALC2" s="14"/>
      <c r="ALD2" s="14"/>
      <c r="ALE2" s="14"/>
      <c r="ALF2" s="14"/>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c r="AMG2" s="14"/>
      <c r="AMH2" s="14"/>
      <c r="AMI2" s="14"/>
      <c r="AMJ2" s="14"/>
    </row>
    <row r="3" s="18" customFormat="true" ht="68.8" hidden="false" customHeight="false" outlineLevel="0" collapsed="false">
      <c r="A3" s="16" t="s">
        <v>10</v>
      </c>
      <c r="B3" s="19" t="s">
        <v>212</v>
      </c>
      <c r="C3" s="17"/>
      <c r="D3" s="17"/>
      <c r="E3" s="17"/>
      <c r="F3" s="17"/>
      <c r="G3" s="17"/>
      <c r="H3" s="17"/>
      <c r="I3" s="17"/>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row>
    <row r="4" s="18" customFormat="true" ht="13.8" hidden="false" customHeight="false" outlineLevel="0" collapsed="false">
      <c r="A4" s="16" t="s">
        <v>12</v>
      </c>
      <c r="B4" s="19" t="s">
        <v>7</v>
      </c>
      <c r="C4" s="17"/>
      <c r="D4" s="17"/>
      <c r="E4" s="17"/>
      <c r="F4" s="17"/>
      <c r="G4" s="17"/>
      <c r="H4" s="17"/>
      <c r="I4" s="17"/>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row>
    <row r="5" s="18" customFormat="true" ht="24" hidden="false" customHeight="false" outlineLevel="0" collapsed="false">
      <c r="A5" s="16" t="s">
        <v>13</v>
      </c>
      <c r="B5" s="19" t="s">
        <v>213</v>
      </c>
      <c r="C5" s="17"/>
      <c r="D5" s="17"/>
      <c r="E5" s="17"/>
      <c r="F5" s="17"/>
      <c r="G5" s="17"/>
      <c r="H5" s="17"/>
      <c r="I5" s="17"/>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row>
    <row r="6" s="18" customFormat="true" ht="13.8" hidden="false" customHeight="false" outlineLevel="0" collapsed="false">
      <c r="A6" s="16" t="s">
        <v>15</v>
      </c>
      <c r="B6" s="19" t="s">
        <v>214</v>
      </c>
      <c r="C6" s="20" t="str">
        <f aca="false">HYPERLINK("#'Lisez-moi'!A1","Retour")</f>
        <v>Retour</v>
      </c>
      <c r="D6" s="17"/>
      <c r="E6" s="17"/>
      <c r="F6" s="17"/>
      <c r="G6" s="17"/>
      <c r="H6" s="17"/>
      <c r="I6" s="17"/>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c r="AIV6" s="14"/>
      <c r="AIW6" s="14"/>
      <c r="AIX6" s="14"/>
      <c r="AIY6" s="14"/>
      <c r="AIZ6" s="14"/>
      <c r="AJA6" s="14"/>
      <c r="AJB6" s="14"/>
      <c r="AJC6" s="14"/>
      <c r="AJD6" s="14"/>
      <c r="AJE6" s="14"/>
      <c r="AJF6" s="14"/>
      <c r="AJG6" s="14"/>
      <c r="AJH6" s="14"/>
      <c r="AJI6" s="14"/>
      <c r="AJJ6" s="14"/>
      <c r="AJK6" s="14"/>
      <c r="AJL6" s="14"/>
      <c r="AJM6" s="14"/>
      <c r="AJN6" s="14"/>
      <c r="AJO6" s="14"/>
      <c r="AJP6" s="14"/>
      <c r="AJQ6" s="14"/>
      <c r="AJR6" s="14"/>
      <c r="AJS6" s="14"/>
      <c r="AJT6" s="14"/>
      <c r="AJU6" s="14"/>
      <c r="AJV6" s="14"/>
      <c r="AJW6" s="14"/>
      <c r="AJX6" s="14"/>
      <c r="AJY6" s="14"/>
      <c r="AJZ6" s="14"/>
      <c r="AKA6" s="14"/>
      <c r="AKB6" s="14"/>
      <c r="AKC6" s="14"/>
      <c r="AKD6" s="14"/>
      <c r="AKE6" s="14"/>
      <c r="AKF6" s="14"/>
      <c r="AKG6" s="14"/>
      <c r="AKH6" s="14"/>
      <c r="AKI6" s="14"/>
      <c r="AKJ6" s="14"/>
      <c r="AKK6" s="14"/>
      <c r="AKL6" s="14"/>
      <c r="AKM6" s="14"/>
      <c r="AKN6" s="14"/>
      <c r="AKO6" s="14"/>
      <c r="AKP6" s="14"/>
      <c r="AKQ6" s="14"/>
      <c r="AKR6" s="14"/>
      <c r="AKS6" s="14"/>
      <c r="AKT6" s="14"/>
      <c r="AKU6" s="14"/>
      <c r="AKV6" s="14"/>
      <c r="AKW6" s="14"/>
      <c r="AKX6" s="14"/>
      <c r="AKY6" s="14"/>
      <c r="AKZ6" s="14"/>
      <c r="ALA6" s="14"/>
      <c r="ALB6" s="14"/>
      <c r="ALC6" s="14"/>
      <c r="ALD6" s="14"/>
      <c r="ALE6" s="14"/>
      <c r="ALF6" s="14"/>
      <c r="ALG6" s="14"/>
      <c r="ALH6" s="14"/>
      <c r="ALI6" s="14"/>
      <c r="ALJ6" s="14"/>
      <c r="ALK6" s="14"/>
      <c r="ALL6" s="14"/>
      <c r="ALM6" s="14"/>
      <c r="ALN6" s="14"/>
      <c r="ALO6" s="14"/>
      <c r="ALP6" s="14"/>
      <c r="ALQ6" s="14"/>
      <c r="ALR6" s="14"/>
      <c r="ALS6" s="14"/>
      <c r="ALT6" s="14"/>
      <c r="ALU6" s="14"/>
      <c r="ALV6" s="14"/>
      <c r="ALW6" s="14"/>
      <c r="ALX6" s="14"/>
      <c r="ALY6" s="14"/>
      <c r="ALZ6" s="14"/>
      <c r="AMA6" s="14"/>
      <c r="AMB6" s="14"/>
      <c r="AMC6" s="14"/>
      <c r="AMD6" s="14"/>
      <c r="AME6" s="14"/>
      <c r="AMF6" s="14"/>
      <c r="AMG6" s="14"/>
      <c r="AMH6" s="14"/>
      <c r="AMI6" s="14"/>
      <c r="AMJ6" s="14"/>
    </row>
    <row r="7" s="18" customFormat="true" ht="13.8" hidden="false" customHeight="false" outlineLevel="0" collapsed="false">
      <c r="A7" s="21" t="s">
        <v>17</v>
      </c>
      <c r="B7" s="22" t="s">
        <v>18</v>
      </c>
      <c r="C7" s="22" t="s">
        <v>10</v>
      </c>
      <c r="D7" s="22" t="s">
        <v>19</v>
      </c>
      <c r="E7" s="22" t="s">
        <v>20</v>
      </c>
      <c r="F7" s="22" t="s">
        <v>21</v>
      </c>
      <c r="G7" s="22" t="s">
        <v>22</v>
      </c>
      <c r="H7" s="22" t="s">
        <v>23</v>
      </c>
      <c r="I7" s="23" t="s">
        <v>24</v>
      </c>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c r="AIV7" s="14"/>
      <c r="AIW7" s="14"/>
      <c r="AIX7" s="14"/>
      <c r="AIY7" s="14"/>
      <c r="AIZ7" s="14"/>
      <c r="AJA7" s="14"/>
      <c r="AJB7" s="14"/>
      <c r="AJC7" s="14"/>
      <c r="AJD7" s="14"/>
      <c r="AJE7" s="14"/>
      <c r="AJF7" s="14"/>
      <c r="AJG7" s="14"/>
      <c r="AJH7" s="14"/>
      <c r="AJI7" s="14"/>
      <c r="AJJ7" s="14"/>
      <c r="AJK7" s="14"/>
      <c r="AJL7" s="14"/>
      <c r="AJM7" s="14"/>
      <c r="AJN7" s="14"/>
      <c r="AJO7" s="14"/>
      <c r="AJP7" s="14"/>
      <c r="AJQ7" s="14"/>
      <c r="AJR7" s="14"/>
      <c r="AJS7" s="14"/>
      <c r="AJT7" s="14"/>
      <c r="AJU7" s="14"/>
      <c r="AJV7" s="14"/>
      <c r="AJW7" s="14"/>
      <c r="AJX7" s="14"/>
      <c r="AJY7" s="14"/>
      <c r="AJZ7" s="14"/>
      <c r="AKA7" s="14"/>
      <c r="AKB7" s="14"/>
      <c r="AKC7" s="14"/>
      <c r="AKD7" s="14"/>
      <c r="AKE7" s="14"/>
      <c r="AKF7" s="14"/>
      <c r="AKG7" s="14"/>
      <c r="AKH7" s="14"/>
      <c r="AKI7" s="14"/>
      <c r="AKJ7" s="14"/>
      <c r="AKK7" s="14"/>
      <c r="AKL7" s="14"/>
      <c r="AKM7" s="14"/>
      <c r="AKN7" s="14"/>
      <c r="AKO7" s="14"/>
      <c r="AKP7" s="14"/>
      <c r="AKQ7" s="14"/>
      <c r="AKR7" s="14"/>
      <c r="AKS7" s="14"/>
      <c r="AKT7" s="14"/>
      <c r="AKU7" s="14"/>
      <c r="AKV7" s="14"/>
      <c r="AKW7" s="14"/>
      <c r="AKX7" s="14"/>
      <c r="AKY7" s="14"/>
      <c r="AKZ7" s="14"/>
      <c r="ALA7" s="14"/>
      <c r="ALB7" s="14"/>
      <c r="ALC7" s="14"/>
      <c r="ALD7" s="14"/>
      <c r="ALE7" s="14"/>
      <c r="ALF7" s="14"/>
      <c r="ALG7" s="14"/>
      <c r="ALH7" s="14"/>
      <c r="ALI7" s="14"/>
      <c r="ALJ7" s="14"/>
      <c r="ALK7" s="14"/>
      <c r="ALL7" s="14"/>
      <c r="ALM7" s="14"/>
      <c r="ALN7" s="14"/>
      <c r="ALO7" s="14"/>
      <c r="ALP7" s="14"/>
      <c r="ALQ7" s="14"/>
      <c r="ALR7" s="14"/>
      <c r="ALS7" s="14"/>
      <c r="ALT7" s="14"/>
      <c r="ALU7" s="14"/>
      <c r="ALV7" s="14"/>
      <c r="ALW7" s="14"/>
      <c r="ALX7" s="14"/>
      <c r="ALY7" s="14"/>
      <c r="ALZ7" s="14"/>
      <c r="AMA7" s="14"/>
      <c r="AMB7" s="14"/>
      <c r="AMC7" s="14"/>
      <c r="AMD7" s="14"/>
      <c r="AME7" s="14"/>
      <c r="AMF7" s="14"/>
      <c r="AMG7" s="14"/>
      <c r="AMH7" s="14"/>
      <c r="AMI7" s="14"/>
      <c r="AMJ7" s="14"/>
    </row>
    <row r="8" s="18" customFormat="true" ht="78.75" hidden="false" customHeight="true" outlineLevel="0" collapsed="false">
      <c r="A8" s="24" t="s">
        <v>215</v>
      </c>
      <c r="B8" s="25" t="s">
        <v>216</v>
      </c>
      <c r="C8" s="25" t="s">
        <v>217</v>
      </c>
      <c r="D8" s="25" t="s">
        <v>28</v>
      </c>
      <c r="E8" s="25"/>
      <c r="F8" s="25" t="s">
        <v>29</v>
      </c>
      <c r="G8" s="25" t="s">
        <v>29</v>
      </c>
      <c r="H8" s="25" t="s">
        <v>29</v>
      </c>
      <c r="I8" s="26"/>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c r="AIV8" s="14"/>
      <c r="AIW8" s="14"/>
      <c r="AIX8" s="14"/>
      <c r="AIY8" s="14"/>
      <c r="AIZ8" s="14"/>
      <c r="AJA8" s="14"/>
      <c r="AJB8" s="14"/>
      <c r="AJC8" s="14"/>
      <c r="AJD8" s="14"/>
      <c r="AJE8" s="14"/>
      <c r="AJF8" s="14"/>
      <c r="AJG8" s="14"/>
      <c r="AJH8" s="14"/>
      <c r="AJI8" s="14"/>
      <c r="AJJ8" s="14"/>
      <c r="AJK8" s="14"/>
      <c r="AJL8" s="14"/>
      <c r="AJM8" s="14"/>
      <c r="AJN8" s="14"/>
      <c r="AJO8" s="14"/>
      <c r="AJP8" s="14"/>
      <c r="AJQ8" s="14"/>
      <c r="AJR8" s="14"/>
      <c r="AJS8" s="14"/>
      <c r="AJT8" s="14"/>
      <c r="AJU8" s="14"/>
      <c r="AJV8" s="14"/>
      <c r="AJW8" s="14"/>
      <c r="AJX8" s="14"/>
      <c r="AJY8" s="14"/>
      <c r="AJZ8" s="14"/>
      <c r="AKA8" s="14"/>
      <c r="AKB8" s="14"/>
      <c r="AKC8" s="14"/>
      <c r="AKD8" s="14"/>
      <c r="AKE8" s="14"/>
      <c r="AKF8" s="14"/>
      <c r="AKG8" s="14"/>
      <c r="AKH8" s="14"/>
      <c r="AKI8" s="14"/>
      <c r="AKJ8" s="14"/>
      <c r="AKK8" s="14"/>
      <c r="AKL8" s="14"/>
      <c r="AKM8" s="14"/>
      <c r="AKN8" s="14"/>
      <c r="AKO8" s="14"/>
      <c r="AKP8" s="14"/>
      <c r="AKQ8" s="14"/>
      <c r="AKR8" s="14"/>
      <c r="AKS8" s="14"/>
      <c r="AKT8" s="14"/>
      <c r="AKU8" s="14"/>
      <c r="AKV8" s="14"/>
      <c r="AKW8" s="14"/>
      <c r="AKX8" s="14"/>
      <c r="AKY8" s="14"/>
      <c r="AKZ8" s="14"/>
      <c r="ALA8" s="14"/>
      <c r="ALB8" s="14"/>
      <c r="ALC8" s="14"/>
      <c r="ALD8" s="14"/>
      <c r="ALE8" s="14"/>
      <c r="ALF8" s="14"/>
      <c r="ALG8" s="14"/>
      <c r="ALH8" s="14"/>
      <c r="ALI8" s="14"/>
      <c r="ALJ8" s="14"/>
      <c r="ALK8" s="14"/>
      <c r="ALL8" s="14"/>
      <c r="ALM8" s="14"/>
      <c r="ALN8" s="14"/>
      <c r="ALO8" s="14"/>
      <c r="ALP8" s="14"/>
      <c r="ALQ8" s="14"/>
      <c r="ALR8" s="14"/>
      <c r="ALS8" s="14"/>
      <c r="ALT8" s="14"/>
      <c r="ALU8" s="14"/>
      <c r="ALV8" s="14"/>
      <c r="ALW8" s="14"/>
      <c r="ALX8" s="14"/>
      <c r="ALY8" s="14"/>
      <c r="ALZ8" s="14"/>
      <c r="AMA8" s="14"/>
      <c r="AMB8" s="14"/>
      <c r="AMC8" s="14"/>
      <c r="AMD8" s="14"/>
      <c r="AME8" s="14"/>
      <c r="AMF8" s="14"/>
      <c r="AMG8" s="14"/>
      <c r="AMH8" s="14"/>
      <c r="AMI8" s="14"/>
      <c r="AMJ8" s="14"/>
    </row>
    <row r="9" s="18" customFormat="true" ht="65.5" hidden="false" customHeight="false" outlineLevel="0" collapsed="false">
      <c r="A9" s="27" t="s">
        <v>205</v>
      </c>
      <c r="B9" s="28" t="s">
        <v>218</v>
      </c>
      <c r="C9" s="28" t="s">
        <v>219</v>
      </c>
      <c r="D9" s="28" t="s">
        <v>28</v>
      </c>
      <c r="E9" s="28" t="s">
        <v>220</v>
      </c>
      <c r="F9" s="28" t="s">
        <v>29</v>
      </c>
      <c r="G9" s="28" t="s">
        <v>29</v>
      </c>
      <c r="H9" s="28" t="s">
        <v>29</v>
      </c>
      <c r="I9" s="27"/>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c r="SJ9" s="14"/>
      <c r="SK9" s="14"/>
      <c r="SL9" s="14"/>
      <c r="SM9" s="14"/>
      <c r="SN9" s="14"/>
      <c r="SO9" s="14"/>
      <c r="SP9" s="14"/>
      <c r="SQ9" s="14"/>
      <c r="SR9" s="14"/>
      <c r="SS9" s="14"/>
      <c r="ST9" s="14"/>
      <c r="SU9" s="14"/>
      <c r="SV9" s="14"/>
      <c r="SW9" s="14"/>
      <c r="SX9" s="14"/>
      <c r="SY9" s="14"/>
      <c r="SZ9" s="14"/>
      <c r="TA9" s="14"/>
      <c r="TB9" s="14"/>
      <c r="TC9" s="14"/>
      <c r="TD9" s="14"/>
      <c r="TE9" s="14"/>
      <c r="TF9" s="14"/>
      <c r="TG9" s="14"/>
      <c r="TH9" s="14"/>
      <c r="TI9" s="14"/>
      <c r="TJ9" s="14"/>
      <c r="TK9" s="14"/>
      <c r="TL9" s="14"/>
      <c r="TM9" s="14"/>
      <c r="TN9" s="14"/>
      <c r="TO9" s="14"/>
      <c r="TP9" s="14"/>
      <c r="TQ9" s="14"/>
      <c r="TR9" s="14"/>
      <c r="TS9" s="14"/>
      <c r="TT9" s="14"/>
      <c r="TU9" s="14"/>
      <c r="TV9" s="14"/>
      <c r="TW9" s="14"/>
      <c r="TX9" s="14"/>
      <c r="TY9" s="14"/>
      <c r="TZ9" s="14"/>
      <c r="UA9" s="14"/>
      <c r="UB9" s="14"/>
      <c r="UC9" s="14"/>
      <c r="UD9" s="14"/>
      <c r="UE9" s="14"/>
      <c r="UF9" s="14"/>
      <c r="UG9" s="14"/>
      <c r="UH9" s="14"/>
      <c r="UI9" s="14"/>
      <c r="UJ9" s="14"/>
      <c r="UK9" s="14"/>
      <c r="UL9" s="14"/>
      <c r="UM9" s="14"/>
      <c r="UN9" s="14"/>
      <c r="UO9" s="14"/>
      <c r="UP9" s="14"/>
      <c r="UQ9" s="14"/>
      <c r="UR9" s="14"/>
      <c r="US9" s="14"/>
      <c r="UT9" s="14"/>
      <c r="UU9" s="14"/>
      <c r="UV9" s="14"/>
      <c r="UW9" s="14"/>
      <c r="UX9" s="14"/>
      <c r="UY9" s="14"/>
      <c r="UZ9" s="14"/>
      <c r="VA9" s="14"/>
      <c r="VB9" s="14"/>
      <c r="VC9" s="14"/>
      <c r="VD9" s="14"/>
      <c r="VE9" s="14"/>
      <c r="VF9" s="14"/>
      <c r="VG9" s="14"/>
      <c r="VH9" s="14"/>
      <c r="VI9" s="14"/>
      <c r="VJ9" s="14"/>
      <c r="VK9" s="14"/>
      <c r="VL9" s="14"/>
      <c r="VM9" s="14"/>
      <c r="VN9" s="14"/>
      <c r="VO9" s="14"/>
      <c r="VP9" s="14"/>
      <c r="VQ9" s="14"/>
      <c r="VR9" s="14"/>
      <c r="VS9" s="14"/>
      <c r="VT9" s="14"/>
      <c r="VU9" s="14"/>
      <c r="VV9" s="14"/>
      <c r="VW9" s="14"/>
      <c r="VX9" s="14"/>
      <c r="VY9" s="14"/>
      <c r="VZ9" s="14"/>
      <c r="WA9" s="14"/>
      <c r="WB9" s="14"/>
      <c r="WC9" s="14"/>
      <c r="WD9" s="14"/>
      <c r="WE9" s="14"/>
      <c r="WF9" s="14"/>
      <c r="WG9" s="14"/>
      <c r="WH9" s="14"/>
      <c r="WI9" s="14"/>
      <c r="WJ9" s="14"/>
      <c r="WK9" s="14"/>
      <c r="WL9" s="14"/>
      <c r="WM9" s="14"/>
      <c r="WN9" s="14"/>
      <c r="WO9" s="14"/>
      <c r="WP9" s="14"/>
      <c r="WQ9" s="14"/>
      <c r="WR9" s="14"/>
      <c r="WS9" s="14"/>
      <c r="WT9" s="14"/>
      <c r="WU9" s="14"/>
      <c r="WV9" s="14"/>
      <c r="WW9" s="14"/>
      <c r="WX9" s="14"/>
      <c r="WY9" s="14"/>
      <c r="WZ9" s="14"/>
      <c r="XA9" s="14"/>
      <c r="XB9" s="14"/>
      <c r="XC9" s="14"/>
      <c r="XD9" s="14"/>
      <c r="XE9" s="14"/>
      <c r="XF9" s="14"/>
      <c r="XG9" s="14"/>
      <c r="XH9" s="14"/>
      <c r="XI9" s="14"/>
      <c r="XJ9" s="14"/>
      <c r="XK9" s="14"/>
      <c r="XL9" s="14"/>
      <c r="XM9" s="14"/>
      <c r="XN9" s="14"/>
      <c r="XO9" s="14"/>
      <c r="XP9" s="14"/>
      <c r="XQ9" s="14"/>
      <c r="XR9" s="14"/>
      <c r="XS9" s="14"/>
      <c r="XT9" s="14"/>
      <c r="XU9" s="14"/>
      <c r="XV9" s="14"/>
      <c r="XW9" s="14"/>
      <c r="XX9" s="14"/>
      <c r="XY9" s="14"/>
      <c r="XZ9" s="14"/>
      <c r="YA9" s="14"/>
      <c r="YB9" s="14"/>
      <c r="YC9" s="14"/>
      <c r="YD9" s="14"/>
      <c r="YE9" s="14"/>
      <c r="YF9" s="14"/>
      <c r="YG9" s="14"/>
      <c r="YH9" s="14"/>
      <c r="YI9" s="14"/>
      <c r="YJ9" s="14"/>
      <c r="YK9" s="14"/>
      <c r="YL9" s="14"/>
      <c r="YM9" s="14"/>
      <c r="YN9" s="14"/>
      <c r="YO9" s="14"/>
      <c r="YP9" s="14"/>
      <c r="YQ9" s="14"/>
      <c r="YR9" s="14"/>
      <c r="YS9" s="14"/>
      <c r="YT9" s="14"/>
      <c r="YU9" s="14"/>
      <c r="YV9" s="14"/>
      <c r="YW9" s="14"/>
      <c r="YX9" s="14"/>
      <c r="YY9" s="14"/>
      <c r="YZ9" s="14"/>
      <c r="ZA9" s="14"/>
      <c r="ZB9" s="14"/>
      <c r="ZC9" s="14"/>
      <c r="ZD9" s="14"/>
      <c r="ZE9" s="14"/>
      <c r="ZF9" s="14"/>
      <c r="ZG9" s="14"/>
      <c r="ZH9" s="14"/>
      <c r="ZI9" s="14"/>
      <c r="ZJ9" s="14"/>
      <c r="ZK9" s="14"/>
      <c r="ZL9" s="14"/>
      <c r="ZM9" s="14"/>
      <c r="ZN9" s="14"/>
      <c r="ZO9" s="14"/>
      <c r="ZP9" s="14"/>
      <c r="ZQ9" s="14"/>
      <c r="ZR9" s="14"/>
      <c r="ZS9" s="14"/>
      <c r="ZT9" s="14"/>
      <c r="ZU9" s="14"/>
      <c r="ZV9" s="14"/>
      <c r="ZW9" s="14"/>
      <c r="ZX9" s="14"/>
      <c r="ZY9" s="14"/>
      <c r="ZZ9" s="14"/>
      <c r="AAA9" s="14"/>
      <c r="AAB9" s="14"/>
      <c r="AAC9" s="14"/>
      <c r="AAD9" s="14"/>
      <c r="AAE9" s="14"/>
      <c r="AAF9" s="14"/>
      <c r="AAG9" s="14"/>
      <c r="AAH9" s="14"/>
      <c r="AAI9" s="14"/>
      <c r="AAJ9" s="14"/>
      <c r="AAK9" s="14"/>
      <c r="AAL9" s="14"/>
      <c r="AAM9" s="14"/>
      <c r="AAN9" s="14"/>
      <c r="AAO9" s="14"/>
      <c r="AAP9" s="14"/>
      <c r="AAQ9" s="14"/>
      <c r="AAR9" s="14"/>
      <c r="AAS9" s="14"/>
      <c r="AAT9" s="14"/>
      <c r="AAU9" s="14"/>
      <c r="AAV9" s="14"/>
      <c r="AAW9" s="14"/>
      <c r="AAX9" s="14"/>
      <c r="AAY9" s="14"/>
      <c r="AAZ9" s="14"/>
      <c r="ABA9" s="14"/>
      <c r="ABB9" s="14"/>
      <c r="ABC9" s="14"/>
      <c r="ABD9" s="14"/>
      <c r="ABE9" s="14"/>
      <c r="ABF9" s="14"/>
      <c r="ABG9" s="14"/>
      <c r="ABH9" s="14"/>
      <c r="ABI9" s="14"/>
      <c r="ABJ9" s="14"/>
      <c r="ABK9" s="14"/>
      <c r="ABL9" s="14"/>
      <c r="ABM9" s="14"/>
      <c r="ABN9" s="14"/>
      <c r="ABO9" s="14"/>
      <c r="ABP9" s="14"/>
      <c r="ABQ9" s="14"/>
      <c r="ABR9" s="14"/>
      <c r="ABS9" s="14"/>
      <c r="ABT9" s="14"/>
      <c r="ABU9" s="14"/>
      <c r="ABV9" s="14"/>
      <c r="ABW9" s="14"/>
      <c r="ABX9" s="14"/>
      <c r="ABY9" s="14"/>
      <c r="ABZ9" s="14"/>
      <c r="ACA9" s="14"/>
      <c r="ACB9" s="14"/>
      <c r="ACC9" s="14"/>
      <c r="ACD9" s="14"/>
      <c r="ACE9" s="14"/>
      <c r="ACF9" s="14"/>
      <c r="ACG9" s="14"/>
      <c r="ACH9" s="14"/>
      <c r="ACI9" s="14"/>
      <c r="ACJ9" s="14"/>
      <c r="ACK9" s="14"/>
      <c r="ACL9" s="14"/>
      <c r="ACM9" s="14"/>
      <c r="ACN9" s="14"/>
      <c r="ACO9" s="14"/>
      <c r="ACP9" s="14"/>
      <c r="ACQ9" s="14"/>
      <c r="ACR9" s="14"/>
      <c r="ACS9" s="14"/>
      <c r="ACT9" s="14"/>
      <c r="ACU9" s="14"/>
      <c r="ACV9" s="14"/>
      <c r="ACW9" s="14"/>
      <c r="ACX9" s="14"/>
      <c r="ACY9" s="14"/>
      <c r="ACZ9" s="14"/>
      <c r="ADA9" s="14"/>
      <c r="ADB9" s="14"/>
      <c r="ADC9" s="14"/>
      <c r="ADD9" s="14"/>
      <c r="ADE9" s="14"/>
      <c r="ADF9" s="14"/>
      <c r="ADG9" s="14"/>
      <c r="ADH9" s="14"/>
      <c r="ADI9" s="14"/>
      <c r="ADJ9" s="14"/>
      <c r="ADK9" s="14"/>
      <c r="ADL9" s="14"/>
      <c r="ADM9" s="14"/>
      <c r="ADN9" s="14"/>
      <c r="ADO9" s="14"/>
      <c r="ADP9" s="14"/>
      <c r="ADQ9" s="14"/>
      <c r="ADR9" s="14"/>
      <c r="ADS9" s="14"/>
      <c r="ADT9" s="14"/>
      <c r="ADU9" s="14"/>
      <c r="ADV9" s="14"/>
      <c r="ADW9" s="14"/>
      <c r="ADX9" s="14"/>
      <c r="ADY9" s="14"/>
      <c r="ADZ9" s="14"/>
      <c r="AEA9" s="14"/>
      <c r="AEB9" s="14"/>
      <c r="AEC9" s="14"/>
      <c r="AED9" s="14"/>
      <c r="AEE9" s="14"/>
      <c r="AEF9" s="14"/>
      <c r="AEG9" s="14"/>
      <c r="AEH9" s="14"/>
      <c r="AEI9" s="14"/>
      <c r="AEJ9" s="14"/>
      <c r="AEK9" s="14"/>
      <c r="AEL9" s="14"/>
      <c r="AEM9" s="14"/>
      <c r="AEN9" s="14"/>
      <c r="AEO9" s="14"/>
      <c r="AEP9" s="14"/>
      <c r="AEQ9" s="14"/>
      <c r="AER9" s="14"/>
      <c r="AES9" s="14"/>
      <c r="AET9" s="14"/>
      <c r="AEU9" s="14"/>
      <c r="AEV9" s="14"/>
      <c r="AEW9" s="14"/>
      <c r="AEX9" s="14"/>
      <c r="AEY9" s="14"/>
      <c r="AEZ9" s="14"/>
      <c r="AFA9" s="14"/>
      <c r="AFB9" s="14"/>
      <c r="AFC9" s="14"/>
      <c r="AFD9" s="14"/>
      <c r="AFE9" s="14"/>
      <c r="AFF9" s="14"/>
      <c r="AFG9" s="14"/>
      <c r="AFH9" s="14"/>
      <c r="AFI9" s="14"/>
      <c r="AFJ9" s="14"/>
      <c r="AFK9" s="14"/>
      <c r="AFL9" s="14"/>
      <c r="AFM9" s="14"/>
      <c r="AFN9" s="14"/>
      <c r="AFO9" s="14"/>
      <c r="AFP9" s="14"/>
      <c r="AFQ9" s="14"/>
      <c r="AFR9" s="14"/>
      <c r="AFS9" s="14"/>
      <c r="AFT9" s="14"/>
      <c r="AFU9" s="14"/>
      <c r="AFV9" s="14"/>
      <c r="AFW9" s="14"/>
      <c r="AFX9" s="14"/>
      <c r="AFY9" s="14"/>
      <c r="AFZ9" s="14"/>
      <c r="AGA9" s="14"/>
      <c r="AGB9" s="14"/>
      <c r="AGC9" s="14"/>
      <c r="AGD9" s="14"/>
      <c r="AGE9" s="14"/>
      <c r="AGF9" s="14"/>
      <c r="AGG9" s="14"/>
      <c r="AGH9" s="14"/>
      <c r="AGI9" s="14"/>
      <c r="AGJ9" s="14"/>
      <c r="AGK9" s="14"/>
      <c r="AGL9" s="14"/>
      <c r="AGM9" s="14"/>
      <c r="AGN9" s="14"/>
      <c r="AGO9" s="14"/>
      <c r="AGP9" s="14"/>
      <c r="AGQ9" s="14"/>
      <c r="AGR9" s="14"/>
      <c r="AGS9" s="14"/>
      <c r="AGT9" s="14"/>
      <c r="AGU9" s="14"/>
      <c r="AGV9" s="14"/>
      <c r="AGW9" s="14"/>
      <c r="AGX9" s="14"/>
      <c r="AGY9" s="14"/>
      <c r="AGZ9" s="14"/>
      <c r="AHA9" s="14"/>
      <c r="AHB9" s="14"/>
      <c r="AHC9" s="14"/>
      <c r="AHD9" s="14"/>
      <c r="AHE9" s="14"/>
      <c r="AHF9" s="14"/>
      <c r="AHG9" s="14"/>
      <c r="AHH9" s="14"/>
      <c r="AHI9" s="14"/>
      <c r="AHJ9" s="14"/>
      <c r="AHK9" s="14"/>
      <c r="AHL9" s="14"/>
      <c r="AHM9" s="14"/>
      <c r="AHN9" s="14"/>
      <c r="AHO9" s="14"/>
      <c r="AHP9" s="14"/>
      <c r="AHQ9" s="14"/>
      <c r="AHR9" s="14"/>
      <c r="AHS9" s="14"/>
      <c r="AHT9" s="14"/>
      <c r="AHU9" s="14"/>
      <c r="AHV9" s="14"/>
      <c r="AHW9" s="14"/>
      <c r="AHX9" s="14"/>
      <c r="AHY9" s="14"/>
      <c r="AHZ9" s="14"/>
      <c r="AIA9" s="14"/>
      <c r="AIB9" s="14"/>
      <c r="AIC9" s="14"/>
      <c r="AID9" s="14"/>
      <c r="AIE9" s="14"/>
      <c r="AIF9" s="14"/>
      <c r="AIG9" s="14"/>
      <c r="AIH9" s="14"/>
      <c r="AII9" s="14"/>
      <c r="AIJ9" s="14"/>
      <c r="AIK9" s="14"/>
      <c r="AIL9" s="14"/>
      <c r="AIM9" s="14"/>
      <c r="AIN9" s="14"/>
      <c r="AIO9" s="14"/>
      <c r="AIP9" s="14"/>
      <c r="AIQ9" s="14"/>
      <c r="AIR9" s="14"/>
      <c r="AIS9" s="14"/>
      <c r="AIT9" s="14"/>
      <c r="AIU9" s="14"/>
      <c r="AIV9" s="14"/>
      <c r="AIW9" s="14"/>
      <c r="AIX9" s="14"/>
      <c r="AIY9" s="14"/>
      <c r="AIZ9" s="14"/>
      <c r="AJA9" s="14"/>
      <c r="AJB9" s="14"/>
      <c r="AJC9" s="14"/>
      <c r="AJD9" s="14"/>
      <c r="AJE9" s="14"/>
      <c r="AJF9" s="14"/>
      <c r="AJG9" s="14"/>
      <c r="AJH9" s="14"/>
      <c r="AJI9" s="14"/>
      <c r="AJJ9" s="14"/>
      <c r="AJK9" s="14"/>
      <c r="AJL9" s="14"/>
      <c r="AJM9" s="14"/>
      <c r="AJN9" s="14"/>
      <c r="AJO9" s="14"/>
      <c r="AJP9" s="14"/>
      <c r="AJQ9" s="14"/>
      <c r="AJR9" s="14"/>
      <c r="AJS9" s="14"/>
      <c r="AJT9" s="14"/>
      <c r="AJU9" s="14"/>
      <c r="AJV9" s="14"/>
      <c r="AJW9" s="14"/>
      <c r="AJX9" s="14"/>
      <c r="AJY9" s="14"/>
      <c r="AJZ9" s="14"/>
      <c r="AKA9" s="14"/>
      <c r="AKB9" s="14"/>
      <c r="AKC9" s="14"/>
      <c r="AKD9" s="14"/>
      <c r="AKE9" s="14"/>
      <c r="AKF9" s="14"/>
      <c r="AKG9" s="14"/>
      <c r="AKH9" s="14"/>
      <c r="AKI9" s="14"/>
      <c r="AKJ9" s="14"/>
      <c r="AKK9" s="14"/>
      <c r="AKL9" s="14"/>
      <c r="AKM9" s="14"/>
      <c r="AKN9" s="14"/>
      <c r="AKO9" s="14"/>
      <c r="AKP9" s="14"/>
      <c r="AKQ9" s="14"/>
      <c r="AKR9" s="14"/>
      <c r="AKS9" s="14"/>
      <c r="AKT9" s="14"/>
      <c r="AKU9" s="14"/>
      <c r="AKV9" s="14"/>
      <c r="AKW9" s="14"/>
      <c r="AKX9" s="14"/>
      <c r="AKY9" s="14"/>
      <c r="AKZ9" s="14"/>
      <c r="ALA9" s="14"/>
      <c r="ALB9" s="14"/>
      <c r="ALC9" s="14"/>
      <c r="ALD9" s="14"/>
      <c r="ALE9" s="14"/>
      <c r="ALF9" s="14"/>
      <c r="ALG9" s="14"/>
      <c r="ALH9" s="14"/>
      <c r="ALI9" s="14"/>
      <c r="ALJ9" s="14"/>
      <c r="ALK9" s="14"/>
      <c r="ALL9" s="14"/>
      <c r="ALM9" s="14"/>
      <c r="ALN9" s="14"/>
      <c r="ALO9" s="14"/>
      <c r="ALP9" s="14"/>
      <c r="ALQ9" s="14"/>
      <c r="ALR9" s="14"/>
      <c r="ALS9" s="14"/>
      <c r="ALT9" s="14"/>
      <c r="ALU9" s="14"/>
      <c r="ALV9" s="14"/>
      <c r="ALW9" s="14"/>
      <c r="ALX9" s="14"/>
      <c r="ALY9" s="14"/>
      <c r="ALZ9" s="14"/>
      <c r="AMA9" s="14"/>
      <c r="AMB9" s="14"/>
      <c r="AMC9" s="14"/>
      <c r="AMD9" s="14"/>
      <c r="AME9" s="14"/>
      <c r="AMF9" s="14"/>
      <c r="AMG9" s="14"/>
      <c r="AMH9" s="14"/>
      <c r="AMI9" s="14"/>
      <c r="AMJ9" s="14"/>
    </row>
    <row r="10" s="18" customFormat="true" ht="77.9" hidden="false" customHeight="false" outlineLevel="0" collapsed="false">
      <c r="A10" s="24" t="s">
        <v>221</v>
      </c>
      <c r="B10" s="25" t="s">
        <v>222</v>
      </c>
      <c r="C10" s="25" t="s">
        <v>223</v>
      </c>
      <c r="D10" s="25" t="s">
        <v>28</v>
      </c>
      <c r="E10" s="25" t="s">
        <v>74</v>
      </c>
      <c r="F10" s="25" t="s">
        <v>37</v>
      </c>
      <c r="G10" s="25" t="s">
        <v>29</v>
      </c>
      <c r="H10" s="25" t="s">
        <v>29</v>
      </c>
      <c r="I10" s="26"/>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c r="SJ10" s="14"/>
      <c r="SK10" s="14"/>
      <c r="SL10" s="14"/>
      <c r="SM10" s="14"/>
      <c r="SN10" s="14"/>
      <c r="SO10" s="14"/>
      <c r="SP10" s="14"/>
      <c r="SQ10" s="14"/>
      <c r="SR10" s="14"/>
      <c r="SS10" s="14"/>
      <c r="ST10" s="14"/>
      <c r="SU10" s="14"/>
      <c r="SV10" s="14"/>
      <c r="SW10" s="14"/>
      <c r="SX10" s="14"/>
      <c r="SY10" s="14"/>
      <c r="SZ10" s="14"/>
      <c r="TA10" s="14"/>
      <c r="TB10" s="14"/>
      <c r="TC10" s="14"/>
      <c r="TD10" s="14"/>
      <c r="TE10" s="14"/>
      <c r="TF10" s="14"/>
      <c r="TG10" s="14"/>
      <c r="TH10" s="14"/>
      <c r="TI10" s="14"/>
      <c r="TJ10" s="14"/>
      <c r="TK10" s="14"/>
      <c r="TL10" s="14"/>
      <c r="TM10" s="14"/>
      <c r="TN10" s="14"/>
      <c r="TO10" s="14"/>
      <c r="TP10" s="14"/>
      <c r="TQ10" s="14"/>
      <c r="TR10" s="14"/>
      <c r="TS10" s="14"/>
      <c r="TT10" s="14"/>
      <c r="TU10" s="14"/>
      <c r="TV10" s="14"/>
      <c r="TW10" s="14"/>
      <c r="TX10" s="14"/>
      <c r="TY10" s="14"/>
      <c r="TZ10" s="14"/>
      <c r="UA10" s="14"/>
      <c r="UB10" s="14"/>
      <c r="UC10" s="14"/>
      <c r="UD10" s="14"/>
      <c r="UE10" s="14"/>
      <c r="UF10" s="14"/>
      <c r="UG10" s="14"/>
      <c r="UH10" s="14"/>
      <c r="UI10" s="14"/>
      <c r="UJ10" s="14"/>
      <c r="UK10" s="14"/>
      <c r="UL10" s="14"/>
      <c r="UM10" s="14"/>
      <c r="UN10" s="14"/>
      <c r="UO10" s="14"/>
      <c r="UP10" s="14"/>
      <c r="UQ10" s="14"/>
      <c r="UR10" s="14"/>
      <c r="US10" s="14"/>
      <c r="UT10" s="14"/>
      <c r="UU10" s="14"/>
      <c r="UV10" s="14"/>
      <c r="UW10" s="14"/>
      <c r="UX10" s="14"/>
      <c r="UY10" s="14"/>
      <c r="UZ10" s="14"/>
      <c r="VA10" s="14"/>
      <c r="VB10" s="14"/>
      <c r="VC10" s="14"/>
      <c r="VD10" s="14"/>
      <c r="VE10" s="14"/>
      <c r="VF10" s="14"/>
      <c r="VG10" s="14"/>
      <c r="VH10" s="14"/>
      <c r="VI10" s="14"/>
      <c r="VJ10" s="14"/>
      <c r="VK10" s="14"/>
      <c r="VL10" s="14"/>
      <c r="VM10" s="14"/>
      <c r="VN10" s="14"/>
      <c r="VO10" s="14"/>
      <c r="VP10" s="14"/>
      <c r="VQ10" s="14"/>
      <c r="VR10" s="14"/>
      <c r="VS10" s="14"/>
      <c r="VT10" s="14"/>
      <c r="VU10" s="14"/>
      <c r="VV10" s="14"/>
      <c r="VW10" s="14"/>
      <c r="VX10" s="14"/>
      <c r="VY10" s="14"/>
      <c r="VZ10" s="14"/>
      <c r="WA10" s="14"/>
      <c r="WB10" s="14"/>
      <c r="WC10" s="14"/>
      <c r="WD10" s="14"/>
      <c r="WE10" s="14"/>
      <c r="WF10" s="14"/>
      <c r="WG10" s="14"/>
      <c r="WH10" s="14"/>
      <c r="WI10" s="14"/>
      <c r="WJ10" s="14"/>
      <c r="WK10" s="14"/>
      <c r="WL10" s="14"/>
      <c r="WM10" s="14"/>
      <c r="WN10" s="14"/>
      <c r="WO10" s="14"/>
      <c r="WP10" s="14"/>
      <c r="WQ10" s="14"/>
      <c r="WR10" s="14"/>
      <c r="WS10" s="14"/>
      <c r="WT10" s="14"/>
      <c r="WU10" s="14"/>
      <c r="WV10" s="14"/>
      <c r="WW10" s="14"/>
      <c r="WX10" s="14"/>
      <c r="WY10" s="14"/>
      <c r="WZ10" s="14"/>
      <c r="XA10" s="14"/>
      <c r="XB10" s="14"/>
      <c r="XC10" s="14"/>
      <c r="XD10" s="14"/>
      <c r="XE10" s="14"/>
      <c r="XF10" s="14"/>
      <c r="XG10" s="14"/>
      <c r="XH10" s="14"/>
      <c r="XI10" s="14"/>
      <c r="XJ10" s="14"/>
      <c r="XK10" s="14"/>
      <c r="XL10" s="14"/>
      <c r="XM10" s="14"/>
      <c r="XN10" s="14"/>
      <c r="XO10" s="14"/>
      <c r="XP10" s="14"/>
      <c r="XQ10" s="14"/>
      <c r="XR10" s="14"/>
      <c r="XS10" s="14"/>
      <c r="XT10" s="14"/>
      <c r="XU10" s="14"/>
      <c r="XV10" s="14"/>
      <c r="XW10" s="14"/>
      <c r="XX10" s="14"/>
      <c r="XY10" s="14"/>
      <c r="XZ10" s="14"/>
      <c r="YA10" s="14"/>
      <c r="YB10" s="14"/>
      <c r="YC10" s="14"/>
      <c r="YD10" s="14"/>
      <c r="YE10" s="14"/>
      <c r="YF10" s="14"/>
      <c r="YG10" s="14"/>
      <c r="YH10" s="14"/>
      <c r="YI10" s="14"/>
      <c r="YJ10" s="14"/>
      <c r="YK10" s="14"/>
      <c r="YL10" s="14"/>
      <c r="YM10" s="14"/>
      <c r="YN10" s="14"/>
      <c r="YO10" s="14"/>
      <c r="YP10" s="14"/>
      <c r="YQ10" s="14"/>
      <c r="YR10" s="14"/>
      <c r="YS10" s="14"/>
      <c r="YT10" s="14"/>
      <c r="YU10" s="14"/>
      <c r="YV10" s="14"/>
      <c r="YW10" s="14"/>
      <c r="YX10" s="14"/>
      <c r="YY10" s="14"/>
      <c r="YZ10" s="14"/>
      <c r="ZA10" s="14"/>
      <c r="ZB10" s="14"/>
      <c r="ZC10" s="14"/>
      <c r="ZD10" s="14"/>
      <c r="ZE10" s="14"/>
      <c r="ZF10" s="14"/>
      <c r="ZG10" s="14"/>
      <c r="ZH10" s="14"/>
      <c r="ZI10" s="14"/>
      <c r="ZJ10" s="14"/>
      <c r="ZK10" s="14"/>
      <c r="ZL10" s="14"/>
      <c r="ZM10" s="14"/>
      <c r="ZN10" s="14"/>
      <c r="ZO10" s="14"/>
      <c r="ZP10" s="14"/>
      <c r="ZQ10" s="14"/>
      <c r="ZR10" s="14"/>
      <c r="ZS10" s="14"/>
      <c r="ZT10" s="14"/>
      <c r="ZU10" s="14"/>
      <c r="ZV10" s="14"/>
      <c r="ZW10" s="14"/>
      <c r="ZX10" s="14"/>
      <c r="ZY10" s="14"/>
      <c r="ZZ10" s="14"/>
      <c r="AAA10" s="14"/>
      <c r="AAB10" s="14"/>
      <c r="AAC10" s="14"/>
      <c r="AAD10" s="14"/>
      <c r="AAE10" s="14"/>
      <c r="AAF10" s="14"/>
      <c r="AAG10" s="14"/>
      <c r="AAH10" s="14"/>
      <c r="AAI10" s="14"/>
      <c r="AAJ10" s="14"/>
      <c r="AAK10" s="14"/>
      <c r="AAL10" s="14"/>
      <c r="AAM10" s="14"/>
      <c r="AAN10" s="14"/>
      <c r="AAO10" s="14"/>
      <c r="AAP10" s="14"/>
      <c r="AAQ10" s="14"/>
      <c r="AAR10" s="14"/>
      <c r="AAS10" s="14"/>
      <c r="AAT10" s="14"/>
      <c r="AAU10" s="14"/>
      <c r="AAV10" s="14"/>
      <c r="AAW10" s="14"/>
      <c r="AAX10" s="14"/>
      <c r="AAY10" s="14"/>
      <c r="AAZ10" s="14"/>
      <c r="ABA10" s="14"/>
      <c r="ABB10" s="14"/>
      <c r="ABC10" s="14"/>
      <c r="ABD10" s="14"/>
      <c r="ABE10" s="14"/>
      <c r="ABF10" s="14"/>
      <c r="ABG10" s="14"/>
      <c r="ABH10" s="14"/>
      <c r="ABI10" s="14"/>
      <c r="ABJ10" s="14"/>
      <c r="ABK10" s="14"/>
      <c r="ABL10" s="14"/>
      <c r="ABM10" s="14"/>
      <c r="ABN10" s="14"/>
      <c r="ABO10" s="14"/>
      <c r="ABP10" s="14"/>
      <c r="ABQ10" s="14"/>
      <c r="ABR10" s="14"/>
      <c r="ABS10" s="14"/>
      <c r="ABT10" s="14"/>
      <c r="ABU10" s="14"/>
      <c r="ABV10" s="14"/>
      <c r="ABW10" s="14"/>
      <c r="ABX10" s="14"/>
      <c r="ABY10" s="14"/>
      <c r="ABZ10" s="14"/>
      <c r="ACA10" s="14"/>
      <c r="ACB10" s="14"/>
      <c r="ACC10" s="14"/>
      <c r="ACD10" s="14"/>
      <c r="ACE10" s="14"/>
      <c r="ACF10" s="14"/>
      <c r="ACG10" s="14"/>
      <c r="ACH10" s="14"/>
      <c r="ACI10" s="14"/>
      <c r="ACJ10" s="14"/>
      <c r="ACK10" s="14"/>
      <c r="ACL10" s="14"/>
      <c r="ACM10" s="14"/>
      <c r="ACN10" s="14"/>
      <c r="ACO10" s="14"/>
      <c r="ACP10" s="14"/>
      <c r="ACQ10" s="14"/>
      <c r="ACR10" s="14"/>
      <c r="ACS10" s="14"/>
      <c r="ACT10" s="14"/>
      <c r="ACU10" s="14"/>
      <c r="ACV10" s="14"/>
      <c r="ACW10" s="14"/>
      <c r="ACX10" s="14"/>
      <c r="ACY10" s="14"/>
      <c r="ACZ10" s="14"/>
      <c r="ADA10" s="14"/>
      <c r="ADB10" s="14"/>
      <c r="ADC10" s="14"/>
      <c r="ADD10" s="14"/>
      <c r="ADE10" s="14"/>
      <c r="ADF10" s="14"/>
      <c r="ADG10" s="14"/>
      <c r="ADH10" s="14"/>
      <c r="ADI10" s="14"/>
      <c r="ADJ10" s="14"/>
      <c r="ADK10" s="14"/>
      <c r="ADL10" s="14"/>
      <c r="ADM10" s="14"/>
      <c r="ADN10" s="14"/>
      <c r="ADO10" s="14"/>
      <c r="ADP10" s="14"/>
      <c r="ADQ10" s="14"/>
      <c r="ADR10" s="14"/>
      <c r="ADS10" s="14"/>
      <c r="ADT10" s="14"/>
      <c r="ADU10" s="14"/>
      <c r="ADV10" s="14"/>
      <c r="ADW10" s="14"/>
      <c r="ADX10" s="14"/>
      <c r="ADY10" s="14"/>
      <c r="ADZ10" s="14"/>
      <c r="AEA10" s="14"/>
      <c r="AEB10" s="14"/>
      <c r="AEC10" s="14"/>
      <c r="AED10" s="14"/>
      <c r="AEE10" s="14"/>
      <c r="AEF10" s="14"/>
      <c r="AEG10" s="14"/>
      <c r="AEH10" s="14"/>
      <c r="AEI10" s="14"/>
      <c r="AEJ10" s="14"/>
      <c r="AEK10" s="14"/>
      <c r="AEL10" s="14"/>
      <c r="AEM10" s="14"/>
      <c r="AEN10" s="14"/>
      <c r="AEO10" s="14"/>
      <c r="AEP10" s="14"/>
      <c r="AEQ10" s="14"/>
      <c r="AER10" s="14"/>
      <c r="AES10" s="14"/>
      <c r="AET10" s="14"/>
      <c r="AEU10" s="14"/>
      <c r="AEV10" s="14"/>
      <c r="AEW10" s="14"/>
      <c r="AEX10" s="14"/>
      <c r="AEY10" s="14"/>
      <c r="AEZ10" s="14"/>
      <c r="AFA10" s="14"/>
      <c r="AFB10" s="14"/>
      <c r="AFC10" s="14"/>
      <c r="AFD10" s="14"/>
      <c r="AFE10" s="14"/>
      <c r="AFF10" s="14"/>
      <c r="AFG10" s="14"/>
      <c r="AFH10" s="14"/>
      <c r="AFI10" s="14"/>
      <c r="AFJ10" s="14"/>
      <c r="AFK10" s="14"/>
      <c r="AFL10" s="14"/>
      <c r="AFM10" s="14"/>
      <c r="AFN10" s="14"/>
      <c r="AFO10" s="14"/>
      <c r="AFP10" s="14"/>
      <c r="AFQ10" s="14"/>
      <c r="AFR10" s="14"/>
      <c r="AFS10" s="14"/>
      <c r="AFT10" s="14"/>
      <c r="AFU10" s="14"/>
      <c r="AFV10" s="14"/>
      <c r="AFW10" s="14"/>
      <c r="AFX10" s="14"/>
      <c r="AFY10" s="14"/>
      <c r="AFZ10" s="14"/>
      <c r="AGA10" s="14"/>
      <c r="AGB10" s="14"/>
      <c r="AGC10" s="14"/>
      <c r="AGD10" s="14"/>
      <c r="AGE10" s="14"/>
      <c r="AGF10" s="14"/>
      <c r="AGG10" s="14"/>
      <c r="AGH10" s="14"/>
      <c r="AGI10" s="14"/>
      <c r="AGJ10" s="14"/>
      <c r="AGK10" s="14"/>
      <c r="AGL10" s="14"/>
      <c r="AGM10" s="14"/>
      <c r="AGN10" s="14"/>
      <c r="AGO10" s="14"/>
      <c r="AGP10" s="14"/>
      <c r="AGQ10" s="14"/>
      <c r="AGR10" s="14"/>
      <c r="AGS10" s="14"/>
      <c r="AGT10" s="14"/>
      <c r="AGU10" s="14"/>
      <c r="AGV10" s="14"/>
      <c r="AGW10" s="14"/>
      <c r="AGX10" s="14"/>
      <c r="AGY10" s="14"/>
      <c r="AGZ10" s="14"/>
      <c r="AHA10" s="14"/>
      <c r="AHB10" s="14"/>
      <c r="AHC10" s="14"/>
      <c r="AHD10" s="14"/>
      <c r="AHE10" s="14"/>
      <c r="AHF10" s="14"/>
      <c r="AHG10" s="14"/>
      <c r="AHH10" s="14"/>
      <c r="AHI10" s="14"/>
      <c r="AHJ10" s="14"/>
      <c r="AHK10" s="14"/>
      <c r="AHL10" s="14"/>
      <c r="AHM10" s="14"/>
      <c r="AHN10" s="14"/>
      <c r="AHO10" s="14"/>
      <c r="AHP10" s="14"/>
      <c r="AHQ10" s="14"/>
      <c r="AHR10" s="14"/>
      <c r="AHS10" s="14"/>
      <c r="AHT10" s="14"/>
      <c r="AHU10" s="14"/>
      <c r="AHV10" s="14"/>
      <c r="AHW10" s="14"/>
      <c r="AHX10" s="14"/>
      <c r="AHY10" s="14"/>
      <c r="AHZ10" s="14"/>
      <c r="AIA10" s="14"/>
      <c r="AIB10" s="14"/>
      <c r="AIC10" s="14"/>
      <c r="AID10" s="14"/>
      <c r="AIE10" s="14"/>
      <c r="AIF10" s="14"/>
      <c r="AIG10" s="14"/>
      <c r="AIH10" s="14"/>
      <c r="AII10" s="14"/>
      <c r="AIJ10" s="14"/>
      <c r="AIK10" s="14"/>
      <c r="AIL10" s="14"/>
      <c r="AIM10" s="14"/>
      <c r="AIN10" s="14"/>
      <c r="AIO10" s="14"/>
      <c r="AIP10" s="14"/>
      <c r="AIQ10" s="14"/>
      <c r="AIR10" s="14"/>
      <c r="AIS10" s="14"/>
      <c r="AIT10" s="14"/>
      <c r="AIU10" s="14"/>
      <c r="AIV10" s="14"/>
      <c r="AIW10" s="14"/>
      <c r="AIX10" s="14"/>
      <c r="AIY10" s="14"/>
      <c r="AIZ10" s="14"/>
      <c r="AJA10" s="14"/>
      <c r="AJB10" s="14"/>
      <c r="AJC10" s="14"/>
      <c r="AJD10" s="14"/>
      <c r="AJE10" s="14"/>
      <c r="AJF10" s="14"/>
      <c r="AJG10" s="14"/>
      <c r="AJH10" s="14"/>
      <c r="AJI10" s="14"/>
      <c r="AJJ10" s="14"/>
      <c r="AJK10" s="14"/>
      <c r="AJL10" s="14"/>
      <c r="AJM10" s="14"/>
      <c r="AJN10" s="14"/>
      <c r="AJO10" s="14"/>
      <c r="AJP10" s="14"/>
      <c r="AJQ10" s="14"/>
      <c r="AJR10" s="14"/>
      <c r="AJS10" s="14"/>
      <c r="AJT10" s="14"/>
      <c r="AJU10" s="14"/>
      <c r="AJV10" s="14"/>
      <c r="AJW10" s="14"/>
      <c r="AJX10" s="14"/>
      <c r="AJY10" s="14"/>
      <c r="AJZ10" s="14"/>
      <c r="AKA10" s="14"/>
      <c r="AKB10" s="14"/>
      <c r="AKC10" s="14"/>
      <c r="AKD10" s="14"/>
      <c r="AKE10" s="14"/>
      <c r="AKF10" s="14"/>
      <c r="AKG10" s="14"/>
      <c r="AKH10" s="14"/>
      <c r="AKI10" s="14"/>
      <c r="AKJ10" s="14"/>
      <c r="AKK10" s="14"/>
      <c r="AKL10" s="14"/>
      <c r="AKM10" s="14"/>
      <c r="AKN10" s="14"/>
      <c r="AKO10" s="14"/>
      <c r="AKP10" s="14"/>
      <c r="AKQ10" s="14"/>
      <c r="AKR10" s="14"/>
      <c r="AKS10" s="14"/>
      <c r="AKT10" s="14"/>
      <c r="AKU10" s="14"/>
      <c r="AKV10" s="14"/>
      <c r="AKW10" s="14"/>
      <c r="AKX10" s="14"/>
      <c r="AKY10" s="14"/>
      <c r="AKZ10" s="14"/>
      <c r="ALA10" s="14"/>
      <c r="ALB10" s="14"/>
      <c r="ALC10" s="14"/>
      <c r="ALD10" s="14"/>
      <c r="ALE10" s="14"/>
      <c r="ALF10" s="14"/>
      <c r="ALG10" s="14"/>
      <c r="ALH10" s="14"/>
      <c r="ALI10" s="14"/>
      <c r="ALJ10" s="14"/>
      <c r="ALK10" s="14"/>
      <c r="ALL10" s="14"/>
      <c r="ALM10" s="14"/>
      <c r="ALN10" s="14"/>
      <c r="ALO10" s="14"/>
      <c r="ALP10" s="14"/>
      <c r="ALQ10" s="14"/>
      <c r="ALR10" s="14"/>
      <c r="ALS10" s="14"/>
      <c r="ALT10" s="14"/>
      <c r="ALU10" s="14"/>
      <c r="ALV10" s="14"/>
      <c r="ALW10" s="14"/>
      <c r="ALX10" s="14"/>
      <c r="ALY10" s="14"/>
      <c r="ALZ10" s="14"/>
      <c r="AMA10" s="14"/>
      <c r="AMB10" s="14"/>
      <c r="AMC10" s="14"/>
      <c r="AMD10" s="14"/>
      <c r="AME10" s="14"/>
      <c r="AMF10" s="14"/>
      <c r="AMG10" s="14"/>
      <c r="AMH10" s="14"/>
      <c r="AMI10" s="14"/>
      <c r="AMJ10" s="14"/>
    </row>
    <row r="11" s="18" customFormat="true" ht="13.8" hidden="false" customHeight="false" outlineLevel="0" collapsed="false">
      <c r="A11" s="27"/>
      <c r="B11" s="28"/>
      <c r="C11" s="28"/>
      <c r="D11" s="28"/>
      <c r="E11" s="28"/>
      <c r="F11" s="28"/>
      <c r="G11" s="28"/>
      <c r="H11" s="28"/>
      <c r="I11" s="27"/>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c r="SJ11" s="14"/>
      <c r="SK11" s="14"/>
      <c r="SL11" s="14"/>
      <c r="SM11" s="14"/>
      <c r="SN11" s="14"/>
      <c r="SO11" s="14"/>
      <c r="SP11" s="14"/>
      <c r="SQ11" s="14"/>
      <c r="SR11" s="14"/>
      <c r="SS11" s="14"/>
      <c r="ST11" s="14"/>
      <c r="SU11" s="14"/>
      <c r="SV11" s="14"/>
      <c r="SW11" s="14"/>
      <c r="SX11" s="14"/>
      <c r="SY11" s="14"/>
      <c r="SZ11" s="14"/>
      <c r="TA11" s="14"/>
      <c r="TB11" s="14"/>
      <c r="TC11" s="14"/>
      <c r="TD11" s="14"/>
      <c r="TE11" s="14"/>
      <c r="TF11" s="14"/>
      <c r="TG11" s="14"/>
      <c r="TH11" s="14"/>
      <c r="TI11" s="14"/>
      <c r="TJ11" s="14"/>
      <c r="TK11" s="14"/>
      <c r="TL11" s="14"/>
      <c r="TM11" s="14"/>
      <c r="TN11" s="14"/>
      <c r="TO11" s="14"/>
      <c r="TP11" s="14"/>
      <c r="TQ11" s="14"/>
      <c r="TR11" s="14"/>
      <c r="TS11" s="14"/>
      <c r="TT11" s="14"/>
      <c r="TU11" s="14"/>
      <c r="TV11" s="14"/>
      <c r="TW11" s="14"/>
      <c r="TX11" s="14"/>
      <c r="TY11" s="14"/>
      <c r="TZ11" s="14"/>
      <c r="UA11" s="14"/>
      <c r="UB11" s="14"/>
      <c r="UC11" s="14"/>
      <c r="UD11" s="14"/>
      <c r="UE11" s="14"/>
      <c r="UF11" s="14"/>
      <c r="UG11" s="14"/>
      <c r="UH11" s="14"/>
      <c r="UI11" s="14"/>
      <c r="UJ11" s="14"/>
      <c r="UK11" s="14"/>
      <c r="UL11" s="14"/>
      <c r="UM11" s="14"/>
      <c r="UN11" s="14"/>
      <c r="UO11" s="14"/>
      <c r="UP11" s="14"/>
      <c r="UQ11" s="14"/>
      <c r="UR11" s="14"/>
      <c r="US11" s="14"/>
      <c r="UT11" s="14"/>
      <c r="UU11" s="14"/>
      <c r="UV11" s="14"/>
      <c r="UW11" s="14"/>
      <c r="UX11" s="14"/>
      <c r="UY11" s="14"/>
      <c r="UZ11" s="14"/>
      <c r="VA11" s="14"/>
      <c r="VB11" s="14"/>
      <c r="VC11" s="14"/>
      <c r="VD11" s="14"/>
      <c r="VE11" s="14"/>
      <c r="VF11" s="14"/>
      <c r="VG11" s="14"/>
      <c r="VH11" s="14"/>
      <c r="VI11" s="14"/>
      <c r="VJ11" s="14"/>
      <c r="VK11" s="14"/>
      <c r="VL11" s="14"/>
      <c r="VM11" s="14"/>
      <c r="VN11" s="14"/>
      <c r="VO11" s="14"/>
      <c r="VP11" s="14"/>
      <c r="VQ11" s="14"/>
      <c r="VR11" s="14"/>
      <c r="VS11" s="14"/>
      <c r="VT11" s="14"/>
      <c r="VU11" s="14"/>
      <c r="VV11" s="14"/>
      <c r="VW11" s="14"/>
      <c r="VX11" s="14"/>
      <c r="VY11" s="14"/>
      <c r="VZ11" s="14"/>
      <c r="WA11" s="14"/>
      <c r="WB11" s="14"/>
      <c r="WC11" s="14"/>
      <c r="WD11" s="14"/>
      <c r="WE11" s="14"/>
      <c r="WF11" s="14"/>
      <c r="WG11" s="14"/>
      <c r="WH11" s="14"/>
      <c r="WI11" s="14"/>
      <c r="WJ11" s="14"/>
      <c r="WK11" s="14"/>
      <c r="WL11" s="14"/>
      <c r="WM11" s="14"/>
      <c r="WN11" s="14"/>
      <c r="WO11" s="14"/>
      <c r="WP11" s="14"/>
      <c r="WQ11" s="14"/>
      <c r="WR11" s="14"/>
      <c r="WS11" s="14"/>
      <c r="WT11" s="14"/>
      <c r="WU11" s="14"/>
      <c r="WV11" s="14"/>
      <c r="WW11" s="14"/>
      <c r="WX11" s="14"/>
      <c r="WY11" s="14"/>
      <c r="WZ11" s="14"/>
      <c r="XA11" s="14"/>
      <c r="XB11" s="14"/>
      <c r="XC11" s="14"/>
      <c r="XD11" s="14"/>
      <c r="XE11" s="14"/>
      <c r="XF11" s="14"/>
      <c r="XG11" s="14"/>
      <c r="XH11" s="14"/>
      <c r="XI11" s="14"/>
      <c r="XJ11" s="14"/>
      <c r="XK11" s="14"/>
      <c r="XL11" s="14"/>
      <c r="XM11" s="14"/>
      <c r="XN11" s="14"/>
      <c r="XO11" s="14"/>
      <c r="XP11" s="14"/>
      <c r="XQ11" s="14"/>
      <c r="XR11" s="14"/>
      <c r="XS11" s="14"/>
      <c r="XT11" s="14"/>
      <c r="XU11" s="14"/>
      <c r="XV11" s="14"/>
      <c r="XW11" s="14"/>
      <c r="XX11" s="14"/>
      <c r="XY11" s="14"/>
      <c r="XZ11" s="14"/>
      <c r="YA11" s="14"/>
      <c r="YB11" s="14"/>
      <c r="YC11" s="14"/>
      <c r="YD11" s="14"/>
      <c r="YE11" s="14"/>
      <c r="YF11" s="14"/>
      <c r="YG11" s="14"/>
      <c r="YH11" s="14"/>
      <c r="YI11" s="14"/>
      <c r="YJ11" s="14"/>
      <c r="YK11" s="14"/>
      <c r="YL11" s="14"/>
      <c r="YM11" s="14"/>
      <c r="YN11" s="14"/>
      <c r="YO11" s="14"/>
      <c r="YP11" s="14"/>
      <c r="YQ11" s="14"/>
      <c r="YR11" s="14"/>
      <c r="YS11" s="14"/>
      <c r="YT11" s="14"/>
      <c r="YU11" s="14"/>
      <c r="YV11" s="14"/>
      <c r="YW11" s="14"/>
      <c r="YX11" s="14"/>
      <c r="YY11" s="14"/>
      <c r="YZ11" s="14"/>
      <c r="ZA11" s="14"/>
      <c r="ZB11" s="14"/>
      <c r="ZC11" s="14"/>
      <c r="ZD11" s="14"/>
      <c r="ZE11" s="14"/>
      <c r="ZF11" s="14"/>
      <c r="ZG11" s="14"/>
      <c r="ZH11" s="14"/>
      <c r="ZI11" s="14"/>
      <c r="ZJ11" s="14"/>
      <c r="ZK11" s="14"/>
      <c r="ZL11" s="14"/>
      <c r="ZM11" s="14"/>
      <c r="ZN11" s="14"/>
      <c r="ZO11" s="14"/>
      <c r="ZP11" s="14"/>
      <c r="ZQ11" s="14"/>
      <c r="ZR11" s="14"/>
      <c r="ZS11" s="14"/>
      <c r="ZT11" s="14"/>
      <c r="ZU11" s="14"/>
      <c r="ZV11" s="14"/>
      <c r="ZW11" s="14"/>
      <c r="ZX11" s="14"/>
      <c r="ZY11" s="14"/>
      <c r="ZZ11" s="14"/>
      <c r="AAA11" s="14"/>
      <c r="AAB11" s="14"/>
      <c r="AAC11" s="14"/>
      <c r="AAD11" s="14"/>
      <c r="AAE11" s="14"/>
      <c r="AAF11" s="14"/>
      <c r="AAG11" s="14"/>
      <c r="AAH11" s="14"/>
      <c r="AAI11" s="14"/>
      <c r="AAJ11" s="14"/>
      <c r="AAK11" s="14"/>
      <c r="AAL11" s="14"/>
      <c r="AAM11" s="14"/>
      <c r="AAN11" s="14"/>
      <c r="AAO11" s="14"/>
      <c r="AAP11" s="14"/>
      <c r="AAQ11" s="14"/>
      <c r="AAR11" s="14"/>
      <c r="AAS11" s="14"/>
      <c r="AAT11" s="14"/>
      <c r="AAU11" s="14"/>
      <c r="AAV11" s="14"/>
      <c r="AAW11" s="14"/>
      <c r="AAX11" s="14"/>
      <c r="AAY11" s="14"/>
      <c r="AAZ11" s="14"/>
      <c r="ABA11" s="14"/>
      <c r="ABB11" s="14"/>
      <c r="ABC11" s="14"/>
      <c r="ABD11" s="14"/>
      <c r="ABE11" s="14"/>
      <c r="ABF11" s="14"/>
      <c r="ABG11" s="14"/>
      <c r="ABH11" s="14"/>
      <c r="ABI11" s="14"/>
      <c r="ABJ11" s="14"/>
      <c r="ABK11" s="14"/>
      <c r="ABL11" s="14"/>
      <c r="ABM11" s="14"/>
      <c r="ABN11" s="14"/>
      <c r="ABO11" s="14"/>
      <c r="ABP11" s="14"/>
      <c r="ABQ11" s="14"/>
      <c r="ABR11" s="14"/>
      <c r="ABS11" s="14"/>
      <c r="ABT11" s="14"/>
      <c r="ABU11" s="14"/>
      <c r="ABV11" s="14"/>
      <c r="ABW11" s="14"/>
      <c r="ABX11" s="14"/>
      <c r="ABY11" s="14"/>
      <c r="ABZ11" s="14"/>
      <c r="ACA11" s="14"/>
      <c r="ACB11" s="14"/>
      <c r="ACC11" s="14"/>
      <c r="ACD11" s="14"/>
      <c r="ACE11" s="14"/>
      <c r="ACF11" s="14"/>
      <c r="ACG11" s="14"/>
      <c r="ACH11" s="14"/>
      <c r="ACI11" s="14"/>
      <c r="ACJ11" s="14"/>
      <c r="ACK11" s="14"/>
      <c r="ACL11" s="14"/>
      <c r="ACM11" s="14"/>
      <c r="ACN11" s="14"/>
      <c r="ACO11" s="14"/>
      <c r="ACP11" s="14"/>
      <c r="ACQ11" s="14"/>
      <c r="ACR11" s="14"/>
      <c r="ACS11" s="14"/>
      <c r="ACT11" s="14"/>
      <c r="ACU11" s="14"/>
      <c r="ACV11" s="14"/>
      <c r="ACW11" s="14"/>
      <c r="ACX11" s="14"/>
      <c r="ACY11" s="14"/>
      <c r="ACZ11" s="14"/>
      <c r="ADA11" s="14"/>
      <c r="ADB11" s="14"/>
      <c r="ADC11" s="14"/>
      <c r="ADD11" s="14"/>
      <c r="ADE11" s="14"/>
      <c r="ADF11" s="14"/>
      <c r="ADG11" s="14"/>
      <c r="ADH11" s="14"/>
      <c r="ADI11" s="14"/>
      <c r="ADJ11" s="14"/>
      <c r="ADK11" s="14"/>
      <c r="ADL11" s="14"/>
      <c r="ADM11" s="14"/>
      <c r="ADN11" s="14"/>
      <c r="ADO11" s="14"/>
      <c r="ADP11" s="14"/>
      <c r="ADQ11" s="14"/>
      <c r="ADR11" s="14"/>
      <c r="ADS11" s="14"/>
      <c r="ADT11" s="14"/>
      <c r="ADU11" s="14"/>
      <c r="ADV11" s="14"/>
      <c r="ADW11" s="14"/>
      <c r="ADX11" s="14"/>
      <c r="ADY11" s="14"/>
      <c r="ADZ11" s="14"/>
      <c r="AEA11" s="14"/>
      <c r="AEB11" s="14"/>
      <c r="AEC11" s="14"/>
      <c r="AED11" s="14"/>
      <c r="AEE11" s="14"/>
      <c r="AEF11" s="14"/>
      <c r="AEG11" s="14"/>
      <c r="AEH11" s="14"/>
      <c r="AEI11" s="14"/>
      <c r="AEJ11" s="14"/>
      <c r="AEK11" s="14"/>
      <c r="AEL11" s="14"/>
      <c r="AEM11" s="14"/>
      <c r="AEN11" s="14"/>
      <c r="AEO11" s="14"/>
      <c r="AEP11" s="14"/>
      <c r="AEQ11" s="14"/>
      <c r="AER11" s="14"/>
      <c r="AES11" s="14"/>
      <c r="AET11" s="14"/>
      <c r="AEU11" s="14"/>
      <c r="AEV11" s="14"/>
      <c r="AEW11" s="14"/>
      <c r="AEX11" s="14"/>
      <c r="AEY11" s="14"/>
      <c r="AEZ11" s="14"/>
      <c r="AFA11" s="14"/>
      <c r="AFB11" s="14"/>
      <c r="AFC11" s="14"/>
      <c r="AFD11" s="14"/>
      <c r="AFE11" s="14"/>
      <c r="AFF11" s="14"/>
      <c r="AFG11" s="14"/>
      <c r="AFH11" s="14"/>
      <c r="AFI11" s="14"/>
      <c r="AFJ11" s="14"/>
      <c r="AFK11" s="14"/>
      <c r="AFL11" s="14"/>
      <c r="AFM11" s="14"/>
      <c r="AFN11" s="14"/>
      <c r="AFO11" s="14"/>
      <c r="AFP11" s="14"/>
      <c r="AFQ11" s="14"/>
      <c r="AFR11" s="14"/>
      <c r="AFS11" s="14"/>
      <c r="AFT11" s="14"/>
      <c r="AFU11" s="14"/>
      <c r="AFV11" s="14"/>
      <c r="AFW11" s="14"/>
      <c r="AFX11" s="14"/>
      <c r="AFY11" s="14"/>
      <c r="AFZ11" s="14"/>
      <c r="AGA11" s="14"/>
      <c r="AGB11" s="14"/>
      <c r="AGC11" s="14"/>
      <c r="AGD11" s="14"/>
      <c r="AGE11" s="14"/>
      <c r="AGF11" s="14"/>
      <c r="AGG11" s="14"/>
      <c r="AGH11" s="14"/>
      <c r="AGI11" s="14"/>
      <c r="AGJ11" s="14"/>
      <c r="AGK11" s="14"/>
      <c r="AGL11" s="14"/>
      <c r="AGM11" s="14"/>
      <c r="AGN11" s="14"/>
      <c r="AGO11" s="14"/>
      <c r="AGP11" s="14"/>
      <c r="AGQ11" s="14"/>
      <c r="AGR11" s="14"/>
      <c r="AGS11" s="14"/>
      <c r="AGT11" s="14"/>
      <c r="AGU11" s="14"/>
      <c r="AGV11" s="14"/>
      <c r="AGW11" s="14"/>
      <c r="AGX11" s="14"/>
      <c r="AGY11" s="14"/>
      <c r="AGZ11" s="14"/>
      <c r="AHA11" s="14"/>
      <c r="AHB11" s="14"/>
      <c r="AHC11" s="14"/>
      <c r="AHD11" s="14"/>
      <c r="AHE11" s="14"/>
      <c r="AHF11" s="14"/>
      <c r="AHG11" s="14"/>
      <c r="AHH11" s="14"/>
      <c r="AHI11" s="14"/>
      <c r="AHJ11" s="14"/>
      <c r="AHK11" s="14"/>
      <c r="AHL11" s="14"/>
      <c r="AHM11" s="14"/>
      <c r="AHN11" s="14"/>
      <c r="AHO11" s="14"/>
      <c r="AHP11" s="14"/>
      <c r="AHQ11" s="14"/>
      <c r="AHR11" s="14"/>
      <c r="AHS11" s="14"/>
      <c r="AHT11" s="14"/>
      <c r="AHU11" s="14"/>
      <c r="AHV11" s="14"/>
      <c r="AHW11" s="14"/>
      <c r="AHX11" s="14"/>
      <c r="AHY11" s="14"/>
      <c r="AHZ11" s="14"/>
      <c r="AIA11" s="14"/>
      <c r="AIB11" s="14"/>
      <c r="AIC11" s="14"/>
      <c r="AID11" s="14"/>
      <c r="AIE11" s="14"/>
      <c r="AIF11" s="14"/>
      <c r="AIG11" s="14"/>
      <c r="AIH11" s="14"/>
      <c r="AII11" s="14"/>
      <c r="AIJ11" s="14"/>
      <c r="AIK11" s="14"/>
      <c r="AIL11" s="14"/>
      <c r="AIM11" s="14"/>
      <c r="AIN11" s="14"/>
      <c r="AIO11" s="14"/>
      <c r="AIP11" s="14"/>
      <c r="AIQ11" s="14"/>
      <c r="AIR11" s="14"/>
      <c r="AIS11" s="14"/>
      <c r="AIT11" s="14"/>
      <c r="AIU11" s="14"/>
      <c r="AIV11" s="14"/>
      <c r="AIW11" s="14"/>
      <c r="AIX11" s="14"/>
      <c r="AIY11" s="14"/>
      <c r="AIZ11" s="14"/>
      <c r="AJA11" s="14"/>
      <c r="AJB11" s="14"/>
      <c r="AJC11" s="14"/>
      <c r="AJD11" s="14"/>
      <c r="AJE11" s="14"/>
      <c r="AJF11" s="14"/>
      <c r="AJG11" s="14"/>
      <c r="AJH11" s="14"/>
      <c r="AJI11" s="14"/>
      <c r="AJJ11" s="14"/>
      <c r="AJK11" s="14"/>
      <c r="AJL11" s="14"/>
      <c r="AJM11" s="14"/>
      <c r="AJN11" s="14"/>
      <c r="AJO11" s="14"/>
      <c r="AJP11" s="14"/>
      <c r="AJQ11" s="14"/>
      <c r="AJR11" s="14"/>
      <c r="AJS11" s="14"/>
      <c r="AJT11" s="14"/>
      <c r="AJU11" s="14"/>
      <c r="AJV11" s="14"/>
      <c r="AJW11" s="14"/>
      <c r="AJX11" s="14"/>
      <c r="AJY11" s="14"/>
      <c r="AJZ11" s="14"/>
      <c r="AKA11" s="14"/>
      <c r="AKB11" s="14"/>
      <c r="AKC11" s="14"/>
      <c r="AKD11" s="14"/>
      <c r="AKE11" s="14"/>
      <c r="AKF11" s="14"/>
      <c r="AKG11" s="14"/>
      <c r="AKH11" s="14"/>
      <c r="AKI11" s="14"/>
      <c r="AKJ11" s="14"/>
      <c r="AKK11" s="14"/>
      <c r="AKL11" s="14"/>
      <c r="AKM11" s="14"/>
      <c r="AKN11" s="14"/>
      <c r="AKO11" s="14"/>
      <c r="AKP11" s="14"/>
      <c r="AKQ11" s="14"/>
      <c r="AKR11" s="14"/>
      <c r="AKS11" s="14"/>
      <c r="AKT11" s="14"/>
      <c r="AKU11" s="14"/>
      <c r="AKV11" s="14"/>
      <c r="AKW11" s="14"/>
      <c r="AKX11" s="14"/>
      <c r="AKY11" s="14"/>
      <c r="AKZ11" s="14"/>
      <c r="ALA11" s="14"/>
      <c r="ALB11" s="14"/>
      <c r="ALC11" s="14"/>
      <c r="ALD11" s="14"/>
      <c r="ALE11" s="14"/>
      <c r="ALF11" s="14"/>
      <c r="ALG11" s="14"/>
      <c r="ALH11" s="14"/>
      <c r="ALI11" s="14"/>
      <c r="ALJ11" s="14"/>
      <c r="ALK11" s="14"/>
      <c r="ALL11" s="14"/>
      <c r="ALM11" s="14"/>
      <c r="ALN11" s="14"/>
      <c r="ALO11" s="14"/>
      <c r="ALP11" s="14"/>
      <c r="ALQ11" s="14"/>
      <c r="ALR11" s="14"/>
      <c r="ALS11" s="14"/>
      <c r="ALT11" s="14"/>
      <c r="ALU11" s="14"/>
      <c r="ALV11" s="14"/>
      <c r="ALW11" s="14"/>
      <c r="ALX11" s="14"/>
      <c r="ALY11" s="14"/>
      <c r="ALZ11" s="14"/>
      <c r="AMA11" s="14"/>
      <c r="AMB11" s="14"/>
      <c r="AMC11" s="14"/>
      <c r="AMD11" s="14"/>
      <c r="AME11" s="14"/>
      <c r="AMF11" s="14"/>
      <c r="AMG11" s="14"/>
      <c r="AMH11" s="14"/>
      <c r="AMI11" s="14"/>
      <c r="AMJ11" s="14"/>
    </row>
    <row r="12" s="18" customFormat="true" ht="13.8" hidden="false" customHeight="false" outlineLevel="0" collapsed="false">
      <c r="A12" s="24"/>
      <c r="B12" s="25"/>
      <c r="C12" s="25"/>
      <c r="D12" s="25"/>
      <c r="E12" s="25"/>
      <c r="F12" s="25"/>
      <c r="G12" s="25"/>
      <c r="H12" s="25"/>
      <c r="I12" s="26"/>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c r="AMG12" s="14"/>
      <c r="AMH12" s="14"/>
      <c r="AMI12" s="14"/>
      <c r="AMJ12" s="14"/>
    </row>
    <row r="13" s="18" customFormat="true" ht="13.8" hidden="false" customHeight="false" outlineLevel="0" collapsed="false">
      <c r="A13" s="27"/>
      <c r="B13" s="28"/>
      <c r="C13" s="28"/>
      <c r="D13" s="28"/>
      <c r="E13" s="28"/>
      <c r="F13" s="28"/>
      <c r="G13" s="28"/>
      <c r="H13" s="28"/>
      <c r="I13" s="27"/>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row>
    <row r="14" s="18" customFormat="true" ht="13.8" hidden="false" customHeight="false" outlineLevel="0" collapsed="false">
      <c r="A14" s="24"/>
      <c r="B14" s="25"/>
      <c r="C14" s="25"/>
      <c r="D14" s="25"/>
      <c r="E14" s="25"/>
      <c r="F14" s="25"/>
      <c r="G14" s="25"/>
      <c r="H14" s="25"/>
      <c r="I14" s="26"/>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c r="SJ14" s="14"/>
      <c r="SK14" s="14"/>
      <c r="SL14" s="14"/>
      <c r="SM14" s="14"/>
      <c r="SN14" s="14"/>
      <c r="SO14" s="14"/>
      <c r="SP14" s="14"/>
      <c r="SQ14" s="14"/>
      <c r="SR14" s="14"/>
      <c r="SS14" s="14"/>
      <c r="ST14" s="14"/>
      <c r="SU14" s="14"/>
      <c r="SV14" s="14"/>
      <c r="SW14" s="14"/>
      <c r="SX14" s="14"/>
      <c r="SY14" s="14"/>
      <c r="SZ14" s="14"/>
      <c r="TA14" s="14"/>
      <c r="TB14" s="14"/>
      <c r="TC14" s="14"/>
      <c r="TD14" s="14"/>
      <c r="TE14" s="14"/>
      <c r="TF14" s="14"/>
      <c r="TG14" s="14"/>
      <c r="TH14" s="14"/>
      <c r="TI14" s="14"/>
      <c r="TJ14" s="14"/>
      <c r="TK14" s="14"/>
      <c r="TL14" s="14"/>
      <c r="TM14" s="14"/>
      <c r="TN14" s="14"/>
      <c r="TO14" s="14"/>
      <c r="TP14" s="14"/>
      <c r="TQ14" s="14"/>
      <c r="TR14" s="14"/>
      <c r="TS14" s="14"/>
      <c r="TT14" s="14"/>
      <c r="TU14" s="14"/>
      <c r="TV14" s="14"/>
      <c r="TW14" s="14"/>
      <c r="TX14" s="14"/>
      <c r="TY14" s="14"/>
      <c r="TZ14" s="14"/>
      <c r="UA14" s="14"/>
      <c r="UB14" s="14"/>
      <c r="UC14" s="14"/>
      <c r="UD14" s="14"/>
      <c r="UE14" s="14"/>
      <c r="UF14" s="14"/>
      <c r="UG14" s="14"/>
      <c r="UH14" s="14"/>
      <c r="UI14" s="14"/>
      <c r="UJ14" s="14"/>
      <c r="UK14" s="14"/>
      <c r="UL14" s="14"/>
      <c r="UM14" s="14"/>
      <c r="UN14" s="14"/>
      <c r="UO14" s="14"/>
      <c r="UP14" s="14"/>
      <c r="UQ14" s="14"/>
      <c r="UR14" s="14"/>
      <c r="US14" s="14"/>
      <c r="UT14" s="14"/>
      <c r="UU14" s="14"/>
      <c r="UV14" s="14"/>
      <c r="UW14" s="14"/>
      <c r="UX14" s="14"/>
      <c r="UY14" s="14"/>
      <c r="UZ14" s="14"/>
      <c r="VA14" s="14"/>
      <c r="VB14" s="14"/>
      <c r="VC14" s="14"/>
      <c r="VD14" s="14"/>
      <c r="VE14" s="14"/>
      <c r="VF14" s="14"/>
      <c r="VG14" s="14"/>
      <c r="VH14" s="14"/>
      <c r="VI14" s="14"/>
      <c r="VJ14" s="14"/>
      <c r="VK14" s="14"/>
      <c r="VL14" s="14"/>
      <c r="VM14" s="14"/>
      <c r="VN14" s="14"/>
      <c r="VO14" s="14"/>
      <c r="VP14" s="14"/>
      <c r="VQ14" s="14"/>
      <c r="VR14" s="14"/>
      <c r="VS14" s="14"/>
      <c r="VT14" s="14"/>
      <c r="VU14" s="14"/>
      <c r="VV14" s="14"/>
      <c r="VW14" s="14"/>
      <c r="VX14" s="14"/>
      <c r="VY14" s="14"/>
      <c r="VZ14" s="14"/>
      <c r="WA14" s="14"/>
      <c r="WB14" s="14"/>
      <c r="WC14" s="14"/>
      <c r="WD14" s="14"/>
      <c r="WE14" s="14"/>
      <c r="WF14" s="14"/>
      <c r="WG14" s="14"/>
      <c r="WH14" s="14"/>
      <c r="WI14" s="14"/>
      <c r="WJ14" s="14"/>
      <c r="WK14" s="14"/>
      <c r="WL14" s="14"/>
      <c r="WM14" s="14"/>
      <c r="WN14" s="14"/>
      <c r="WO14" s="14"/>
      <c r="WP14" s="14"/>
      <c r="WQ14" s="14"/>
      <c r="WR14" s="14"/>
      <c r="WS14" s="14"/>
      <c r="WT14" s="14"/>
      <c r="WU14" s="14"/>
      <c r="WV14" s="14"/>
      <c r="WW14" s="14"/>
      <c r="WX14" s="14"/>
      <c r="WY14" s="14"/>
      <c r="WZ14" s="14"/>
      <c r="XA14" s="14"/>
      <c r="XB14" s="14"/>
      <c r="XC14" s="14"/>
      <c r="XD14" s="14"/>
      <c r="XE14" s="14"/>
      <c r="XF14" s="14"/>
      <c r="XG14" s="14"/>
      <c r="XH14" s="14"/>
      <c r="XI14" s="14"/>
      <c r="XJ14" s="14"/>
      <c r="XK14" s="14"/>
      <c r="XL14" s="14"/>
      <c r="XM14" s="14"/>
      <c r="XN14" s="14"/>
      <c r="XO14" s="14"/>
      <c r="XP14" s="14"/>
      <c r="XQ14" s="14"/>
      <c r="XR14" s="14"/>
      <c r="XS14" s="14"/>
      <c r="XT14" s="14"/>
      <c r="XU14" s="14"/>
      <c r="XV14" s="14"/>
      <c r="XW14" s="14"/>
      <c r="XX14" s="14"/>
      <c r="XY14" s="14"/>
      <c r="XZ14" s="14"/>
      <c r="YA14" s="14"/>
      <c r="YB14" s="14"/>
      <c r="YC14" s="14"/>
      <c r="YD14" s="14"/>
      <c r="YE14" s="14"/>
      <c r="YF14" s="14"/>
      <c r="YG14" s="14"/>
      <c r="YH14" s="14"/>
      <c r="YI14" s="14"/>
      <c r="YJ14" s="14"/>
      <c r="YK14" s="14"/>
      <c r="YL14" s="14"/>
      <c r="YM14" s="14"/>
      <c r="YN14" s="14"/>
      <c r="YO14" s="14"/>
      <c r="YP14" s="14"/>
      <c r="YQ14" s="14"/>
      <c r="YR14" s="14"/>
      <c r="YS14" s="14"/>
      <c r="YT14" s="14"/>
      <c r="YU14" s="14"/>
      <c r="YV14" s="14"/>
      <c r="YW14" s="14"/>
      <c r="YX14" s="14"/>
      <c r="YY14" s="14"/>
      <c r="YZ14" s="14"/>
      <c r="ZA14" s="14"/>
      <c r="ZB14" s="14"/>
      <c r="ZC14" s="14"/>
      <c r="ZD14" s="14"/>
      <c r="ZE14" s="14"/>
      <c r="ZF14" s="14"/>
      <c r="ZG14" s="14"/>
      <c r="ZH14" s="14"/>
      <c r="ZI14" s="14"/>
      <c r="ZJ14" s="14"/>
      <c r="ZK14" s="14"/>
      <c r="ZL14" s="14"/>
      <c r="ZM14" s="14"/>
      <c r="ZN14" s="14"/>
      <c r="ZO14" s="14"/>
      <c r="ZP14" s="14"/>
      <c r="ZQ14" s="14"/>
      <c r="ZR14" s="14"/>
      <c r="ZS14" s="14"/>
      <c r="ZT14" s="14"/>
      <c r="ZU14" s="14"/>
      <c r="ZV14" s="14"/>
      <c r="ZW14" s="14"/>
      <c r="ZX14" s="14"/>
      <c r="ZY14" s="14"/>
      <c r="ZZ14" s="14"/>
      <c r="AAA14" s="14"/>
      <c r="AAB14" s="14"/>
      <c r="AAC14" s="14"/>
      <c r="AAD14" s="14"/>
      <c r="AAE14" s="14"/>
      <c r="AAF14" s="14"/>
      <c r="AAG14" s="14"/>
      <c r="AAH14" s="14"/>
      <c r="AAI14" s="14"/>
      <c r="AAJ14" s="14"/>
      <c r="AAK14" s="14"/>
      <c r="AAL14" s="14"/>
      <c r="AAM14" s="14"/>
      <c r="AAN14" s="14"/>
      <c r="AAO14" s="14"/>
      <c r="AAP14" s="14"/>
      <c r="AAQ14" s="14"/>
      <c r="AAR14" s="14"/>
      <c r="AAS14" s="14"/>
      <c r="AAT14" s="14"/>
      <c r="AAU14" s="14"/>
      <c r="AAV14" s="14"/>
      <c r="AAW14" s="14"/>
      <c r="AAX14" s="14"/>
      <c r="AAY14" s="14"/>
      <c r="AAZ14" s="14"/>
      <c r="ABA14" s="14"/>
      <c r="ABB14" s="14"/>
      <c r="ABC14" s="14"/>
      <c r="ABD14" s="14"/>
      <c r="ABE14" s="14"/>
      <c r="ABF14" s="14"/>
      <c r="ABG14" s="14"/>
      <c r="ABH14" s="14"/>
      <c r="ABI14" s="14"/>
      <c r="ABJ14" s="14"/>
      <c r="ABK14" s="14"/>
      <c r="ABL14" s="14"/>
      <c r="ABM14" s="14"/>
      <c r="ABN14" s="14"/>
      <c r="ABO14" s="14"/>
      <c r="ABP14" s="14"/>
      <c r="ABQ14" s="14"/>
      <c r="ABR14" s="14"/>
      <c r="ABS14" s="14"/>
      <c r="ABT14" s="14"/>
      <c r="ABU14" s="14"/>
      <c r="ABV14" s="14"/>
      <c r="ABW14" s="14"/>
      <c r="ABX14" s="14"/>
      <c r="ABY14" s="14"/>
      <c r="ABZ14" s="14"/>
      <c r="ACA14" s="14"/>
      <c r="ACB14" s="14"/>
      <c r="ACC14" s="14"/>
      <c r="ACD14" s="14"/>
      <c r="ACE14" s="14"/>
      <c r="ACF14" s="14"/>
      <c r="ACG14" s="14"/>
      <c r="ACH14" s="14"/>
      <c r="ACI14" s="14"/>
      <c r="ACJ14" s="14"/>
      <c r="ACK14" s="14"/>
      <c r="ACL14" s="14"/>
      <c r="ACM14" s="14"/>
      <c r="ACN14" s="14"/>
      <c r="ACO14" s="14"/>
      <c r="ACP14" s="14"/>
      <c r="ACQ14" s="14"/>
      <c r="ACR14" s="14"/>
      <c r="ACS14" s="14"/>
      <c r="ACT14" s="14"/>
      <c r="ACU14" s="14"/>
      <c r="ACV14" s="14"/>
      <c r="ACW14" s="14"/>
      <c r="ACX14" s="14"/>
      <c r="ACY14" s="14"/>
      <c r="ACZ14" s="14"/>
      <c r="ADA14" s="14"/>
      <c r="ADB14" s="14"/>
      <c r="ADC14" s="14"/>
      <c r="ADD14" s="14"/>
      <c r="ADE14" s="14"/>
      <c r="ADF14" s="14"/>
      <c r="ADG14" s="14"/>
      <c r="ADH14" s="14"/>
      <c r="ADI14" s="14"/>
      <c r="ADJ14" s="14"/>
      <c r="ADK14" s="14"/>
      <c r="ADL14" s="14"/>
      <c r="ADM14" s="14"/>
      <c r="ADN14" s="14"/>
      <c r="ADO14" s="14"/>
      <c r="ADP14" s="14"/>
      <c r="ADQ14" s="14"/>
      <c r="ADR14" s="14"/>
      <c r="ADS14" s="14"/>
      <c r="ADT14" s="14"/>
      <c r="ADU14" s="14"/>
      <c r="ADV14" s="14"/>
      <c r="ADW14" s="14"/>
      <c r="ADX14" s="14"/>
      <c r="ADY14" s="14"/>
      <c r="ADZ14" s="14"/>
      <c r="AEA14" s="14"/>
      <c r="AEB14" s="14"/>
      <c r="AEC14" s="14"/>
      <c r="AED14" s="14"/>
      <c r="AEE14" s="14"/>
      <c r="AEF14" s="14"/>
      <c r="AEG14" s="14"/>
      <c r="AEH14" s="14"/>
      <c r="AEI14" s="14"/>
      <c r="AEJ14" s="14"/>
      <c r="AEK14" s="14"/>
      <c r="AEL14" s="14"/>
      <c r="AEM14" s="14"/>
      <c r="AEN14" s="14"/>
      <c r="AEO14" s="14"/>
      <c r="AEP14" s="14"/>
      <c r="AEQ14" s="14"/>
      <c r="AER14" s="14"/>
      <c r="AES14" s="14"/>
      <c r="AET14" s="14"/>
      <c r="AEU14" s="14"/>
      <c r="AEV14" s="14"/>
      <c r="AEW14" s="14"/>
      <c r="AEX14" s="14"/>
      <c r="AEY14" s="14"/>
      <c r="AEZ14" s="14"/>
      <c r="AFA14" s="14"/>
      <c r="AFB14" s="14"/>
      <c r="AFC14" s="14"/>
      <c r="AFD14" s="14"/>
      <c r="AFE14" s="14"/>
      <c r="AFF14" s="14"/>
      <c r="AFG14" s="14"/>
      <c r="AFH14" s="14"/>
      <c r="AFI14" s="14"/>
      <c r="AFJ14" s="14"/>
      <c r="AFK14" s="14"/>
      <c r="AFL14" s="14"/>
      <c r="AFM14" s="14"/>
      <c r="AFN14" s="14"/>
      <c r="AFO14" s="14"/>
      <c r="AFP14" s="14"/>
      <c r="AFQ14" s="14"/>
      <c r="AFR14" s="14"/>
      <c r="AFS14" s="14"/>
      <c r="AFT14" s="14"/>
      <c r="AFU14" s="14"/>
      <c r="AFV14" s="14"/>
      <c r="AFW14" s="14"/>
      <c r="AFX14" s="14"/>
      <c r="AFY14" s="14"/>
      <c r="AFZ14" s="14"/>
      <c r="AGA14" s="14"/>
      <c r="AGB14" s="14"/>
      <c r="AGC14" s="14"/>
      <c r="AGD14" s="14"/>
      <c r="AGE14" s="14"/>
      <c r="AGF14" s="14"/>
      <c r="AGG14" s="14"/>
      <c r="AGH14" s="14"/>
      <c r="AGI14" s="14"/>
      <c r="AGJ14" s="14"/>
      <c r="AGK14" s="14"/>
      <c r="AGL14" s="14"/>
      <c r="AGM14" s="14"/>
      <c r="AGN14" s="14"/>
      <c r="AGO14" s="14"/>
      <c r="AGP14" s="14"/>
      <c r="AGQ14" s="14"/>
      <c r="AGR14" s="14"/>
      <c r="AGS14" s="14"/>
      <c r="AGT14" s="14"/>
      <c r="AGU14" s="14"/>
      <c r="AGV14" s="14"/>
      <c r="AGW14" s="14"/>
      <c r="AGX14" s="14"/>
      <c r="AGY14" s="14"/>
      <c r="AGZ14" s="14"/>
      <c r="AHA14" s="14"/>
      <c r="AHB14" s="14"/>
      <c r="AHC14" s="14"/>
      <c r="AHD14" s="14"/>
      <c r="AHE14" s="14"/>
      <c r="AHF14" s="14"/>
      <c r="AHG14" s="14"/>
      <c r="AHH14" s="14"/>
      <c r="AHI14" s="14"/>
      <c r="AHJ14" s="14"/>
      <c r="AHK14" s="14"/>
      <c r="AHL14" s="14"/>
      <c r="AHM14" s="14"/>
      <c r="AHN14" s="14"/>
      <c r="AHO14" s="14"/>
      <c r="AHP14" s="14"/>
      <c r="AHQ14" s="14"/>
      <c r="AHR14" s="14"/>
      <c r="AHS14" s="14"/>
      <c r="AHT14" s="14"/>
      <c r="AHU14" s="14"/>
      <c r="AHV14" s="14"/>
      <c r="AHW14" s="14"/>
      <c r="AHX14" s="14"/>
      <c r="AHY14" s="14"/>
      <c r="AHZ14" s="14"/>
      <c r="AIA14" s="14"/>
      <c r="AIB14" s="14"/>
      <c r="AIC14" s="14"/>
      <c r="AID14" s="14"/>
      <c r="AIE14" s="14"/>
      <c r="AIF14" s="14"/>
      <c r="AIG14" s="14"/>
      <c r="AIH14" s="14"/>
      <c r="AII14" s="14"/>
      <c r="AIJ14" s="14"/>
      <c r="AIK14" s="14"/>
      <c r="AIL14" s="14"/>
      <c r="AIM14" s="14"/>
      <c r="AIN14" s="14"/>
      <c r="AIO14" s="14"/>
      <c r="AIP14" s="14"/>
      <c r="AIQ14" s="14"/>
      <c r="AIR14" s="14"/>
      <c r="AIS14" s="14"/>
      <c r="AIT14" s="14"/>
      <c r="AIU14" s="14"/>
      <c r="AIV14" s="14"/>
      <c r="AIW14" s="14"/>
      <c r="AIX14" s="14"/>
      <c r="AIY14" s="14"/>
      <c r="AIZ14" s="14"/>
      <c r="AJA14" s="14"/>
      <c r="AJB14" s="14"/>
      <c r="AJC14" s="14"/>
      <c r="AJD14" s="14"/>
      <c r="AJE14" s="14"/>
      <c r="AJF14" s="14"/>
      <c r="AJG14" s="14"/>
      <c r="AJH14" s="14"/>
      <c r="AJI14" s="14"/>
      <c r="AJJ14" s="14"/>
      <c r="AJK14" s="14"/>
      <c r="AJL14" s="14"/>
      <c r="AJM14" s="14"/>
      <c r="AJN14" s="14"/>
      <c r="AJO14" s="14"/>
      <c r="AJP14" s="14"/>
      <c r="AJQ14" s="14"/>
      <c r="AJR14" s="14"/>
      <c r="AJS14" s="14"/>
      <c r="AJT14" s="14"/>
      <c r="AJU14" s="14"/>
      <c r="AJV14" s="14"/>
      <c r="AJW14" s="14"/>
      <c r="AJX14" s="14"/>
      <c r="AJY14" s="14"/>
      <c r="AJZ14" s="14"/>
      <c r="AKA14" s="14"/>
      <c r="AKB14" s="14"/>
      <c r="AKC14" s="14"/>
      <c r="AKD14" s="14"/>
      <c r="AKE14" s="14"/>
      <c r="AKF14" s="14"/>
      <c r="AKG14" s="14"/>
      <c r="AKH14" s="14"/>
      <c r="AKI14" s="14"/>
      <c r="AKJ14" s="14"/>
      <c r="AKK14" s="14"/>
      <c r="AKL14" s="14"/>
      <c r="AKM14" s="14"/>
      <c r="AKN14" s="14"/>
      <c r="AKO14" s="14"/>
      <c r="AKP14" s="14"/>
      <c r="AKQ14" s="14"/>
      <c r="AKR14" s="14"/>
      <c r="AKS14" s="14"/>
      <c r="AKT14" s="14"/>
      <c r="AKU14" s="14"/>
      <c r="AKV14" s="14"/>
      <c r="AKW14" s="14"/>
      <c r="AKX14" s="14"/>
      <c r="AKY14" s="14"/>
      <c r="AKZ14" s="14"/>
      <c r="ALA14" s="14"/>
      <c r="ALB14" s="14"/>
      <c r="ALC14" s="14"/>
      <c r="ALD14" s="14"/>
      <c r="ALE14" s="14"/>
      <c r="ALF14" s="14"/>
      <c r="ALG14" s="14"/>
      <c r="ALH14" s="14"/>
      <c r="ALI14" s="14"/>
      <c r="ALJ14" s="14"/>
      <c r="ALK14" s="14"/>
      <c r="ALL14" s="14"/>
      <c r="ALM14" s="14"/>
      <c r="ALN14" s="14"/>
      <c r="ALO14" s="14"/>
      <c r="ALP14" s="14"/>
      <c r="ALQ14" s="14"/>
      <c r="ALR14" s="14"/>
      <c r="ALS14" s="14"/>
      <c r="ALT14" s="14"/>
      <c r="ALU14" s="14"/>
      <c r="ALV14" s="14"/>
      <c r="ALW14" s="14"/>
      <c r="ALX14" s="14"/>
      <c r="ALY14" s="14"/>
      <c r="ALZ14" s="14"/>
      <c r="AMA14" s="14"/>
      <c r="AMB14" s="14"/>
      <c r="AMC14" s="14"/>
      <c r="AMD14" s="14"/>
      <c r="AME14" s="14"/>
      <c r="AMF14" s="14"/>
      <c r="AMG14" s="14"/>
      <c r="AMH14" s="14"/>
      <c r="AMI14" s="14"/>
      <c r="AMJ14" s="14"/>
    </row>
    <row r="15" s="18" customFormat="true" ht="13.8" hidden="false" customHeight="false" outlineLevel="0" collapsed="false">
      <c r="A15" s="27"/>
      <c r="B15" s="28"/>
      <c r="C15" s="28"/>
      <c r="D15" s="28"/>
      <c r="E15" s="28"/>
      <c r="F15" s="28"/>
      <c r="G15" s="28"/>
      <c r="H15" s="28"/>
      <c r="I15" s="27"/>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row>
    <row r="16" customFormat="false" ht="13.8" hidden="false" customHeight="false" outlineLevel="0" collapsed="false">
      <c r="A16" s="24"/>
      <c r="B16" s="25"/>
      <c r="C16" s="25"/>
      <c r="D16" s="25"/>
      <c r="E16" s="25"/>
      <c r="F16" s="25"/>
      <c r="G16" s="25"/>
      <c r="H16" s="25"/>
      <c r="I16" s="26"/>
    </row>
    <row r="17" customFormat="false" ht="13.8" hidden="false" customHeight="false" outlineLevel="0" collapsed="false">
      <c r="A17" s="27"/>
      <c r="B17" s="28"/>
      <c r="C17" s="28"/>
      <c r="D17" s="28"/>
      <c r="E17" s="28"/>
      <c r="F17" s="28"/>
      <c r="G17" s="28"/>
      <c r="H17" s="28"/>
      <c r="I17" s="27"/>
    </row>
    <row r="18" customFormat="false" ht="13.8" hidden="false" customHeight="false" outlineLevel="0" collapsed="false">
      <c r="A18" s="24"/>
      <c r="B18" s="25"/>
      <c r="C18" s="25"/>
      <c r="D18" s="25"/>
      <c r="E18" s="25"/>
      <c r="F18" s="25"/>
      <c r="G18" s="25"/>
      <c r="H18" s="25"/>
      <c r="I18" s="26"/>
    </row>
    <row r="19" customFormat="false" ht="13.8" hidden="false" customHeight="false" outlineLevel="0" collapsed="false">
      <c r="A19" s="27"/>
      <c r="B19" s="28"/>
      <c r="C19" s="28"/>
      <c r="D19" s="28"/>
      <c r="E19" s="28"/>
      <c r="F19" s="28"/>
      <c r="G19" s="28"/>
      <c r="H19" s="28"/>
      <c r="I19" s="27"/>
    </row>
    <row r="20" customFormat="false" ht="13.8" hidden="false" customHeight="false" outlineLevel="0" collapsed="false">
      <c r="A20" s="24"/>
      <c r="B20" s="25"/>
      <c r="C20" s="25"/>
      <c r="D20" s="25"/>
      <c r="E20" s="25"/>
      <c r="F20" s="25"/>
      <c r="G20" s="25"/>
      <c r="H20" s="25"/>
      <c r="I20" s="26"/>
    </row>
    <row r="21" customFormat="false" ht="13.8" hidden="false" customHeight="false" outlineLevel="0" collapsed="false">
      <c r="A21" s="29"/>
      <c r="B21" s="30"/>
      <c r="C21" s="30"/>
      <c r="D21" s="30"/>
      <c r="E21" s="30"/>
      <c r="F21" s="30"/>
      <c r="G21" s="30"/>
      <c r="H21" s="30"/>
      <c r="I2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3.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DC201-0153-4729-A35E-61D61E68BBBB}">
  <ds:schemaRefs>
    <ds:schemaRef ds:uri="http://schemas.microsoft.com/sharepoint/v3/contenttype/forms"/>
  </ds:schemaRefs>
</ds:datastoreItem>
</file>

<file path=customXml/itemProps2.xml><?xml version="1.0" encoding="utf-8"?>
<ds:datastoreItem xmlns:ds="http://schemas.openxmlformats.org/officeDocument/2006/customXml" ds:itemID="{99BEBB3B-8356-4215-BC31-3D3B6ACC29A0}">
  <ds:schemaRefs>
    <ds:schemaRef ds:uri="http://purl.org/dc/elements/1.1/"/>
    <ds:schemaRef ds:uri="http://schemas.microsoft.com/office/2006/metadata/properties"/>
    <ds:schemaRef ds:uri="ab8c07a1-a4cb-46df-8f6e-5407a5fc1061"/>
    <ds:schemaRef ds:uri="http://schemas.microsoft.com/office/infopath/2007/PartnerControls"/>
    <ds:schemaRef ds:uri="http://schemas.openxmlformats.org/package/2006/metadata/core-properties"/>
    <ds:schemaRef ds:uri="f8eec4ec-77d4-42da-a816-69267a9a1d37"/>
    <ds:schemaRef ds:uri="http://purl.org/dc/terms/"/>
    <ds:schemaRef ds:uri="08bfd1da-55cb-4830-b9cc-4aad728cbe39"/>
    <ds:schemaRef ds:uri="c577b076-4395-43b1-8591-68d8ed250c22"/>
    <ds:schemaRef ds:uri="http://schemas.microsoft.com/office/2006/documentManagement/types"/>
    <ds:schemaRef ds:uri="0b6e5a5e-72a6-4c53-b0d4-c75126b5d740"/>
    <ds:schemaRef ds:uri="http://www.w3.org/XML/1998/namespace"/>
    <ds:schemaRef ds:uri="http://purl.org/dc/dcmitype/"/>
  </ds:schemaRefs>
</ds:datastoreItem>
</file>

<file path=customXml/itemProps3.xml><?xml version="1.0" encoding="utf-8"?>
<ds:datastoreItem xmlns:ds="http://schemas.openxmlformats.org/officeDocument/2006/customXml" ds:itemID="{CA297DFE-E97F-4832-998D-0BCBE9C7D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56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2021-08-20T10:22:28Z</dcterms:created>
  <dc:creator>MORA Vincent</dc:creator>
  <dc:description/>
  <dc:language>fr-FR</dc:language>
  <cp:lastModifiedBy/>
  <dcterms:modified xsi:type="dcterms:W3CDTF">2024-11-26T22:05:18Z</dcterms:modified>
  <cp:revision>14</cp:revision>
  <dc:subject/>
  <dc:title>Matrice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 ODD">
    <vt:lpwstr/>
  </property>
  <property fmtid="{D5CDD505-2E9C-101B-9397-08002B2CF9AE}" pid="10" name="Th_x005F_x00e9_matique m_x005F_x00e9_tier">
    <vt:lpwstr/>
  </property>
  <property fmtid="{D5CDD505-2E9C-101B-9397-08002B2CF9AE}" pid="11" name="Th_x005F_x00e9_matique_x0020_ODD">
    <vt:lpwstr/>
  </property>
  <property fmtid="{D5CDD505-2E9C-101B-9397-08002B2CF9AE}" pid="12" name="Th_x005F_x00e9_matique_x0020_m_x005F_x00e9_tier">
    <vt:lpwstr/>
  </property>
  <property fmtid="{D5CDD505-2E9C-101B-9397-08002B2CF9AE}" pid="13" name="Thématique ODD">
    <vt:lpwstr/>
  </property>
  <property fmtid="{D5CDD505-2E9C-101B-9397-08002B2CF9AE}" pid="14" name="Thématique métier">
    <vt:lpwstr/>
  </property>
  <property fmtid="{D5CDD505-2E9C-101B-9397-08002B2CF9AE}" pid="15" name="Type de communication">
    <vt:lpwstr/>
  </property>
  <property fmtid="{D5CDD505-2E9C-101B-9397-08002B2CF9AE}" pid="16" name="Type de publication">
    <vt:lpwstr/>
  </property>
  <property fmtid="{D5CDD505-2E9C-101B-9397-08002B2CF9AE}" pid="17" name="Type_x0020_de_x0020_communication">
    <vt:lpwstr/>
  </property>
  <property fmtid="{D5CDD505-2E9C-101B-9397-08002B2CF9AE}" pid="18" name="_x005F_x00c9_v_x005F_x00e8_nement">
    <vt:lpwstr/>
  </property>
  <property fmtid="{D5CDD505-2E9C-101B-9397-08002B2CF9AE}" pid="19" name="b112a86551eb4b2ba4e73118e9afe778">
    <vt:lpwstr/>
  </property>
  <property fmtid="{D5CDD505-2E9C-101B-9397-08002B2CF9AE}" pid="20" name="Évènement">
    <vt:lpwstr/>
  </property>
</Properties>
</file>